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" yWindow="6450" windowWidth="24900" windowHeight="10485"/>
  </bookViews>
  <sheets>
    <sheet name="Sheet1" sheetId="1" r:id="rId1"/>
  </sheets>
  <definedNames>
    <definedName name="_xlnm._FilterDatabase" localSheetId="0" hidden="1">Sheet1!$A$1:$O$610</definedName>
  </definedNames>
  <calcPr calcId="144525"/>
</workbook>
</file>

<file path=xl/calcChain.xml><?xml version="1.0" encoding="utf-8"?>
<calcChain xmlns="http://schemas.openxmlformats.org/spreadsheetml/2006/main">
  <c r="G610" i="1" l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79" i="1" l="1"/>
  <c r="G578" i="1"/>
  <c r="G577" i="1" l="1"/>
  <c r="G576" i="1"/>
  <c r="G575" i="1"/>
  <c r="G574" i="1"/>
  <c r="G573" i="1"/>
  <c r="G560" i="1"/>
  <c r="G557" i="1"/>
  <c r="G556" i="1"/>
  <c r="G555" i="1"/>
  <c r="G554" i="1"/>
  <c r="G553" i="1"/>
  <c r="G552" i="1"/>
  <c r="G492" i="1"/>
  <c r="G551" i="1"/>
  <c r="G550" i="1"/>
  <c r="G478" i="1"/>
  <c r="G549" i="1"/>
  <c r="G548" i="1"/>
  <c r="G547" i="1"/>
  <c r="G546" i="1"/>
  <c r="G506" i="1"/>
  <c r="G545" i="1"/>
  <c r="G505" i="1"/>
  <c r="G544" i="1" l="1"/>
  <c r="G542" i="1"/>
  <c r="G541" i="1"/>
  <c r="G540" i="1"/>
  <c r="G507" i="1" l="1"/>
  <c r="G504" i="1"/>
  <c r="G503" i="1"/>
  <c r="G502" i="1"/>
  <c r="G501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493" i="1" l="1"/>
  <c r="G500" i="1" l="1"/>
  <c r="G499" i="1"/>
  <c r="G463" i="1"/>
  <c r="G498" i="1"/>
  <c r="G497" i="1"/>
  <c r="G496" i="1"/>
  <c r="G495" i="1"/>
  <c r="G494" i="1"/>
  <c r="G491" i="1" l="1"/>
  <c r="G490" i="1"/>
  <c r="G489" i="1"/>
  <c r="G488" i="1"/>
  <c r="G487" i="1"/>
  <c r="G486" i="1"/>
  <c r="G485" i="1"/>
  <c r="G484" i="1"/>
  <c r="G483" i="1"/>
  <c r="G482" i="1" l="1"/>
  <c r="G481" i="1"/>
  <c r="G480" i="1"/>
  <c r="G479" i="1"/>
  <c r="G477" i="1" l="1"/>
  <c r="G476" i="1"/>
  <c r="G475" i="1"/>
  <c r="G474" i="1"/>
  <c r="G473" i="1"/>
  <c r="G235" i="1"/>
  <c r="G99" i="1"/>
  <c r="G252" i="1"/>
  <c r="G471" i="1" l="1"/>
  <c r="G462" i="1"/>
  <c r="G470" i="1"/>
  <c r="G469" i="1"/>
  <c r="G468" i="1"/>
  <c r="G467" i="1"/>
  <c r="G466" i="1"/>
  <c r="G465" i="1"/>
  <c r="G464" i="1"/>
  <c r="G440" i="1"/>
  <c r="G461" i="1"/>
  <c r="G460" i="1"/>
  <c r="G459" i="1"/>
  <c r="G435" i="1"/>
  <c r="G458" i="1"/>
  <c r="G457" i="1"/>
  <c r="G456" i="1"/>
  <c r="G455" i="1"/>
  <c r="G454" i="1"/>
  <c r="G453" i="1"/>
  <c r="G452" i="1"/>
  <c r="G427" i="1"/>
  <c r="G451" i="1"/>
  <c r="G450" i="1" l="1"/>
  <c r="G205" i="1"/>
  <c r="G444" i="1"/>
  <c r="G443" i="1"/>
  <c r="G442" i="1"/>
  <c r="G441" i="1"/>
  <c r="G438" i="1" l="1"/>
  <c r="G439" i="1"/>
  <c r="G437" i="1"/>
  <c r="G436" i="1"/>
  <c r="G433" i="1"/>
  <c r="G434" i="1"/>
  <c r="G432" i="1"/>
  <c r="G431" i="1"/>
  <c r="G430" i="1"/>
  <c r="G429" i="1"/>
  <c r="G428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255" i="1"/>
  <c r="G249" i="1"/>
  <c r="G414" i="1"/>
  <c r="G413" i="1"/>
  <c r="G412" i="1"/>
  <c r="G411" i="1"/>
  <c r="G410" i="1"/>
  <c r="G409" i="1"/>
  <c r="G408" i="1"/>
  <c r="G407" i="1"/>
  <c r="G406" i="1"/>
  <c r="G405" i="1"/>
  <c r="G397" i="1"/>
  <c r="G404" i="1" l="1"/>
  <c r="G403" i="1"/>
  <c r="G243" i="1"/>
  <c r="G402" i="1"/>
  <c r="G188" i="1"/>
  <c r="G401" i="1"/>
  <c r="G400" i="1"/>
  <c r="G399" i="1"/>
  <c r="G248" i="1"/>
  <c r="G380" i="1"/>
  <c r="G398" i="1"/>
  <c r="G247" i="1"/>
  <c r="G375" i="1"/>
  <c r="G246" i="1"/>
  <c r="G374" i="1"/>
  <c r="G396" i="1" l="1"/>
  <c r="G349" i="1"/>
  <c r="G395" i="1"/>
  <c r="G372" i="1"/>
  <c r="G394" i="1"/>
  <c r="G303" i="1"/>
  <c r="G393" i="1"/>
  <c r="G392" i="1"/>
  <c r="G391" i="1"/>
  <c r="G390" i="1"/>
  <c r="G389" i="1"/>
  <c r="G388" i="1"/>
  <c r="G387" i="1"/>
  <c r="G386" i="1"/>
  <c r="G385" i="1"/>
  <c r="G384" i="1"/>
  <c r="G383" i="1"/>
  <c r="G382" i="1" l="1"/>
  <c r="G244" i="1" l="1"/>
  <c r="G242" i="1"/>
  <c r="G381" i="1"/>
  <c r="G379" i="1"/>
  <c r="G378" i="1"/>
  <c r="G377" i="1"/>
  <c r="G241" i="1"/>
  <c r="G240" i="1"/>
  <c r="G239" i="1"/>
  <c r="G238" i="1"/>
  <c r="G237" i="1"/>
  <c r="G376" i="1"/>
  <c r="G236" i="1"/>
  <c r="G373" i="1"/>
  <c r="G371" i="1"/>
  <c r="G370" i="1"/>
  <c r="G369" i="1"/>
  <c r="G368" i="1"/>
  <c r="G367" i="1"/>
  <c r="G366" i="1"/>
  <c r="G365" i="1"/>
  <c r="G364" i="1"/>
  <c r="G245" i="1"/>
  <c r="G361" i="1"/>
  <c r="G230" i="1"/>
  <c r="G229" i="1"/>
  <c r="G228" i="1"/>
  <c r="G360" i="1"/>
  <c r="G359" i="1"/>
  <c r="G358" i="1"/>
  <c r="G357" i="1"/>
  <c r="G227" i="1"/>
  <c r="G356" i="1"/>
  <c r="G355" i="1"/>
  <c r="G354" i="1"/>
  <c r="G353" i="1"/>
  <c r="G226" i="1"/>
  <c r="G225" i="1"/>
  <c r="G224" i="1"/>
  <c r="G223" i="1"/>
  <c r="G352" i="1"/>
  <c r="G222" i="1"/>
  <c r="G221" i="1"/>
  <c r="G342" i="1"/>
  <c r="G220" i="1"/>
  <c r="G219" i="1"/>
  <c r="G218" i="1"/>
  <c r="G217" i="1"/>
  <c r="G216" i="1"/>
  <c r="G215" i="1"/>
  <c r="G214" i="1"/>
  <c r="G351" i="1"/>
  <c r="G213" i="1"/>
  <c r="G212" i="1"/>
  <c r="G211" i="1"/>
  <c r="G210" i="1"/>
  <c r="G209" i="1"/>
  <c r="G208" i="1"/>
  <c r="G207" i="1"/>
  <c r="G206" i="1"/>
  <c r="G350" i="1"/>
  <c r="G204" i="1"/>
  <c r="G203" i="1"/>
  <c r="G202" i="1"/>
  <c r="G201" i="1"/>
  <c r="G348" i="1"/>
  <c r="G347" i="1"/>
  <c r="G346" i="1"/>
  <c r="G345" i="1"/>
  <c r="G344" i="1"/>
  <c r="G343" i="1"/>
  <c r="G337" i="1"/>
  <c r="G181" i="1"/>
  <c r="G336" i="1"/>
  <c r="G335" i="1"/>
  <c r="G334" i="1"/>
  <c r="G333" i="1"/>
  <c r="G332" i="1"/>
  <c r="G331" i="1"/>
  <c r="G191" i="1"/>
  <c r="G190" i="1"/>
  <c r="G341" i="1"/>
  <c r="G189" i="1"/>
  <c r="G187" i="1"/>
  <c r="G186" i="1"/>
  <c r="G185" i="1"/>
  <c r="G184" i="1"/>
  <c r="G183" i="1"/>
  <c r="G340" i="1"/>
  <c r="G339" i="1"/>
  <c r="G338" i="1"/>
  <c r="G182" i="1"/>
  <c r="G174" i="1"/>
  <c r="G173" i="1"/>
  <c r="G172" i="1"/>
  <c r="G171" i="1"/>
  <c r="G170" i="1"/>
  <c r="G329" i="1"/>
  <c r="G169" i="1"/>
  <c r="G168" i="1"/>
  <c r="G167" i="1"/>
  <c r="G166" i="1"/>
  <c r="G165" i="1"/>
  <c r="G164" i="1"/>
  <c r="G163" i="1"/>
  <c r="G162" i="1"/>
  <c r="G161" i="1"/>
  <c r="G160" i="1"/>
  <c r="G30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5" i="1"/>
  <c r="G124" i="1"/>
  <c r="G123" i="1"/>
  <c r="G122" i="1"/>
  <c r="G121" i="1"/>
  <c r="G120" i="1"/>
  <c r="G119" i="1"/>
  <c r="G118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293" i="1"/>
  <c r="G98" i="1"/>
  <c r="G292" i="1"/>
  <c r="G96" i="1"/>
  <c r="G95" i="1"/>
  <c r="G94" i="1"/>
  <c r="G93" i="1"/>
  <c r="G92" i="1"/>
  <c r="G91" i="1"/>
  <c r="G90" i="1"/>
  <c r="G89" i="1"/>
  <c r="G88" i="1"/>
  <c r="G77" i="1"/>
  <c r="G76" i="1"/>
  <c r="G72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287" i="1"/>
  <c r="G43" i="1"/>
  <c r="G42" i="1"/>
  <c r="G286" i="1"/>
  <c r="G32" i="1"/>
  <c r="G31" i="1"/>
  <c r="G30" i="1"/>
  <c r="G29" i="1"/>
  <c r="G284" i="1"/>
  <c r="G283" i="1"/>
  <c r="G24" i="1"/>
  <c r="G282" i="1"/>
  <c r="G23" i="1"/>
  <c r="G22" i="1"/>
  <c r="G21" i="1"/>
  <c r="G19" i="1"/>
  <c r="G15" i="1"/>
  <c r="G14" i="1"/>
  <c r="G13" i="1"/>
  <c r="G279" i="1"/>
  <c r="G12" i="1"/>
  <c r="G11" i="1"/>
  <c r="G10" i="1"/>
  <c r="G9" i="1"/>
  <c r="G8" i="1"/>
  <c r="G6" i="1"/>
  <c r="G5" i="1"/>
  <c r="G4" i="1"/>
  <c r="G3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155" i="1"/>
  <c r="G314" i="1"/>
  <c r="G313" i="1"/>
  <c r="G312" i="1"/>
  <c r="G311" i="1"/>
  <c r="G310" i="1"/>
  <c r="G309" i="1"/>
  <c r="G308" i="1"/>
  <c r="G307" i="1"/>
  <c r="G306" i="1"/>
  <c r="G302" i="1"/>
  <c r="G117" i="1"/>
  <c r="G301" i="1"/>
  <c r="G300" i="1"/>
  <c r="G299" i="1"/>
  <c r="G298" i="1"/>
  <c r="G297" i="1"/>
  <c r="G296" i="1"/>
  <c r="G295" i="1"/>
  <c r="G294" i="1"/>
  <c r="G116" i="1"/>
  <c r="G115" i="1"/>
  <c r="G114" i="1"/>
  <c r="G87" i="1"/>
  <c r="G291" i="1"/>
  <c r="G86" i="1"/>
  <c r="G290" i="1"/>
  <c r="G85" i="1"/>
  <c r="G84" i="1"/>
  <c r="G83" i="1"/>
  <c r="G82" i="1"/>
  <c r="G81" i="1"/>
  <c r="G80" i="1"/>
  <c r="G79" i="1"/>
  <c r="G289" i="1"/>
  <c r="G78" i="1"/>
  <c r="G288" i="1"/>
  <c r="G71" i="1"/>
  <c r="G70" i="1"/>
  <c r="G41" i="1"/>
  <c r="G40" i="1"/>
  <c r="G36" i="1"/>
  <c r="G35" i="1"/>
  <c r="G285" i="1"/>
  <c r="G34" i="1"/>
  <c r="G33" i="1"/>
  <c r="G28" i="1"/>
  <c r="G27" i="1"/>
  <c r="G26" i="1"/>
  <c r="G25" i="1"/>
  <c r="G20" i="1"/>
  <c r="G18" i="1"/>
  <c r="G280" i="1"/>
  <c r="G7" i="1"/>
  <c r="G278" i="1"/>
  <c r="G277" i="1"/>
  <c r="G276" i="1"/>
  <c r="G275" i="1"/>
  <c r="G274" i="1"/>
  <c r="G273" i="1"/>
  <c r="G2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4" i="1"/>
  <c r="G253" i="1"/>
  <c r="G259" i="1"/>
  <c r="G258" i="1"/>
  <c r="G257" i="1"/>
  <c r="G256" i="1"/>
</calcChain>
</file>

<file path=xl/sharedStrings.xml><?xml version="1.0" encoding="utf-8"?>
<sst xmlns="http://schemas.openxmlformats.org/spreadsheetml/2006/main" count="5817" uniqueCount="2560">
  <si>
    <t>PartNumber</t>
    <phoneticPr fontId="3" type="noConversion"/>
  </si>
  <si>
    <t>notice</t>
  </si>
  <si>
    <t>waferhistory</t>
  </si>
  <si>
    <t>waferver.</t>
    <phoneticPr fontId="3" type="noConversion"/>
  </si>
  <si>
    <t>Site</t>
  </si>
  <si>
    <t>OrderNO#</t>
    <phoneticPr fontId="3" type="noConversion"/>
  </si>
  <si>
    <t>Qty.(K)</t>
    <phoneticPr fontId="3" type="noConversion"/>
  </si>
  <si>
    <t>IssuedDate</t>
    <phoneticPr fontId="3" type="noConversion"/>
  </si>
  <si>
    <t>Packagetype</t>
  </si>
  <si>
    <t>TopMark</t>
    <phoneticPr fontId="3" type="noConversion"/>
  </si>
  <si>
    <t>wafersite</t>
  </si>
  <si>
    <r>
      <t>wafer</t>
    </r>
    <r>
      <rPr>
        <b/>
        <sz val="10"/>
        <color indexed="10"/>
        <rFont val="宋体"/>
        <family val="3"/>
        <charset val="134"/>
      </rPr>
      <t>（</t>
    </r>
    <r>
      <rPr>
        <b/>
        <sz val="10"/>
        <color indexed="10"/>
        <rFont val="Arial"/>
        <family val="2"/>
        <charset val="134"/>
      </rPr>
      <t>pcs</t>
    </r>
    <r>
      <rPr>
        <b/>
        <sz val="10"/>
        <color indexed="10"/>
        <rFont val="宋体"/>
        <family val="3"/>
        <charset val="134"/>
      </rPr>
      <t>）</t>
    </r>
    <phoneticPr fontId="3" type="noConversion"/>
  </si>
  <si>
    <t>WaferIDs</t>
    <phoneticPr fontId="3" type="noConversion"/>
  </si>
  <si>
    <t>A/TLot#</t>
    <phoneticPr fontId="3" type="noConversion"/>
  </si>
  <si>
    <t>SY6880CPGC</t>
    <phoneticPr fontId="3" type="noConversion"/>
  </si>
  <si>
    <t>C23C0</t>
    <phoneticPr fontId="3" type="noConversion"/>
  </si>
  <si>
    <t>NFME</t>
    <phoneticPr fontId="3" type="noConversion"/>
  </si>
  <si>
    <t>CSP2*1.8-12</t>
    <phoneticPr fontId="3" type="noConversion"/>
  </si>
  <si>
    <t>HJTC</t>
    <phoneticPr fontId="3" type="noConversion"/>
  </si>
  <si>
    <t>1#-25#</t>
    <phoneticPr fontId="3" type="noConversion"/>
  </si>
  <si>
    <t>SYR828PKC</t>
    <phoneticPr fontId="3" type="noConversion"/>
  </si>
  <si>
    <t>A58C1</t>
    <phoneticPr fontId="3" type="noConversion"/>
  </si>
  <si>
    <t>CSP1.56*1.96-20</t>
    <phoneticPr fontId="3" type="noConversion"/>
  </si>
  <si>
    <t>11#-25#</t>
    <phoneticPr fontId="3" type="noConversion"/>
  </si>
  <si>
    <t>SY6818PLC</t>
    <phoneticPr fontId="3" type="noConversion"/>
  </si>
  <si>
    <t>C28A0</t>
    <phoneticPr fontId="3" type="noConversion"/>
  </si>
  <si>
    <t>CSP1.73*1.73-12</t>
    <phoneticPr fontId="3" type="noConversion"/>
  </si>
  <si>
    <t>1#-13#</t>
    <phoneticPr fontId="3" type="noConversion"/>
  </si>
  <si>
    <t>1#-15#</t>
    <phoneticPr fontId="3" type="noConversion"/>
  </si>
  <si>
    <t>SYR838PKC</t>
    <phoneticPr fontId="3" type="noConversion"/>
  </si>
  <si>
    <t>A58J0</t>
    <phoneticPr fontId="3" type="noConversion"/>
  </si>
  <si>
    <t>SY8827EPKC</t>
    <phoneticPr fontId="3" type="noConversion"/>
  </si>
  <si>
    <t>A58E1</t>
    <phoneticPr fontId="3" type="noConversion"/>
  </si>
  <si>
    <t>3#-25#</t>
    <phoneticPr fontId="3" type="noConversion"/>
  </si>
  <si>
    <t>HTJC</t>
    <phoneticPr fontId="3" type="noConversion"/>
  </si>
  <si>
    <t>1#-5#</t>
    <phoneticPr fontId="3" type="noConversion"/>
  </si>
  <si>
    <t>6#</t>
    <phoneticPr fontId="3" type="noConversion"/>
  </si>
  <si>
    <t>3#-4#</t>
    <phoneticPr fontId="3" type="noConversion"/>
  </si>
  <si>
    <t>SYR838APKC</t>
    <phoneticPr fontId="3" type="noConversion"/>
  </si>
  <si>
    <t>A58K1</t>
    <phoneticPr fontId="3" type="noConversion"/>
  </si>
  <si>
    <t>21#-25#</t>
    <phoneticPr fontId="3" type="noConversion"/>
  </si>
  <si>
    <t>SY20327GPKC</t>
    <phoneticPr fontId="3" type="noConversion"/>
  </si>
  <si>
    <t>1#-2#</t>
    <phoneticPr fontId="3" type="noConversion"/>
  </si>
  <si>
    <t>NF52W</t>
    <phoneticPr fontId="3" type="noConversion"/>
  </si>
  <si>
    <t>1#-10#</t>
    <phoneticPr fontId="3" type="noConversion"/>
  </si>
  <si>
    <t>SY8827GPKC</t>
    <phoneticPr fontId="3" type="noConversion"/>
  </si>
  <si>
    <t>A58G0</t>
    <phoneticPr fontId="3" type="noConversion"/>
  </si>
  <si>
    <t>SYD931PKC</t>
    <phoneticPr fontId="3" type="noConversion"/>
  </si>
  <si>
    <t>NF2MJ</t>
    <phoneticPr fontId="3" type="noConversion"/>
  </si>
  <si>
    <t>SY6288E1AAC</t>
    <phoneticPr fontId="3" type="noConversion"/>
  </si>
  <si>
    <t>C25A1</t>
    <phoneticPr fontId="3" type="noConversion"/>
  </si>
  <si>
    <t>SOT23-5</t>
    <phoneticPr fontId="3" type="noConversion"/>
  </si>
  <si>
    <t>16#-20#</t>
    <phoneticPr fontId="3" type="noConversion"/>
  </si>
  <si>
    <t>16#-25#</t>
    <phoneticPr fontId="3" type="noConversion"/>
  </si>
  <si>
    <t>1#-20#</t>
    <phoneticPr fontId="3" type="noConversion"/>
  </si>
  <si>
    <t>CSP1.32*1.86-12</t>
    <phoneticPr fontId="3" type="noConversion"/>
  </si>
  <si>
    <t>1#-22#</t>
    <phoneticPr fontId="3" type="noConversion"/>
  </si>
  <si>
    <t>A21D0</t>
    <phoneticPr fontId="3" type="noConversion"/>
  </si>
  <si>
    <t>HTKJ</t>
    <phoneticPr fontId="3" type="noConversion"/>
  </si>
  <si>
    <t>11#-16#</t>
    <phoneticPr fontId="3" type="noConversion"/>
  </si>
  <si>
    <t>SY8002EABC</t>
    <phoneticPr fontId="3" type="noConversion"/>
  </si>
  <si>
    <t>A25I0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</si>
  <si>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</si>
  <si>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B07L1</t>
    <phoneticPr fontId="3" type="noConversion"/>
  </si>
  <si>
    <t>SYHV88AAC</t>
    <phoneticPr fontId="3" type="noConversion"/>
  </si>
  <si>
    <t>A11C0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</si>
  <si>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</si>
  <si>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SY8121BABC</t>
    <phoneticPr fontId="3" type="noConversion"/>
  </si>
  <si>
    <t>SYJ905ABC</t>
    <phoneticPr fontId="3" type="noConversion"/>
  </si>
  <si>
    <t>A36A2</t>
    <phoneticPr fontId="3" type="noConversion"/>
  </si>
  <si>
    <t>SYK819AAC</t>
    <phoneticPr fontId="3" type="noConversion"/>
  </si>
  <si>
    <t>A25C1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</si>
  <si>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</si>
  <si>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</si>
  <si>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SY8088AAC</t>
    <phoneticPr fontId="3" type="noConversion"/>
  </si>
  <si>
    <t>SY8089AAAC</t>
    <phoneticPr fontId="3" type="noConversion"/>
  </si>
  <si>
    <t>SY8120BABC</t>
    <phoneticPr fontId="3" type="noConversion"/>
  </si>
  <si>
    <t>SY8703ABC</t>
    <phoneticPr fontId="3" type="noConversion"/>
  </si>
  <si>
    <t>B28E0</t>
    <phoneticPr fontId="3" type="noConversion"/>
  </si>
  <si>
    <t>6#-25#</t>
    <phoneticPr fontId="3" type="noConversion"/>
  </si>
  <si>
    <t>SY7200AABC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</si>
  <si>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</si>
  <si>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12#-25#</t>
    <phoneticPr fontId="3" type="noConversion"/>
  </si>
  <si>
    <t>SY7201ABC</t>
    <phoneticPr fontId="3" type="noConversion"/>
  </si>
  <si>
    <t>10#-25#</t>
    <phoneticPr fontId="3" type="noConversion"/>
  </si>
  <si>
    <t>1#-9#</t>
    <phoneticPr fontId="3" type="noConversion"/>
  </si>
  <si>
    <t>SY8702ABC</t>
    <phoneticPr fontId="3" type="noConversion"/>
  </si>
  <si>
    <t>SY7152ABC</t>
    <phoneticPr fontId="3" type="noConversion"/>
  </si>
  <si>
    <t>B27T0</t>
    <phoneticPr fontId="3" type="noConversion"/>
  </si>
  <si>
    <t>SY58598YAGC</t>
    <phoneticPr fontId="3" type="noConversion"/>
  </si>
  <si>
    <t>E10QB2+U2X16A</t>
    <phoneticPr fontId="3" type="noConversion"/>
  </si>
  <si>
    <t>DIP8</t>
    <phoneticPr fontId="3" type="noConversion"/>
  </si>
  <si>
    <t>UMC</t>
    <phoneticPr fontId="3" type="noConversion"/>
  </si>
  <si>
    <t>SY7208LABC</t>
    <phoneticPr fontId="3" type="noConversion"/>
  </si>
  <si>
    <t>1#-23#</t>
    <phoneticPr fontId="3" type="noConversion"/>
  </si>
  <si>
    <t>SY7301ADC</t>
    <phoneticPr fontId="3" type="noConversion"/>
  </si>
  <si>
    <t>B40L1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</si>
  <si>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</si>
  <si>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13#-25#</t>
    <phoneticPr fontId="3" type="noConversion"/>
  </si>
  <si>
    <t>SYX632ABC</t>
    <phoneticPr fontId="3" type="noConversion"/>
  </si>
  <si>
    <t>SOT23-6L</t>
    <phoneticPr fontId="3" type="noConversion"/>
  </si>
  <si>
    <t>NCNRA</t>
    <phoneticPr fontId="3" type="noConversion"/>
  </si>
  <si>
    <t>NCSHS</t>
    <phoneticPr fontId="3" type="noConversion"/>
  </si>
  <si>
    <t>#1,3,5,6,9-12,16,17,23-25</t>
    <phoneticPr fontId="3" type="noConversion"/>
  </si>
  <si>
    <t>#1,3-7,9-12,14,15,17-22,24,25</t>
    <phoneticPr fontId="3" type="noConversion"/>
  </si>
  <si>
    <t>SYK818AAC</t>
    <phoneticPr fontId="3" type="noConversion"/>
  </si>
  <si>
    <t>车祸重工单</t>
    <phoneticPr fontId="3" type="noConversion"/>
  </si>
  <si>
    <t>retest</t>
    <phoneticPr fontId="3" type="noConversion"/>
  </si>
  <si>
    <t>GF00035</t>
    <phoneticPr fontId="3" type="noConversion"/>
  </si>
  <si>
    <t>ZQ4UA</t>
    <phoneticPr fontId="3" type="noConversion"/>
  </si>
  <si>
    <t>N9RTG</t>
    <phoneticPr fontId="3" type="noConversion"/>
  </si>
  <si>
    <t>GF00043</t>
    <phoneticPr fontId="3" type="noConversion"/>
  </si>
  <si>
    <t>YH4VA</t>
    <phoneticPr fontId="3" type="noConversion"/>
  </si>
  <si>
    <t>NA0JM</t>
    <phoneticPr fontId="3" type="noConversion"/>
  </si>
  <si>
    <t>1#~10#</t>
    <phoneticPr fontId="3" type="noConversion"/>
  </si>
  <si>
    <t>GF00048</t>
    <phoneticPr fontId="3" type="noConversion"/>
  </si>
  <si>
    <t>YH4WB</t>
    <phoneticPr fontId="3" type="noConversion"/>
  </si>
  <si>
    <t>NA1JG</t>
    <phoneticPr fontId="3" type="noConversion"/>
  </si>
  <si>
    <t>13#~25#</t>
    <phoneticPr fontId="3" type="noConversion"/>
  </si>
  <si>
    <t>GG00021</t>
    <phoneticPr fontId="3" type="noConversion"/>
  </si>
  <si>
    <t>YH5HB</t>
    <phoneticPr fontId="3" type="noConversion"/>
  </si>
  <si>
    <t>NA2YC</t>
    <phoneticPr fontId="3" type="noConversion"/>
  </si>
  <si>
    <t>SYR837PKC</t>
    <phoneticPr fontId="3" type="noConversion"/>
  </si>
  <si>
    <t>下单收货的差异是因CP，低量打废</t>
    <phoneticPr fontId="3" type="noConversion"/>
  </si>
  <si>
    <t>A58H0</t>
    <phoneticPr fontId="3" type="noConversion"/>
  </si>
  <si>
    <t>GG00044</t>
    <phoneticPr fontId="3" type="noConversion"/>
  </si>
  <si>
    <t>Jn5NA</t>
    <phoneticPr fontId="3" type="noConversion"/>
  </si>
  <si>
    <t>NAYNY</t>
    <phoneticPr fontId="3" type="noConversion"/>
  </si>
  <si>
    <t>1#~12#</t>
    <phoneticPr fontId="3" type="noConversion"/>
  </si>
  <si>
    <t>GG00046</t>
    <phoneticPr fontId="3" type="noConversion"/>
  </si>
  <si>
    <t>Jn5NC</t>
    <phoneticPr fontId="3" type="noConversion"/>
  </si>
  <si>
    <t>NC00Y</t>
    <phoneticPr fontId="3" type="noConversion"/>
  </si>
  <si>
    <t>GG00070</t>
    <phoneticPr fontId="3" type="noConversion"/>
  </si>
  <si>
    <t>Er5QD</t>
    <phoneticPr fontId="3" type="noConversion"/>
  </si>
  <si>
    <t>NC4R6</t>
    <phoneticPr fontId="3" type="noConversion"/>
  </si>
  <si>
    <t>SYE972QOC</t>
    <phoneticPr fontId="3" type="noConversion"/>
  </si>
  <si>
    <t>K10B2</t>
    <phoneticPr fontId="3" type="noConversion"/>
  </si>
  <si>
    <t>GG00077</t>
    <phoneticPr fontId="3" type="noConversion"/>
  </si>
  <si>
    <t>QFN2x3-13(FC)</t>
    <phoneticPr fontId="3" type="noConversion"/>
  </si>
  <si>
    <t>ZN5RA</t>
    <phoneticPr fontId="3" type="noConversion"/>
  </si>
  <si>
    <t>NA2YS.02</t>
    <phoneticPr fontId="3" type="noConversion"/>
  </si>
  <si>
    <t>9#-14#</t>
    <phoneticPr fontId="3" type="noConversion"/>
  </si>
  <si>
    <t>GG00083</t>
    <phoneticPr fontId="3" type="noConversion"/>
  </si>
  <si>
    <t>ZN5SA</t>
    <phoneticPr fontId="3" type="noConversion"/>
  </si>
  <si>
    <t>NC5ST</t>
    <phoneticPr fontId="3" type="noConversion"/>
  </si>
  <si>
    <t>#6需要报废求偿，减薄机碎片</t>
    <phoneticPr fontId="3" type="noConversion"/>
  </si>
  <si>
    <t>GG00100</t>
    <phoneticPr fontId="3" type="noConversion"/>
  </si>
  <si>
    <t>ZQ5VA</t>
    <phoneticPr fontId="3" type="noConversion"/>
  </si>
  <si>
    <t>NA7G1.01</t>
    <phoneticPr fontId="3" type="noConversion"/>
  </si>
  <si>
    <r>
      <t>1#-5#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7#~12#</t>
    </r>
    <phoneticPr fontId="3" type="noConversion"/>
  </si>
  <si>
    <t>SYR827PKC</t>
    <phoneticPr fontId="3" type="noConversion"/>
  </si>
  <si>
    <t>A58B2</t>
    <phoneticPr fontId="3" type="noConversion"/>
  </si>
  <si>
    <t>GG00113</t>
    <phoneticPr fontId="3" type="noConversion"/>
  </si>
  <si>
    <t>Ab5VA</t>
    <phoneticPr fontId="3" type="noConversion"/>
  </si>
  <si>
    <t>NCF70</t>
    <phoneticPr fontId="3" type="noConversion"/>
  </si>
  <si>
    <t>GG00120</t>
    <phoneticPr fontId="3" type="noConversion"/>
  </si>
  <si>
    <t>Jb5XA</t>
    <phoneticPr fontId="3" type="noConversion"/>
  </si>
  <si>
    <t>NCHYY</t>
    <phoneticPr fontId="3" type="noConversion"/>
  </si>
  <si>
    <t>1#-3#,5#-20#</t>
    <phoneticPr fontId="3" type="noConversion"/>
  </si>
  <si>
    <t>SY8827FPKC</t>
    <phoneticPr fontId="3" type="noConversion"/>
  </si>
  <si>
    <t>A58F0</t>
    <phoneticPr fontId="3" type="noConversion"/>
  </si>
  <si>
    <t>GG00126</t>
    <phoneticPr fontId="3" type="noConversion"/>
  </si>
  <si>
    <t>Fy5XA</t>
    <phoneticPr fontId="3" type="noConversion"/>
  </si>
  <si>
    <t>NAPFL</t>
    <phoneticPr fontId="3" type="noConversion"/>
  </si>
  <si>
    <t>GH00001</t>
    <phoneticPr fontId="3" type="noConversion"/>
  </si>
  <si>
    <t>ZQ6AA</t>
    <phoneticPr fontId="3" type="noConversion"/>
  </si>
  <si>
    <t>NCFH7</t>
    <phoneticPr fontId="3" type="noConversion"/>
  </si>
  <si>
    <t>14#-25#</t>
    <phoneticPr fontId="3" type="noConversion"/>
  </si>
  <si>
    <t>GH00002</t>
    <phoneticPr fontId="3" type="noConversion"/>
  </si>
  <si>
    <t>YH6AA</t>
    <phoneticPr fontId="3" type="noConversion"/>
  </si>
  <si>
    <t>NA0JM.05</t>
    <phoneticPr fontId="3" type="noConversion"/>
  </si>
  <si>
    <t>21#-23</t>
    <phoneticPr fontId="3" type="noConversion"/>
  </si>
  <si>
    <t>SY9702QOC</t>
    <phoneticPr fontId="3" type="noConversion"/>
  </si>
  <si>
    <t>GH00004</t>
    <phoneticPr fontId="3" type="noConversion"/>
  </si>
  <si>
    <t>QFN2*3-13(FC)</t>
    <phoneticPr fontId="3" type="noConversion"/>
  </si>
  <si>
    <t>ZN6AA</t>
    <phoneticPr fontId="3" type="noConversion"/>
  </si>
  <si>
    <t>GH00006</t>
    <phoneticPr fontId="3" type="noConversion"/>
  </si>
  <si>
    <t>Bc6AB</t>
    <phoneticPr fontId="3" type="noConversion"/>
  </si>
  <si>
    <t>NCL7N.04</t>
    <phoneticPr fontId="3" type="noConversion"/>
  </si>
  <si>
    <t>#4-6,10-12,17-22</t>
    <phoneticPr fontId="3" type="noConversion"/>
  </si>
  <si>
    <t>GH00009</t>
    <phoneticPr fontId="3" type="noConversion"/>
  </si>
  <si>
    <t>Jq6BA</t>
    <phoneticPr fontId="3" type="noConversion"/>
  </si>
  <si>
    <t>NC5A7</t>
    <phoneticPr fontId="3" type="noConversion"/>
  </si>
  <si>
    <t>GH00012</t>
    <phoneticPr fontId="3" type="noConversion"/>
  </si>
  <si>
    <t>Jb6BA</t>
    <phoneticPr fontId="3" type="noConversion"/>
  </si>
  <si>
    <t>NCL7J</t>
    <phoneticPr fontId="3" type="noConversion"/>
  </si>
  <si>
    <t>Km6CA</t>
    <phoneticPr fontId="3" type="noConversion"/>
  </si>
  <si>
    <t>GH00021</t>
    <phoneticPr fontId="3" type="noConversion"/>
  </si>
  <si>
    <t>Jb6CA</t>
    <phoneticPr fontId="3" type="noConversion"/>
  </si>
  <si>
    <t>NCL7K</t>
    <phoneticPr fontId="3" type="noConversion"/>
  </si>
  <si>
    <t>GH00022</t>
    <phoneticPr fontId="3" type="noConversion"/>
  </si>
  <si>
    <t>Ab6CA</t>
    <phoneticPr fontId="3" type="noConversion"/>
  </si>
  <si>
    <t>GH00037</t>
    <phoneticPr fontId="3" type="noConversion"/>
  </si>
  <si>
    <t>Er6FA</t>
    <phoneticPr fontId="3" type="noConversion"/>
  </si>
  <si>
    <t>NCTHF.02</t>
    <phoneticPr fontId="3" type="noConversion"/>
  </si>
  <si>
    <t>GH00041</t>
    <phoneticPr fontId="3" type="noConversion"/>
  </si>
  <si>
    <t>Er6GB</t>
    <phoneticPr fontId="3" type="noConversion"/>
  </si>
  <si>
    <t>NF2MH</t>
    <phoneticPr fontId="3" type="noConversion"/>
  </si>
  <si>
    <t>GH00044</t>
    <phoneticPr fontId="3" type="noConversion"/>
  </si>
  <si>
    <t>Ps6GC</t>
    <phoneticPr fontId="3" type="noConversion"/>
  </si>
  <si>
    <t>NF429</t>
    <phoneticPr fontId="3" type="noConversion"/>
  </si>
  <si>
    <t>GH00052</t>
    <phoneticPr fontId="3" type="noConversion"/>
  </si>
  <si>
    <t>Ps6IA</t>
    <phoneticPr fontId="3" type="noConversion"/>
  </si>
  <si>
    <t>NF530</t>
    <phoneticPr fontId="3" type="noConversion"/>
  </si>
  <si>
    <t>GH00056</t>
    <phoneticPr fontId="3" type="noConversion"/>
  </si>
  <si>
    <t>Jb6JA</t>
    <phoneticPr fontId="3" type="noConversion"/>
  </si>
  <si>
    <t>GH00061</t>
    <phoneticPr fontId="3" type="noConversion"/>
  </si>
  <si>
    <t>Er6KA</t>
    <phoneticPr fontId="3" type="noConversion"/>
  </si>
  <si>
    <t>11#-15#</t>
    <phoneticPr fontId="3" type="noConversion"/>
  </si>
  <si>
    <t>GH00064</t>
    <phoneticPr fontId="3" type="noConversion"/>
  </si>
  <si>
    <t>GH00067</t>
    <phoneticPr fontId="3" type="noConversion"/>
  </si>
  <si>
    <t>Jb6LD</t>
    <phoneticPr fontId="3" type="noConversion"/>
  </si>
  <si>
    <t>GH00068</t>
    <phoneticPr fontId="3" type="noConversion"/>
  </si>
  <si>
    <t>Jb6LE</t>
    <phoneticPr fontId="3" type="noConversion"/>
  </si>
  <si>
    <t>收货错误，应收105841，实际收货214271，多收了108430，订单共下223150,223150-105841=117309重新下单，退料时少退100，原来的已经关单，数量少100.</t>
    <phoneticPr fontId="3" type="noConversion"/>
  </si>
  <si>
    <t>GH00071</t>
    <phoneticPr fontId="3" type="noConversion"/>
  </si>
  <si>
    <t>Jb6MA</t>
    <phoneticPr fontId="3" type="noConversion"/>
  </si>
  <si>
    <t>NF5WF</t>
    <phoneticPr fontId="3" type="noConversion"/>
  </si>
  <si>
    <t>GH00074</t>
    <phoneticPr fontId="3" type="noConversion"/>
  </si>
  <si>
    <t>Jb6MD</t>
    <phoneticPr fontId="3" type="noConversion"/>
  </si>
  <si>
    <t>NF5WN</t>
    <phoneticPr fontId="3" type="noConversion"/>
  </si>
  <si>
    <t>GH00075</t>
    <phoneticPr fontId="3" type="noConversion"/>
  </si>
  <si>
    <t>Jb6ME</t>
    <phoneticPr fontId="3" type="noConversion"/>
  </si>
  <si>
    <t>NF5WR</t>
    <phoneticPr fontId="3" type="noConversion"/>
  </si>
  <si>
    <t>GH00076</t>
    <phoneticPr fontId="3" type="noConversion"/>
  </si>
  <si>
    <t>Jb6MF</t>
    <phoneticPr fontId="3" type="noConversion"/>
  </si>
  <si>
    <t>NF5WW</t>
    <phoneticPr fontId="3" type="noConversion"/>
  </si>
  <si>
    <t>GH00077</t>
    <phoneticPr fontId="3" type="noConversion"/>
  </si>
  <si>
    <t>Jb6MG</t>
    <phoneticPr fontId="3" type="noConversion"/>
  </si>
  <si>
    <t>NF5Y0</t>
    <phoneticPr fontId="3" type="noConversion"/>
  </si>
  <si>
    <t>GH00081</t>
    <phoneticPr fontId="3" type="noConversion"/>
  </si>
  <si>
    <t>Jb6MK</t>
    <phoneticPr fontId="3" type="noConversion"/>
  </si>
  <si>
    <t>NF5WK</t>
    <phoneticPr fontId="3" type="noConversion"/>
  </si>
  <si>
    <t>GH00082</t>
    <phoneticPr fontId="3" type="noConversion"/>
  </si>
  <si>
    <t>Jb6ML</t>
    <phoneticPr fontId="3" type="noConversion"/>
  </si>
  <si>
    <t>NF5WL</t>
    <phoneticPr fontId="3" type="noConversion"/>
  </si>
  <si>
    <t>GH00083</t>
    <phoneticPr fontId="3" type="noConversion"/>
  </si>
  <si>
    <t>Jb6MM</t>
    <phoneticPr fontId="3" type="noConversion"/>
  </si>
  <si>
    <t>NF5WM</t>
    <phoneticPr fontId="3" type="noConversion"/>
  </si>
  <si>
    <t>GH00084</t>
    <phoneticPr fontId="3" type="noConversion"/>
  </si>
  <si>
    <t>Jb6MN</t>
    <phoneticPr fontId="3" type="noConversion"/>
  </si>
  <si>
    <t>NF5WP</t>
    <phoneticPr fontId="3" type="noConversion"/>
  </si>
  <si>
    <t>1#-20#,23-25</t>
    <phoneticPr fontId="3" type="noConversion"/>
  </si>
  <si>
    <t>GH00085</t>
    <phoneticPr fontId="3" type="noConversion"/>
  </si>
  <si>
    <t>Jb6MO</t>
    <phoneticPr fontId="3" type="noConversion"/>
  </si>
  <si>
    <t>NF5WQ</t>
    <phoneticPr fontId="3" type="noConversion"/>
  </si>
  <si>
    <t>GH00086</t>
    <phoneticPr fontId="3" type="noConversion"/>
  </si>
  <si>
    <t>Jb6NA</t>
    <phoneticPr fontId="3" type="noConversion"/>
  </si>
  <si>
    <t>NF5WT</t>
    <phoneticPr fontId="3" type="noConversion"/>
  </si>
  <si>
    <t>GH00087</t>
    <phoneticPr fontId="3" type="noConversion"/>
  </si>
  <si>
    <t>Jb6NB</t>
    <phoneticPr fontId="3" type="noConversion"/>
  </si>
  <si>
    <t>NF5WY</t>
    <phoneticPr fontId="3" type="noConversion"/>
  </si>
  <si>
    <t>GH00088</t>
    <phoneticPr fontId="3" type="noConversion"/>
  </si>
  <si>
    <t>YH6NA</t>
    <phoneticPr fontId="3" type="noConversion"/>
  </si>
  <si>
    <t>NFFPN</t>
    <phoneticPr fontId="3" type="noConversion"/>
  </si>
  <si>
    <t>1#-11#</t>
    <phoneticPr fontId="3" type="noConversion"/>
  </si>
  <si>
    <t>GH00089</t>
    <phoneticPr fontId="3" type="noConversion"/>
  </si>
  <si>
    <t>Jb6NC</t>
    <phoneticPr fontId="3" type="noConversion"/>
  </si>
  <si>
    <t>NFGGA</t>
    <phoneticPr fontId="3" type="noConversion"/>
  </si>
  <si>
    <t>GH00090</t>
    <phoneticPr fontId="3" type="noConversion"/>
  </si>
  <si>
    <t>Km6NA</t>
    <phoneticPr fontId="3" type="noConversion"/>
  </si>
  <si>
    <t>GH00091</t>
    <phoneticPr fontId="3" type="noConversion"/>
  </si>
  <si>
    <t>Jb6OA</t>
    <phoneticPr fontId="3" type="noConversion"/>
  </si>
  <si>
    <t>NFGGJ</t>
    <phoneticPr fontId="3" type="noConversion"/>
  </si>
  <si>
    <t>GH00092</t>
    <phoneticPr fontId="3" type="noConversion"/>
  </si>
  <si>
    <t>Jb6OB</t>
    <phoneticPr fontId="3" type="noConversion"/>
  </si>
  <si>
    <t>NFGGK</t>
    <phoneticPr fontId="3" type="noConversion"/>
  </si>
  <si>
    <t>GH00093</t>
    <phoneticPr fontId="3" type="noConversion"/>
  </si>
  <si>
    <t>Jb6OC</t>
    <phoneticPr fontId="3" type="noConversion"/>
  </si>
  <si>
    <t>NFGGL</t>
    <phoneticPr fontId="3" type="noConversion"/>
  </si>
  <si>
    <t>GH00094</t>
    <phoneticPr fontId="3" type="noConversion"/>
  </si>
  <si>
    <t>Jb6OD</t>
    <phoneticPr fontId="3" type="noConversion"/>
  </si>
  <si>
    <t>NFGGM</t>
    <phoneticPr fontId="3" type="noConversion"/>
  </si>
  <si>
    <t>GH00095</t>
    <phoneticPr fontId="3" type="noConversion"/>
  </si>
  <si>
    <t>Jb6OE</t>
    <phoneticPr fontId="3" type="noConversion"/>
  </si>
  <si>
    <t>NFGGN</t>
    <phoneticPr fontId="3" type="noConversion"/>
  </si>
  <si>
    <t>GH00096</t>
    <phoneticPr fontId="3" type="noConversion"/>
  </si>
  <si>
    <t>Jb6OF</t>
    <phoneticPr fontId="3" type="noConversion"/>
  </si>
  <si>
    <t>NFGGP</t>
    <phoneticPr fontId="3" type="noConversion"/>
  </si>
  <si>
    <t>GH00097</t>
    <phoneticPr fontId="3" type="noConversion"/>
  </si>
  <si>
    <t>Jb6OG</t>
    <phoneticPr fontId="3" type="noConversion"/>
  </si>
  <si>
    <t>NFGGQ</t>
    <phoneticPr fontId="3" type="noConversion"/>
  </si>
  <si>
    <t>GH00098</t>
    <phoneticPr fontId="3" type="noConversion"/>
  </si>
  <si>
    <t>Jb6OH</t>
    <phoneticPr fontId="3" type="noConversion"/>
  </si>
  <si>
    <t>NFGGR</t>
    <phoneticPr fontId="3" type="noConversion"/>
  </si>
  <si>
    <t>GH00099</t>
    <phoneticPr fontId="3" type="noConversion"/>
  </si>
  <si>
    <t>Jb6OI</t>
    <phoneticPr fontId="3" type="noConversion"/>
  </si>
  <si>
    <t>NFGGS</t>
    <phoneticPr fontId="3" type="noConversion"/>
  </si>
  <si>
    <t>GH00100</t>
    <phoneticPr fontId="3" type="noConversion"/>
  </si>
  <si>
    <t>Jb6OJ</t>
    <phoneticPr fontId="3" type="noConversion"/>
  </si>
  <si>
    <t>NFGGY</t>
    <phoneticPr fontId="3" type="noConversion"/>
  </si>
  <si>
    <t>GH00101</t>
    <phoneticPr fontId="3" type="noConversion"/>
  </si>
  <si>
    <t>Jb6OK</t>
    <phoneticPr fontId="3" type="noConversion"/>
  </si>
  <si>
    <t>NFGH1</t>
    <phoneticPr fontId="3" type="noConversion"/>
  </si>
  <si>
    <t>GH00102</t>
    <phoneticPr fontId="3" type="noConversion"/>
  </si>
  <si>
    <t>Jb6OL</t>
    <phoneticPr fontId="3" type="noConversion"/>
  </si>
  <si>
    <t>NFGGC</t>
    <phoneticPr fontId="3" type="noConversion"/>
  </si>
  <si>
    <t>1#-10#,12#,14#-25#</t>
    <phoneticPr fontId="3" type="noConversion"/>
  </si>
  <si>
    <t>GH00103</t>
    <phoneticPr fontId="3" type="noConversion"/>
  </si>
  <si>
    <t>YH6OA</t>
    <phoneticPr fontId="3" type="noConversion"/>
  </si>
  <si>
    <t>C34A2</t>
    <phoneticPr fontId="3" type="noConversion"/>
  </si>
  <si>
    <t>GH00104</t>
    <phoneticPr fontId="3" type="noConversion"/>
  </si>
  <si>
    <t>Nt6OA</t>
    <phoneticPr fontId="3" type="noConversion"/>
  </si>
  <si>
    <t>NF42C.14</t>
    <phoneticPr fontId="3" type="noConversion"/>
  </si>
  <si>
    <t>3#-5#</t>
    <phoneticPr fontId="3" type="noConversion"/>
  </si>
  <si>
    <t>GH00105</t>
    <phoneticPr fontId="3" type="noConversion"/>
  </si>
  <si>
    <t>Jb6OM</t>
    <phoneticPr fontId="3" type="noConversion"/>
  </si>
  <si>
    <t>NFGGF</t>
    <phoneticPr fontId="3" type="noConversion"/>
  </si>
  <si>
    <t>GH00106</t>
    <phoneticPr fontId="3" type="noConversion"/>
  </si>
  <si>
    <t>Jb6ON</t>
    <phoneticPr fontId="3" type="noConversion"/>
  </si>
  <si>
    <t>NFGGG</t>
    <phoneticPr fontId="3" type="noConversion"/>
  </si>
  <si>
    <t>GH00107</t>
    <phoneticPr fontId="3" type="noConversion"/>
  </si>
  <si>
    <t>Jb6OO</t>
    <phoneticPr fontId="3" type="noConversion"/>
  </si>
  <si>
    <t>NFGGH</t>
    <phoneticPr fontId="3" type="noConversion"/>
  </si>
  <si>
    <t>GH00108</t>
    <phoneticPr fontId="3" type="noConversion"/>
  </si>
  <si>
    <t>Jb6OP</t>
    <phoneticPr fontId="3" type="noConversion"/>
  </si>
  <si>
    <t>NFGH0</t>
    <phoneticPr fontId="3" type="noConversion"/>
  </si>
  <si>
    <t>GH00109</t>
    <phoneticPr fontId="3" type="noConversion"/>
  </si>
  <si>
    <t>Jb6OQ</t>
    <phoneticPr fontId="3" type="noConversion"/>
  </si>
  <si>
    <t>NFGGT</t>
    <phoneticPr fontId="3" type="noConversion"/>
  </si>
  <si>
    <t>GH00110</t>
    <phoneticPr fontId="3" type="noConversion"/>
  </si>
  <si>
    <t>Jb6OR</t>
    <phoneticPr fontId="3" type="noConversion"/>
  </si>
  <si>
    <t>NFGGW</t>
    <phoneticPr fontId="3" type="noConversion"/>
  </si>
  <si>
    <t>GH00111</t>
    <phoneticPr fontId="3" type="noConversion"/>
  </si>
  <si>
    <t>Jb6OS</t>
    <phoneticPr fontId="3" type="noConversion"/>
  </si>
  <si>
    <t>NFH6J</t>
    <phoneticPr fontId="3" type="noConversion"/>
  </si>
  <si>
    <t>GH00112</t>
    <phoneticPr fontId="3" type="noConversion"/>
  </si>
  <si>
    <t>Jb6OT</t>
    <phoneticPr fontId="3" type="noConversion"/>
  </si>
  <si>
    <t>NFH9A</t>
    <phoneticPr fontId="3" type="noConversion"/>
  </si>
  <si>
    <t>GH00113</t>
    <phoneticPr fontId="3" type="noConversion"/>
  </si>
  <si>
    <t>Jb6OU</t>
    <phoneticPr fontId="3" type="noConversion"/>
  </si>
  <si>
    <t>NFH9C</t>
    <phoneticPr fontId="3" type="noConversion"/>
  </si>
  <si>
    <t>GH00114</t>
    <phoneticPr fontId="3" type="noConversion"/>
  </si>
  <si>
    <t>Jb6OV</t>
    <phoneticPr fontId="3" type="noConversion"/>
  </si>
  <si>
    <t>NFH99</t>
    <phoneticPr fontId="3" type="noConversion"/>
  </si>
  <si>
    <r>
      <t>1#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2#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10#-25#</t>
    </r>
    <phoneticPr fontId="3" type="noConversion"/>
  </si>
  <si>
    <t>GH00115</t>
    <phoneticPr fontId="3" type="noConversion"/>
  </si>
  <si>
    <t>Jb6OW</t>
    <phoneticPr fontId="3" type="noConversion"/>
  </si>
  <si>
    <t>NFH9F</t>
    <phoneticPr fontId="3" type="noConversion"/>
  </si>
  <si>
    <t>GH00116</t>
    <phoneticPr fontId="3" type="noConversion"/>
  </si>
  <si>
    <t>Jb6OX</t>
    <phoneticPr fontId="3" type="noConversion"/>
  </si>
  <si>
    <t>NFHH6</t>
    <phoneticPr fontId="3" type="noConversion"/>
  </si>
  <si>
    <t>GH00117</t>
    <phoneticPr fontId="3" type="noConversion"/>
  </si>
  <si>
    <t>YH6OB</t>
    <phoneticPr fontId="3" type="noConversion"/>
  </si>
  <si>
    <t>NFGSG</t>
    <phoneticPr fontId="3" type="noConversion"/>
  </si>
  <si>
    <t>GH00118</t>
    <phoneticPr fontId="3" type="noConversion"/>
  </si>
  <si>
    <t>Jb6PA</t>
    <phoneticPr fontId="3" type="noConversion"/>
  </si>
  <si>
    <t>NFHH7</t>
    <phoneticPr fontId="3" type="noConversion"/>
  </si>
  <si>
    <t>GH00119</t>
    <phoneticPr fontId="3" type="noConversion"/>
  </si>
  <si>
    <t>Jb6PB</t>
    <phoneticPr fontId="3" type="noConversion"/>
  </si>
  <si>
    <t>NFHH8</t>
    <phoneticPr fontId="3" type="noConversion"/>
  </si>
  <si>
    <t>GH00120</t>
    <phoneticPr fontId="3" type="noConversion"/>
  </si>
  <si>
    <t>Jb6PC</t>
    <phoneticPr fontId="3" type="noConversion"/>
  </si>
  <si>
    <t>NFHH9</t>
    <phoneticPr fontId="3" type="noConversion"/>
  </si>
  <si>
    <t>GH00121</t>
    <phoneticPr fontId="3" type="noConversion"/>
  </si>
  <si>
    <t>Jb6PD</t>
    <phoneticPr fontId="3" type="noConversion"/>
  </si>
  <si>
    <t>NFHHA</t>
    <phoneticPr fontId="3" type="noConversion"/>
  </si>
  <si>
    <t>GH00122</t>
    <phoneticPr fontId="3" type="noConversion"/>
  </si>
  <si>
    <t>Jb6PE</t>
    <phoneticPr fontId="3" type="noConversion"/>
  </si>
  <si>
    <t>NFHHC</t>
    <phoneticPr fontId="3" type="noConversion"/>
  </si>
  <si>
    <t>GH00123</t>
    <phoneticPr fontId="3" type="noConversion"/>
  </si>
  <si>
    <t>Jb6PF</t>
    <phoneticPr fontId="3" type="noConversion"/>
  </si>
  <si>
    <t>NFHHF</t>
    <phoneticPr fontId="3" type="noConversion"/>
  </si>
  <si>
    <t>GH00124</t>
    <phoneticPr fontId="3" type="noConversion"/>
  </si>
  <si>
    <t>Jb6PG</t>
    <phoneticPr fontId="3" type="noConversion"/>
  </si>
  <si>
    <t>NFJ22</t>
    <phoneticPr fontId="3" type="noConversion"/>
  </si>
  <si>
    <t>GH00125</t>
    <phoneticPr fontId="3" type="noConversion"/>
  </si>
  <si>
    <t>Jb6PH</t>
    <phoneticPr fontId="3" type="noConversion"/>
  </si>
  <si>
    <t>NFJ23</t>
    <phoneticPr fontId="3" type="noConversion"/>
  </si>
  <si>
    <t>GH00126</t>
    <phoneticPr fontId="3" type="noConversion"/>
  </si>
  <si>
    <t>Jb6PI</t>
    <phoneticPr fontId="3" type="noConversion"/>
  </si>
  <si>
    <t>NFJ24</t>
    <phoneticPr fontId="3" type="noConversion"/>
  </si>
  <si>
    <t>GH00127</t>
    <phoneticPr fontId="3" type="noConversion"/>
  </si>
  <si>
    <t>Bc6PA</t>
    <phoneticPr fontId="3" type="noConversion"/>
  </si>
  <si>
    <t>NCTHA</t>
    <phoneticPr fontId="3" type="noConversion"/>
  </si>
  <si>
    <t>GH00128</t>
    <phoneticPr fontId="3" type="noConversion"/>
  </si>
  <si>
    <t>Jb6PJ</t>
    <phoneticPr fontId="3" type="noConversion"/>
  </si>
  <si>
    <t>GH00129</t>
    <phoneticPr fontId="3" type="noConversion"/>
  </si>
  <si>
    <t>Jb6PK</t>
    <phoneticPr fontId="3" type="noConversion"/>
  </si>
  <si>
    <t>NFJ25</t>
    <phoneticPr fontId="3" type="noConversion"/>
  </si>
  <si>
    <r>
      <rPr>
        <sz val="10"/>
        <rFont val="宋体"/>
        <family val="2"/>
        <charset val="134"/>
      </rPr>
      <t>少</t>
    </r>
    <r>
      <rPr>
        <sz val="10"/>
        <rFont val="Arial"/>
        <family val="2"/>
      </rPr>
      <t>13#</t>
    </r>
    <phoneticPr fontId="3" type="noConversion"/>
  </si>
  <si>
    <t>GH00130</t>
    <phoneticPr fontId="3" type="noConversion"/>
  </si>
  <si>
    <t>Jb6PL</t>
    <phoneticPr fontId="3" type="noConversion"/>
  </si>
  <si>
    <t>NFJ26</t>
    <phoneticPr fontId="3" type="noConversion"/>
  </si>
  <si>
    <t>GH00131</t>
    <phoneticPr fontId="3" type="noConversion"/>
  </si>
  <si>
    <t>Jb6PM</t>
    <phoneticPr fontId="3" type="noConversion"/>
  </si>
  <si>
    <t>NFJ27</t>
    <phoneticPr fontId="3" type="noConversion"/>
  </si>
  <si>
    <t>GH00132</t>
    <phoneticPr fontId="3" type="noConversion"/>
  </si>
  <si>
    <t>Jb6PN</t>
    <phoneticPr fontId="3" type="noConversion"/>
  </si>
  <si>
    <t>NFJ29</t>
    <phoneticPr fontId="3" type="noConversion"/>
  </si>
  <si>
    <t>GH00133</t>
    <phoneticPr fontId="3" type="noConversion"/>
  </si>
  <si>
    <t>Jb6PO</t>
    <phoneticPr fontId="3" type="noConversion"/>
  </si>
  <si>
    <t>NFJ2A</t>
    <phoneticPr fontId="3" type="noConversion"/>
  </si>
  <si>
    <t>GH00134</t>
    <phoneticPr fontId="3" type="noConversion"/>
  </si>
  <si>
    <t>Jb6PP</t>
    <phoneticPr fontId="3" type="noConversion"/>
  </si>
  <si>
    <t>NFJ2C</t>
    <phoneticPr fontId="3" type="noConversion"/>
  </si>
  <si>
    <t>GH00135</t>
    <phoneticPr fontId="3" type="noConversion"/>
  </si>
  <si>
    <t>Jb6PQ</t>
    <phoneticPr fontId="3" type="noConversion"/>
  </si>
  <si>
    <t>NFJ2F</t>
    <phoneticPr fontId="3" type="noConversion"/>
  </si>
  <si>
    <t>GH00136</t>
    <phoneticPr fontId="3" type="noConversion"/>
  </si>
  <si>
    <t>Jb6PR</t>
    <phoneticPr fontId="3" type="noConversion"/>
  </si>
  <si>
    <t>NFJ9J</t>
    <phoneticPr fontId="3" type="noConversion"/>
  </si>
  <si>
    <t>GH00137</t>
    <phoneticPr fontId="3" type="noConversion"/>
  </si>
  <si>
    <t>Jb6PS</t>
    <phoneticPr fontId="3" type="noConversion"/>
  </si>
  <si>
    <t>NFJ9L</t>
    <phoneticPr fontId="3" type="noConversion"/>
  </si>
  <si>
    <t>GH00138</t>
    <phoneticPr fontId="3" type="noConversion"/>
  </si>
  <si>
    <t>Jb6PT</t>
    <phoneticPr fontId="3" type="noConversion"/>
  </si>
  <si>
    <t>NFJ28</t>
    <phoneticPr fontId="3" type="noConversion"/>
  </si>
  <si>
    <t>SY7069ADC</t>
    <phoneticPr fontId="3" type="noConversion"/>
  </si>
  <si>
    <t>B38A2</t>
    <phoneticPr fontId="3" type="noConversion"/>
  </si>
  <si>
    <t>GH00139</t>
    <phoneticPr fontId="3" type="noConversion"/>
  </si>
  <si>
    <t>TSOT23-6(FC)</t>
    <phoneticPr fontId="3" type="noConversion"/>
  </si>
  <si>
    <t>Ie6PA</t>
    <phoneticPr fontId="3" type="noConversion"/>
  </si>
  <si>
    <t>NFJQJ</t>
    <phoneticPr fontId="3" type="noConversion"/>
  </si>
  <si>
    <t>1#-3#</t>
    <phoneticPr fontId="3" type="noConversion"/>
  </si>
  <si>
    <t>SY6288F1ABC</t>
    <phoneticPr fontId="3" type="noConversion"/>
  </si>
  <si>
    <t>需bumping</t>
    <phoneticPr fontId="3" type="noConversion"/>
  </si>
  <si>
    <t>C25B0</t>
    <phoneticPr fontId="3" type="noConversion"/>
  </si>
  <si>
    <t>GH00141</t>
    <phoneticPr fontId="3" type="noConversion"/>
  </si>
  <si>
    <t>SOT23-6FC</t>
    <phoneticPr fontId="3" type="noConversion"/>
  </si>
  <si>
    <t>Kn6PA</t>
    <phoneticPr fontId="3" type="noConversion"/>
  </si>
  <si>
    <t>NCNWY.14</t>
    <phoneticPr fontId="3" type="noConversion"/>
  </si>
  <si>
    <t>19#</t>
    <phoneticPr fontId="3" type="noConversion"/>
  </si>
  <si>
    <t>TH00282</t>
    <phoneticPr fontId="3" type="noConversion"/>
  </si>
  <si>
    <t>HY6IB</t>
    <phoneticPr fontId="3" type="noConversion"/>
  </si>
  <si>
    <t>NCYKY</t>
    <phoneticPr fontId="3" type="noConversion"/>
  </si>
  <si>
    <t>TH00293</t>
    <phoneticPr fontId="3" type="noConversion"/>
  </si>
  <si>
    <t>NB6ID</t>
    <phoneticPr fontId="3" type="noConversion"/>
  </si>
  <si>
    <t>NF542</t>
    <phoneticPr fontId="3" type="noConversion"/>
  </si>
  <si>
    <t>TH00296</t>
    <phoneticPr fontId="3" type="noConversion"/>
  </si>
  <si>
    <t>TV6IB</t>
    <phoneticPr fontId="3" type="noConversion"/>
  </si>
  <si>
    <t>NCRQR</t>
    <phoneticPr fontId="3" type="noConversion"/>
  </si>
  <si>
    <t>SYLS37ABC</t>
    <phoneticPr fontId="3" type="noConversion"/>
  </si>
  <si>
    <t>TH00319</t>
    <phoneticPr fontId="3" type="noConversion"/>
  </si>
  <si>
    <t>EF6JA</t>
    <phoneticPr fontId="3" type="noConversion"/>
  </si>
  <si>
    <t>NCSJ1</t>
    <phoneticPr fontId="3" type="noConversion"/>
  </si>
  <si>
    <t>TH00331</t>
    <phoneticPr fontId="3" type="noConversion"/>
  </si>
  <si>
    <t>TV6JA</t>
    <phoneticPr fontId="3" type="noConversion"/>
  </si>
  <si>
    <t>NCRQT</t>
    <phoneticPr fontId="3" type="noConversion"/>
  </si>
  <si>
    <t>TH00333</t>
    <phoneticPr fontId="3" type="noConversion"/>
  </si>
  <si>
    <t>LD6JO</t>
    <phoneticPr fontId="3" type="noConversion"/>
  </si>
  <si>
    <t>S01204</t>
    <phoneticPr fontId="3" type="noConversion"/>
  </si>
  <si>
    <t>TH00336</t>
    <phoneticPr fontId="3" type="noConversion"/>
  </si>
  <si>
    <t>MI6KA</t>
    <phoneticPr fontId="3" type="noConversion"/>
  </si>
  <si>
    <t>TH00360</t>
    <phoneticPr fontId="3" type="noConversion"/>
  </si>
  <si>
    <t>NB6KA</t>
    <phoneticPr fontId="3" type="noConversion"/>
  </si>
  <si>
    <t>NF6GQ</t>
    <phoneticPr fontId="3" type="noConversion"/>
  </si>
  <si>
    <t>TH00367</t>
    <phoneticPr fontId="3" type="noConversion"/>
  </si>
  <si>
    <t>TV6KE</t>
    <phoneticPr fontId="3" type="noConversion"/>
  </si>
  <si>
    <t>NF44F</t>
    <phoneticPr fontId="3" type="noConversion"/>
  </si>
  <si>
    <t>SOT236160617106;SOT236160617107;SOT236160618448;SOT236160618449</t>
    <phoneticPr fontId="3" type="noConversion"/>
  </si>
  <si>
    <t>TH00368</t>
    <phoneticPr fontId="3" type="noConversion"/>
  </si>
  <si>
    <t>TV6KF</t>
    <phoneticPr fontId="3" type="noConversion"/>
  </si>
  <si>
    <t>NF44G</t>
    <phoneticPr fontId="3" type="noConversion"/>
  </si>
  <si>
    <t>SOT236160622017;SOT236160622018;SOT236160622019</t>
    <phoneticPr fontId="3" type="noConversion"/>
  </si>
  <si>
    <t>TH00382</t>
    <phoneticPr fontId="3" type="noConversion"/>
  </si>
  <si>
    <t>KV6KK</t>
    <phoneticPr fontId="3" type="noConversion"/>
  </si>
  <si>
    <t>NF5Y4</t>
    <phoneticPr fontId="3" type="noConversion"/>
  </si>
  <si>
    <t>#1,4-7,10-12,15,18-22,24,25</t>
    <phoneticPr fontId="3" type="noConversion"/>
  </si>
  <si>
    <t>TH00396</t>
    <phoneticPr fontId="3" type="noConversion"/>
  </si>
  <si>
    <t>EF6LB</t>
    <phoneticPr fontId="3" type="noConversion"/>
  </si>
  <si>
    <t>NCYM1</t>
    <phoneticPr fontId="3" type="noConversion"/>
  </si>
  <si>
    <t>SOT236160623369;SOT236160623370;SOT236160623576</t>
    <phoneticPr fontId="3" type="noConversion"/>
  </si>
  <si>
    <t>TH00397</t>
    <phoneticPr fontId="3" type="noConversion"/>
  </si>
  <si>
    <t>EF6LC</t>
    <phoneticPr fontId="3" type="noConversion"/>
  </si>
  <si>
    <t>NCYM2</t>
    <phoneticPr fontId="3" type="noConversion"/>
  </si>
  <si>
    <t>SOT236160624147;SOT236160625246;SOT236160626097</t>
    <phoneticPr fontId="3" type="noConversion"/>
  </si>
  <si>
    <t>TH00398</t>
    <phoneticPr fontId="3" type="noConversion"/>
  </si>
  <si>
    <t>BBS6LA</t>
    <phoneticPr fontId="3" type="noConversion"/>
  </si>
  <si>
    <t>4+50</t>
    <phoneticPr fontId="3" type="noConversion"/>
  </si>
  <si>
    <t>NF6SQ+(FCHY9+FL36N)</t>
    <phoneticPr fontId="3" type="noConversion"/>
  </si>
  <si>
    <t>7#-10#+(1#-25,1#-25)</t>
    <phoneticPr fontId="3" type="noConversion"/>
  </si>
  <si>
    <t>DIP008160612502;DIP008160622393</t>
    <phoneticPr fontId="3" type="noConversion"/>
  </si>
  <si>
    <t>TH00400</t>
    <phoneticPr fontId="3" type="noConversion"/>
  </si>
  <si>
    <t>LE6LA</t>
    <phoneticPr fontId="3" type="noConversion"/>
  </si>
  <si>
    <t>SOT236160620063</t>
    <phoneticPr fontId="3" type="noConversion"/>
  </si>
  <si>
    <t>TH00424</t>
    <phoneticPr fontId="3" type="noConversion"/>
  </si>
  <si>
    <t>TV6MN</t>
    <phoneticPr fontId="3" type="noConversion"/>
  </si>
  <si>
    <t>NF8NY</t>
    <phoneticPr fontId="3" type="noConversion"/>
  </si>
  <si>
    <t>SOT236160623134;SOT236160623135;SOT236160623136;SOT236160623137;SOT236160623138</t>
    <phoneticPr fontId="3" type="noConversion"/>
  </si>
  <si>
    <t>TH00425</t>
    <phoneticPr fontId="3" type="noConversion"/>
  </si>
  <si>
    <t>TV6MO</t>
    <phoneticPr fontId="3" type="noConversion"/>
  </si>
  <si>
    <t>NF9P0</t>
    <phoneticPr fontId="3" type="noConversion"/>
  </si>
  <si>
    <t>SOT236160624183;SOT236160624184;SOT236160625242;SOT236160625243</t>
    <phoneticPr fontId="3" type="noConversion"/>
  </si>
  <si>
    <t>TH00426</t>
    <phoneticPr fontId="3" type="noConversion"/>
  </si>
  <si>
    <t>TV6MP</t>
    <phoneticPr fontId="3" type="noConversion"/>
  </si>
  <si>
    <t>NF9P1</t>
    <phoneticPr fontId="3" type="noConversion"/>
  </si>
  <si>
    <t>SOT236160628292;SOT236160628293;SOT236160629009;SOT236160629010;SOT236160629011</t>
    <phoneticPr fontId="3" type="noConversion"/>
  </si>
  <si>
    <t>TH00429</t>
    <phoneticPr fontId="3" type="noConversion"/>
  </si>
  <si>
    <t>DQ6MA</t>
    <phoneticPr fontId="3" type="noConversion"/>
  </si>
  <si>
    <t>SOT236160621062;SOT236160621063;SOT236160621064</t>
    <phoneticPr fontId="3" type="noConversion"/>
  </si>
  <si>
    <t>TH00430</t>
    <phoneticPr fontId="3" type="noConversion"/>
  </si>
  <si>
    <t>RY6MA</t>
    <phoneticPr fontId="3" type="noConversion"/>
  </si>
  <si>
    <t>NF7WP.01</t>
    <phoneticPr fontId="3" type="noConversion"/>
  </si>
  <si>
    <t>TSO236160621466;TSO236160622484</t>
    <phoneticPr fontId="3" type="noConversion"/>
  </si>
  <si>
    <t>TH00439</t>
    <phoneticPr fontId="3" type="noConversion"/>
  </si>
  <si>
    <t>XE6ME</t>
    <phoneticPr fontId="3" type="noConversion"/>
  </si>
  <si>
    <t>NCSJS</t>
    <phoneticPr fontId="3" type="noConversion"/>
  </si>
  <si>
    <t>TH00440</t>
    <phoneticPr fontId="3" type="noConversion"/>
  </si>
  <si>
    <t>XE6MF</t>
    <phoneticPr fontId="3" type="noConversion"/>
  </si>
  <si>
    <t>NCSJT</t>
    <phoneticPr fontId="3" type="noConversion"/>
  </si>
  <si>
    <t>TH00443</t>
    <phoneticPr fontId="3" type="noConversion"/>
  </si>
  <si>
    <t>XE6MI</t>
    <phoneticPr fontId="3" type="noConversion"/>
  </si>
  <si>
    <t>NF26G</t>
    <phoneticPr fontId="3" type="noConversion"/>
  </si>
  <si>
    <t>TH00457</t>
    <phoneticPr fontId="3" type="noConversion"/>
  </si>
  <si>
    <t>LD6MQ</t>
    <phoneticPr fontId="3" type="noConversion"/>
  </si>
  <si>
    <t>S01295</t>
    <phoneticPr fontId="3" type="noConversion"/>
  </si>
  <si>
    <t>1#-3#,5#-25#</t>
    <phoneticPr fontId="3" type="noConversion"/>
  </si>
  <si>
    <t>SOT235160703048;SOT235160703051;SOT235160703053;SOT235160703054</t>
    <phoneticPr fontId="3" type="noConversion"/>
  </si>
  <si>
    <t>TH00471</t>
    <phoneticPr fontId="3" type="noConversion"/>
  </si>
  <si>
    <t>KV6MM</t>
    <phoneticPr fontId="3" type="noConversion"/>
  </si>
  <si>
    <t>NF5Y3</t>
    <phoneticPr fontId="3" type="noConversion"/>
  </si>
  <si>
    <r>
      <t>SOT235160627068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SOT235160627069</t>
    </r>
    <phoneticPr fontId="3" type="noConversion"/>
  </si>
  <si>
    <t>TH00473</t>
    <phoneticPr fontId="3" type="noConversion"/>
  </si>
  <si>
    <t>NB6MA</t>
    <phoneticPr fontId="3" type="noConversion"/>
  </si>
  <si>
    <t>NF6YH</t>
    <phoneticPr fontId="3" type="noConversion"/>
  </si>
  <si>
    <r>
      <t>SOT236160627304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SOT236160630116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SOT236160702158</t>
    </r>
    <phoneticPr fontId="3" type="noConversion"/>
  </si>
  <si>
    <t>SY58283N1FAC</t>
    <phoneticPr fontId="3" type="noConversion"/>
  </si>
  <si>
    <t>TH00479订单的E35B加工到TH00478订单，现在TH00478有剩余,两个订单共NF2PG</t>
    <phoneticPr fontId="3" type="noConversion"/>
  </si>
  <si>
    <t>E35B0+U3X14A</t>
    <phoneticPr fontId="3" type="noConversion"/>
  </si>
  <si>
    <t>TH00478</t>
    <phoneticPr fontId="3" type="noConversion"/>
  </si>
  <si>
    <t>AYJ6MA</t>
    <phoneticPr fontId="3" type="noConversion"/>
  </si>
  <si>
    <t>10+47</t>
    <phoneticPr fontId="3" type="noConversion"/>
  </si>
  <si>
    <t>NF2PG+(F3W7C+FCLMN)</t>
    <phoneticPr fontId="3" type="noConversion"/>
  </si>
  <si>
    <r>
      <t>#1-10+(#1-25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#1-22)</t>
    </r>
    <phoneticPr fontId="3" type="noConversion"/>
  </si>
  <si>
    <t>SOP008160629565;SOP008160701603;SOP008160702092;SOP008160702094;SOP008160702095;SOP008160702097;SOP008160703306;SOP008160703307;SOP008160703309</t>
    <phoneticPr fontId="3" type="noConversion"/>
  </si>
  <si>
    <t>TH00479</t>
    <phoneticPr fontId="3" type="noConversion"/>
  </si>
  <si>
    <t>AYJ6MB</t>
    <phoneticPr fontId="3" type="noConversion"/>
  </si>
  <si>
    <t>6+28</t>
    <phoneticPr fontId="3" type="noConversion"/>
  </si>
  <si>
    <t>NF2PG+(FM3MS+FCLMN)</t>
    <phoneticPr fontId="3" type="noConversion"/>
  </si>
  <si>
    <t>SOP008160703312;SOP008160703314;SOP008160704496;SOP008160704497;SOP008160704498;SOP008160704499</t>
    <phoneticPr fontId="3" type="noConversion"/>
  </si>
  <si>
    <t>TH00480</t>
    <phoneticPr fontId="3" type="noConversion"/>
  </si>
  <si>
    <t>AYJ6MC</t>
    <phoneticPr fontId="3" type="noConversion"/>
  </si>
  <si>
    <t>5+23</t>
    <phoneticPr fontId="3" type="noConversion"/>
  </si>
  <si>
    <t>NF2PG+F0CSM</t>
    <phoneticPr fontId="3" type="noConversion"/>
  </si>
  <si>
    <t>17#-21#+#1-23</t>
    <phoneticPr fontId="3" type="noConversion"/>
  </si>
  <si>
    <t>SOP008160705524;SOP008160705525;SOP008160705526;SOP008160705527</t>
    <phoneticPr fontId="3" type="noConversion"/>
  </si>
  <si>
    <t>TH00488</t>
    <phoneticPr fontId="3" type="noConversion"/>
  </si>
  <si>
    <r>
      <t>LD6M</t>
    </r>
    <r>
      <rPr>
        <u/>
        <sz val="10"/>
        <rFont val="Arial"/>
        <family val="2"/>
        <charset val="134"/>
      </rPr>
      <t>G</t>
    </r>
    <phoneticPr fontId="3" type="noConversion"/>
  </si>
  <si>
    <t>NF5TS</t>
    <phoneticPr fontId="3" type="noConversion"/>
  </si>
  <si>
    <t>TH00490</t>
    <phoneticPr fontId="3" type="noConversion"/>
  </si>
  <si>
    <t>NB6NA</t>
    <phoneticPr fontId="3" type="noConversion"/>
  </si>
  <si>
    <t>NF6YJ</t>
    <phoneticPr fontId="3" type="noConversion"/>
  </si>
  <si>
    <t>TH00498</t>
    <phoneticPr fontId="3" type="noConversion"/>
  </si>
  <si>
    <t>LE6NA</t>
    <phoneticPr fontId="3" type="noConversion"/>
  </si>
  <si>
    <t>SOT236160717148</t>
    <phoneticPr fontId="3" type="noConversion"/>
  </si>
  <si>
    <t>TH00499</t>
    <phoneticPr fontId="3" type="noConversion"/>
  </si>
  <si>
    <t>LE6NB</t>
    <phoneticPr fontId="3" type="noConversion"/>
  </si>
  <si>
    <t>NCYL2</t>
    <phoneticPr fontId="3" type="noConversion"/>
  </si>
  <si>
    <t>TH00500</t>
    <phoneticPr fontId="3" type="noConversion"/>
  </si>
  <si>
    <t>HY6NA</t>
    <phoneticPr fontId="3" type="noConversion"/>
  </si>
  <si>
    <t>NF4L6</t>
    <phoneticPr fontId="3" type="noConversion"/>
  </si>
  <si>
    <t>TH00502</t>
    <phoneticPr fontId="3" type="noConversion"/>
  </si>
  <si>
    <t>XE6NA</t>
    <phoneticPr fontId="3" type="noConversion"/>
  </si>
  <si>
    <t>NCQ2H</t>
    <phoneticPr fontId="3" type="noConversion"/>
  </si>
  <si>
    <t>TH00503</t>
    <phoneticPr fontId="3" type="noConversion"/>
  </si>
  <si>
    <t>XE6NB</t>
    <phoneticPr fontId="3" type="noConversion"/>
  </si>
  <si>
    <t>NCQ33</t>
    <phoneticPr fontId="3" type="noConversion"/>
  </si>
  <si>
    <t>TH00504</t>
    <phoneticPr fontId="3" type="noConversion"/>
  </si>
  <si>
    <t>EF6NA</t>
    <phoneticPr fontId="3" type="noConversion"/>
  </si>
  <si>
    <t>NF6J4</t>
    <phoneticPr fontId="3" type="noConversion"/>
  </si>
  <si>
    <t>TH00505</t>
    <phoneticPr fontId="3" type="noConversion"/>
  </si>
  <si>
    <t>NB6NB</t>
    <phoneticPr fontId="3" type="noConversion"/>
  </si>
  <si>
    <t>NF6YK</t>
    <phoneticPr fontId="3" type="noConversion"/>
  </si>
  <si>
    <t>TH00506</t>
    <phoneticPr fontId="3" type="noConversion"/>
  </si>
  <si>
    <t>LD6NH</t>
    <phoneticPr fontId="3" type="noConversion"/>
  </si>
  <si>
    <t>NF6FJ</t>
    <phoneticPr fontId="3" type="noConversion"/>
  </si>
  <si>
    <t>TH00507</t>
    <phoneticPr fontId="3" type="noConversion"/>
  </si>
  <si>
    <t>LD6NI</t>
    <phoneticPr fontId="3" type="noConversion"/>
  </si>
  <si>
    <t>NF6FK</t>
    <phoneticPr fontId="3" type="noConversion"/>
  </si>
  <si>
    <t>TH00510</t>
    <phoneticPr fontId="3" type="noConversion"/>
  </si>
  <si>
    <t>LD6NL</t>
    <phoneticPr fontId="3" type="noConversion"/>
  </si>
  <si>
    <t>NF6FP</t>
    <phoneticPr fontId="3" type="noConversion"/>
  </si>
  <si>
    <t>TH00512</t>
    <phoneticPr fontId="3" type="noConversion"/>
  </si>
  <si>
    <t>LD6NN</t>
    <phoneticPr fontId="3" type="noConversion"/>
  </si>
  <si>
    <t>NF6FR</t>
    <phoneticPr fontId="3" type="noConversion"/>
  </si>
  <si>
    <t>TH00515</t>
    <phoneticPr fontId="3" type="noConversion"/>
  </si>
  <si>
    <t>LD6NQ</t>
    <phoneticPr fontId="3" type="noConversion"/>
  </si>
  <si>
    <t>NF6F6</t>
    <phoneticPr fontId="3" type="noConversion"/>
  </si>
  <si>
    <t>TH00518</t>
    <phoneticPr fontId="3" type="noConversion"/>
  </si>
  <si>
    <t>KV6NB</t>
    <phoneticPr fontId="3" type="noConversion"/>
  </si>
  <si>
    <t>NF5Y5</t>
    <phoneticPr fontId="3" type="noConversion"/>
  </si>
  <si>
    <t>TH00519</t>
    <phoneticPr fontId="3" type="noConversion"/>
  </si>
  <si>
    <t>KV6NC</t>
    <phoneticPr fontId="3" type="noConversion"/>
  </si>
  <si>
    <t>NF5Y6</t>
    <phoneticPr fontId="3" type="noConversion"/>
  </si>
  <si>
    <t>TH00520</t>
    <phoneticPr fontId="3" type="noConversion"/>
  </si>
  <si>
    <t>KV6ND</t>
    <phoneticPr fontId="3" type="noConversion"/>
  </si>
  <si>
    <t>NF5Y7</t>
    <phoneticPr fontId="3" type="noConversion"/>
  </si>
  <si>
    <r>
      <t>1#-9#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11#-25#</t>
    </r>
    <phoneticPr fontId="3" type="noConversion"/>
  </si>
  <si>
    <t>TH00521</t>
    <phoneticPr fontId="3" type="noConversion"/>
  </si>
  <si>
    <t>KV6NE</t>
    <phoneticPr fontId="3" type="noConversion"/>
  </si>
  <si>
    <t>NF5Y8</t>
    <phoneticPr fontId="3" type="noConversion"/>
  </si>
  <si>
    <t>TH00522</t>
    <phoneticPr fontId="3" type="noConversion"/>
  </si>
  <si>
    <t>KV6NF</t>
    <phoneticPr fontId="3" type="noConversion"/>
  </si>
  <si>
    <t>NF5Y9</t>
    <phoneticPr fontId="3" type="noConversion"/>
  </si>
  <si>
    <t>TH00523</t>
    <phoneticPr fontId="3" type="noConversion"/>
  </si>
  <si>
    <t>KV6NG</t>
    <phoneticPr fontId="3" type="noConversion"/>
  </si>
  <si>
    <t>NF5YA</t>
    <phoneticPr fontId="3" type="noConversion"/>
  </si>
  <si>
    <t>TH00524</t>
    <phoneticPr fontId="3" type="noConversion"/>
  </si>
  <si>
    <t>KV6NH</t>
    <phoneticPr fontId="3" type="noConversion"/>
  </si>
  <si>
    <t>NF5YC</t>
    <phoneticPr fontId="3" type="noConversion"/>
  </si>
  <si>
    <t>TH00525</t>
    <phoneticPr fontId="3" type="noConversion"/>
  </si>
  <si>
    <t>LD6NS</t>
    <phoneticPr fontId="3" type="noConversion"/>
  </si>
  <si>
    <t>NF6F9</t>
    <phoneticPr fontId="3" type="noConversion"/>
  </si>
  <si>
    <t>TH00526</t>
    <phoneticPr fontId="3" type="noConversion"/>
  </si>
  <si>
    <t>LD6NT</t>
    <phoneticPr fontId="3" type="noConversion"/>
  </si>
  <si>
    <t>NF6FH</t>
    <phoneticPr fontId="3" type="noConversion"/>
  </si>
  <si>
    <t>TH00527</t>
    <phoneticPr fontId="3" type="noConversion"/>
  </si>
  <si>
    <t>LD6NU</t>
    <phoneticPr fontId="3" type="noConversion"/>
  </si>
  <si>
    <t>NF6FM</t>
    <phoneticPr fontId="3" type="noConversion"/>
  </si>
  <si>
    <t>TH00528</t>
    <phoneticPr fontId="3" type="noConversion"/>
  </si>
  <si>
    <t>LD6NV</t>
    <phoneticPr fontId="3" type="noConversion"/>
  </si>
  <si>
    <t>NF6FS</t>
    <phoneticPr fontId="3" type="noConversion"/>
  </si>
  <si>
    <t>TH00529</t>
    <phoneticPr fontId="3" type="noConversion"/>
  </si>
  <si>
    <t>KV6NI</t>
    <phoneticPr fontId="3" type="noConversion"/>
  </si>
  <si>
    <t>NF5YF</t>
    <phoneticPr fontId="3" type="noConversion"/>
  </si>
  <si>
    <t>TH00530</t>
    <phoneticPr fontId="3" type="noConversion"/>
  </si>
  <si>
    <t>KV6NJ</t>
    <phoneticPr fontId="3" type="noConversion"/>
  </si>
  <si>
    <t>NF5YG</t>
    <phoneticPr fontId="3" type="noConversion"/>
  </si>
  <si>
    <t>TH00531</t>
    <phoneticPr fontId="3" type="noConversion"/>
  </si>
  <si>
    <t>KV6NK</t>
    <phoneticPr fontId="3" type="noConversion"/>
  </si>
  <si>
    <t>NF6CQ</t>
    <phoneticPr fontId="3" type="noConversion"/>
  </si>
  <si>
    <t>TH00532</t>
    <phoneticPr fontId="3" type="noConversion"/>
  </si>
  <si>
    <t>KV6NL</t>
    <phoneticPr fontId="3" type="noConversion"/>
  </si>
  <si>
    <t>NF6CR</t>
    <phoneticPr fontId="3" type="noConversion"/>
  </si>
  <si>
    <t>TH00533</t>
    <phoneticPr fontId="3" type="noConversion"/>
  </si>
  <si>
    <t>KV6NM</t>
    <phoneticPr fontId="3" type="noConversion"/>
  </si>
  <si>
    <t>NF6CS</t>
    <phoneticPr fontId="3" type="noConversion"/>
  </si>
  <si>
    <t>TH00534</t>
    <phoneticPr fontId="3" type="noConversion"/>
  </si>
  <si>
    <t>RY6NA</t>
    <phoneticPr fontId="3" type="noConversion"/>
  </si>
  <si>
    <t>NFFR3</t>
    <phoneticPr fontId="3" type="noConversion"/>
  </si>
  <si>
    <t>1#-14#</t>
    <phoneticPr fontId="3" type="noConversion"/>
  </si>
  <si>
    <t>TH00535</t>
    <phoneticPr fontId="3" type="noConversion"/>
  </si>
  <si>
    <t>AYJ6NA</t>
    <phoneticPr fontId="3" type="noConversion"/>
  </si>
  <si>
    <t>4+19</t>
    <phoneticPr fontId="3" type="noConversion"/>
  </si>
  <si>
    <t>NF2PG+FW9KN</t>
    <phoneticPr fontId="3" type="noConversion"/>
  </si>
  <si>
    <t>22#-25#+1#-19#</t>
    <phoneticPr fontId="3" type="noConversion"/>
  </si>
  <si>
    <t>TH00536</t>
    <phoneticPr fontId="3" type="noConversion"/>
  </si>
  <si>
    <t>AYJ6NB</t>
    <phoneticPr fontId="3" type="noConversion"/>
  </si>
  <si>
    <t>NF4T7+(FW9KN+FYWC3)</t>
    <phoneticPr fontId="3" type="noConversion"/>
  </si>
  <si>
    <t>1#-6#+(20#-25#,1#-22#)</t>
    <phoneticPr fontId="3" type="noConversion"/>
  </si>
  <si>
    <t>TH00537</t>
    <phoneticPr fontId="3" type="noConversion"/>
  </si>
  <si>
    <t>AYJ6NC</t>
    <phoneticPr fontId="3" type="noConversion"/>
  </si>
  <si>
    <t>NF4T7+(FYWC3+FLN8A)</t>
    <phoneticPr fontId="3" type="noConversion"/>
  </si>
  <si>
    <t>7#-12#+(23#-25#+1#-25#)</t>
    <phoneticPr fontId="3" type="noConversion"/>
  </si>
  <si>
    <t>TH00538</t>
    <phoneticPr fontId="3" type="noConversion"/>
  </si>
  <si>
    <t>RY6NB</t>
    <phoneticPr fontId="3" type="noConversion"/>
  </si>
  <si>
    <t>15#-25#</t>
    <phoneticPr fontId="3" type="noConversion"/>
  </si>
  <si>
    <t>TSO236160710228</t>
    <phoneticPr fontId="3" type="noConversion"/>
  </si>
  <si>
    <t>RY6NC</t>
    <phoneticPr fontId="3" type="noConversion"/>
  </si>
  <si>
    <t>TSO236160710230</t>
    <phoneticPr fontId="3" type="noConversion"/>
  </si>
  <si>
    <t>RY6OA</t>
    <phoneticPr fontId="3" type="noConversion"/>
  </si>
  <si>
    <t>NFFR4</t>
    <phoneticPr fontId="3" type="noConversion"/>
  </si>
  <si>
    <t>4#-15#</t>
    <phoneticPr fontId="3" type="noConversion"/>
  </si>
  <si>
    <t>TH00542</t>
    <phoneticPr fontId="3" type="noConversion"/>
  </si>
  <si>
    <t>XE6OB</t>
    <phoneticPr fontId="3" type="noConversion"/>
  </si>
  <si>
    <t>SP0028</t>
    <phoneticPr fontId="3" type="noConversion"/>
  </si>
  <si>
    <t>11,12,14,15,17,20</t>
    <phoneticPr fontId="3" type="noConversion"/>
  </si>
  <si>
    <t>SOT236160719509</t>
    <phoneticPr fontId="3" type="noConversion"/>
  </si>
  <si>
    <t>TH00543</t>
    <phoneticPr fontId="3" type="noConversion"/>
  </si>
  <si>
    <t>TV6OA</t>
    <phoneticPr fontId="3" type="noConversion"/>
  </si>
  <si>
    <t>NFA9F.02</t>
    <phoneticPr fontId="3" type="noConversion"/>
  </si>
  <si>
    <t>TV6OB</t>
    <phoneticPr fontId="3" type="noConversion"/>
  </si>
  <si>
    <t>NFCTT</t>
    <phoneticPr fontId="3" type="noConversion"/>
  </si>
  <si>
    <t>TV6OC</t>
    <phoneticPr fontId="3" type="noConversion"/>
  </si>
  <si>
    <t>NFF1A</t>
    <phoneticPr fontId="3" type="noConversion"/>
  </si>
  <si>
    <t>TV6OD</t>
    <phoneticPr fontId="3" type="noConversion"/>
  </si>
  <si>
    <t>NFFG0</t>
    <phoneticPr fontId="3" type="noConversion"/>
  </si>
  <si>
    <t>TV6OE</t>
    <phoneticPr fontId="3" type="noConversion"/>
  </si>
  <si>
    <t>NFG0Y</t>
    <phoneticPr fontId="3" type="noConversion"/>
  </si>
  <si>
    <t>TH00548</t>
    <phoneticPr fontId="3" type="noConversion"/>
  </si>
  <si>
    <t>EF6OA</t>
    <phoneticPr fontId="3" type="noConversion"/>
  </si>
  <si>
    <t>NF6J5</t>
    <phoneticPr fontId="3" type="noConversion"/>
  </si>
  <si>
    <t>EF6OB</t>
    <phoneticPr fontId="3" type="noConversion"/>
  </si>
  <si>
    <t>SOT236160716324</t>
    <phoneticPr fontId="3" type="noConversion"/>
  </si>
  <si>
    <t>TH00550</t>
    <phoneticPr fontId="3" type="noConversion"/>
  </si>
  <si>
    <t>LD6OA</t>
    <phoneticPr fontId="3" type="noConversion"/>
  </si>
  <si>
    <t>3,5-7,10,14,15,18,19,21,22,25</t>
    <phoneticPr fontId="3" type="noConversion"/>
  </si>
  <si>
    <t>TH00551</t>
    <phoneticPr fontId="3" type="noConversion"/>
  </si>
  <si>
    <t>AYJ6OA</t>
    <phoneticPr fontId="3" type="noConversion"/>
  </si>
  <si>
    <t>NF4T7+FL0N4</t>
    <phoneticPr fontId="3" type="noConversion"/>
  </si>
  <si>
    <t>13#-17#+1#-23#</t>
    <phoneticPr fontId="3" type="noConversion"/>
  </si>
  <si>
    <t>TH00552</t>
    <phoneticPr fontId="3" type="noConversion"/>
  </si>
  <si>
    <t>LE6OA</t>
    <phoneticPr fontId="3" type="noConversion"/>
  </si>
  <si>
    <t>NF1PS</t>
    <phoneticPr fontId="3" type="noConversion"/>
  </si>
  <si>
    <t>TH00553</t>
    <phoneticPr fontId="3" type="noConversion"/>
  </si>
  <si>
    <t>HY6OA</t>
    <phoneticPr fontId="3" type="noConversion"/>
  </si>
  <si>
    <t>NF9RS.02</t>
    <phoneticPr fontId="3" type="noConversion"/>
  </si>
  <si>
    <t>SOT236160725264</t>
    <phoneticPr fontId="3" type="noConversion"/>
  </si>
  <si>
    <t>TH00554</t>
    <phoneticPr fontId="3" type="noConversion"/>
  </si>
  <si>
    <t>RY6OB</t>
    <phoneticPr fontId="3" type="noConversion"/>
  </si>
  <si>
    <t>NFH97</t>
    <phoneticPr fontId="3" type="noConversion"/>
  </si>
  <si>
    <t>5#-25#</t>
    <phoneticPr fontId="3" type="noConversion"/>
  </si>
  <si>
    <t>TH00555</t>
    <phoneticPr fontId="3" type="noConversion"/>
  </si>
  <si>
    <t>XE6OC</t>
    <phoneticPr fontId="3" type="noConversion"/>
  </si>
  <si>
    <t>NF26M</t>
    <phoneticPr fontId="3" type="noConversion"/>
  </si>
  <si>
    <t>TH00556</t>
    <phoneticPr fontId="3" type="noConversion"/>
  </si>
  <si>
    <t>XE6OD</t>
    <phoneticPr fontId="3" type="noConversion"/>
  </si>
  <si>
    <t>SP0028.14</t>
    <phoneticPr fontId="3" type="noConversion"/>
  </si>
  <si>
    <t>13,16,19,22</t>
    <phoneticPr fontId="3" type="noConversion"/>
  </si>
  <si>
    <t>SOT236160728206</t>
    <phoneticPr fontId="3" type="noConversion"/>
  </si>
  <si>
    <t>TH00557</t>
    <phoneticPr fontId="3" type="noConversion"/>
  </si>
  <si>
    <t>XE6OE</t>
    <phoneticPr fontId="3" type="noConversion"/>
  </si>
  <si>
    <t>SP0028.15</t>
    <phoneticPr fontId="3" type="noConversion"/>
  </si>
  <si>
    <t>18,21,25</t>
    <phoneticPr fontId="3" type="noConversion"/>
  </si>
  <si>
    <t>SOT236160725265</t>
    <phoneticPr fontId="3" type="noConversion"/>
  </si>
  <si>
    <t>TH00558</t>
    <phoneticPr fontId="3" type="noConversion"/>
  </si>
  <si>
    <t>XE6OF</t>
    <phoneticPr fontId="3" type="noConversion"/>
  </si>
  <si>
    <t>NFF20</t>
    <phoneticPr fontId="3" type="noConversion"/>
  </si>
  <si>
    <t>TH00559</t>
    <phoneticPr fontId="3" type="noConversion"/>
  </si>
  <si>
    <t>XE6OG</t>
    <phoneticPr fontId="3" type="noConversion"/>
  </si>
  <si>
    <t>NFF7J</t>
    <phoneticPr fontId="3" type="noConversion"/>
  </si>
  <si>
    <t>TH00560</t>
    <phoneticPr fontId="3" type="noConversion"/>
  </si>
  <si>
    <t>KV6OA</t>
    <phoneticPr fontId="3" type="noConversion"/>
  </si>
  <si>
    <t>NF6F1</t>
    <phoneticPr fontId="3" type="noConversion"/>
  </si>
  <si>
    <t>#1,5-8,13-17,23-25</t>
    <phoneticPr fontId="3" type="noConversion"/>
  </si>
  <si>
    <t>TH00561</t>
    <phoneticPr fontId="3" type="noConversion"/>
  </si>
  <si>
    <t>KV6OB</t>
    <phoneticPr fontId="3" type="noConversion"/>
  </si>
  <si>
    <t>NF6F1.03</t>
    <phoneticPr fontId="3" type="noConversion"/>
  </si>
  <si>
    <t>#2-4,9-12,18-22</t>
    <phoneticPr fontId="3" type="noConversion"/>
  </si>
  <si>
    <t>SOT235160723186</t>
    <phoneticPr fontId="3" type="noConversion"/>
  </si>
  <si>
    <t>TH00562</t>
    <phoneticPr fontId="3" type="noConversion"/>
  </si>
  <si>
    <t>KV6OC</t>
    <phoneticPr fontId="3" type="noConversion"/>
  </si>
  <si>
    <t>NF5LA.04</t>
    <phoneticPr fontId="3" type="noConversion"/>
  </si>
  <si>
    <t>3#-11#</t>
    <phoneticPr fontId="3" type="noConversion"/>
  </si>
  <si>
    <t>SOT235160720267</t>
    <phoneticPr fontId="3" type="noConversion"/>
  </si>
  <si>
    <t>TH00563</t>
    <phoneticPr fontId="3" type="noConversion"/>
  </si>
  <si>
    <t>KV6OD</t>
    <phoneticPr fontId="3" type="noConversion"/>
  </si>
  <si>
    <t>NF6F2.01</t>
    <phoneticPr fontId="3" type="noConversion"/>
  </si>
  <si>
    <t>1#-12#</t>
    <phoneticPr fontId="3" type="noConversion"/>
  </si>
  <si>
    <t>TH00564</t>
    <phoneticPr fontId="3" type="noConversion"/>
  </si>
  <si>
    <t>TV6OF</t>
    <phoneticPr fontId="3" type="noConversion"/>
  </si>
  <si>
    <t>NFG10</t>
    <phoneticPr fontId="3" type="noConversion"/>
  </si>
  <si>
    <t>TH00565</t>
    <phoneticPr fontId="3" type="noConversion"/>
  </si>
  <si>
    <t>TV6OG</t>
    <phoneticPr fontId="3" type="noConversion"/>
  </si>
  <si>
    <t>NFG11</t>
    <phoneticPr fontId="3" type="noConversion"/>
  </si>
  <si>
    <t>TH00566</t>
    <phoneticPr fontId="3" type="noConversion"/>
  </si>
  <si>
    <t>TV6OH</t>
    <phoneticPr fontId="3" type="noConversion"/>
  </si>
  <si>
    <t>NFG6C</t>
    <phoneticPr fontId="3" type="noConversion"/>
  </si>
  <si>
    <t>TH00567</t>
    <phoneticPr fontId="3" type="noConversion"/>
  </si>
  <si>
    <t>TV6OI</t>
    <phoneticPr fontId="3" type="noConversion"/>
  </si>
  <si>
    <t>NFHFQ</t>
    <phoneticPr fontId="3" type="noConversion"/>
  </si>
  <si>
    <t>TH00568</t>
    <phoneticPr fontId="3" type="noConversion"/>
  </si>
  <si>
    <t>TV6OJ</t>
    <phoneticPr fontId="3" type="noConversion"/>
  </si>
  <si>
    <t>NFHFR</t>
    <phoneticPr fontId="3" type="noConversion"/>
  </si>
  <si>
    <t>SOT236160726202</t>
    <phoneticPr fontId="3" type="noConversion"/>
  </si>
  <si>
    <t>TH00569</t>
    <phoneticPr fontId="3" type="noConversion"/>
  </si>
  <si>
    <t>DR6OA</t>
    <phoneticPr fontId="3" type="noConversion"/>
  </si>
  <si>
    <t>NF6WF</t>
    <phoneticPr fontId="3" type="noConversion"/>
  </si>
  <si>
    <t>2#，4#,5#</t>
    <phoneticPr fontId="3" type="noConversion"/>
  </si>
  <si>
    <t>SOT236160723198</t>
    <phoneticPr fontId="3" type="noConversion"/>
  </si>
  <si>
    <t>TH00570</t>
    <phoneticPr fontId="3" type="noConversion"/>
  </si>
  <si>
    <t>EF6OC</t>
    <phoneticPr fontId="3" type="noConversion"/>
  </si>
  <si>
    <t>TH00571</t>
    <phoneticPr fontId="3" type="noConversion"/>
  </si>
  <si>
    <t>EF6OD</t>
    <phoneticPr fontId="3" type="noConversion"/>
  </si>
  <si>
    <t>NF6J6</t>
    <phoneticPr fontId="3" type="noConversion"/>
  </si>
  <si>
    <t>TH00572</t>
    <phoneticPr fontId="3" type="noConversion"/>
  </si>
  <si>
    <t>EF6OE</t>
    <phoneticPr fontId="3" type="noConversion"/>
  </si>
  <si>
    <t>NF6J7</t>
    <phoneticPr fontId="3" type="noConversion"/>
  </si>
  <si>
    <t>TH00573</t>
    <phoneticPr fontId="3" type="noConversion"/>
  </si>
  <si>
    <t>NB6OA</t>
    <phoneticPr fontId="3" type="noConversion"/>
  </si>
  <si>
    <t>NF86C</t>
    <phoneticPr fontId="3" type="noConversion"/>
  </si>
  <si>
    <t>SOT236160724209</t>
    <phoneticPr fontId="3" type="noConversion"/>
  </si>
  <si>
    <t>TH00574</t>
    <phoneticPr fontId="3" type="noConversion"/>
  </si>
  <si>
    <t>LD6OB</t>
    <phoneticPr fontId="3" type="noConversion"/>
  </si>
  <si>
    <t>NFFPK</t>
    <phoneticPr fontId="3" type="noConversion"/>
  </si>
  <si>
    <t>TH00575</t>
    <phoneticPr fontId="3" type="noConversion"/>
  </si>
  <si>
    <t>KV6OE</t>
    <phoneticPr fontId="3" type="noConversion"/>
  </si>
  <si>
    <t>NF6CT</t>
    <phoneticPr fontId="3" type="noConversion"/>
  </si>
  <si>
    <t>1#-2#,4#-10#</t>
    <phoneticPr fontId="3" type="noConversion"/>
  </si>
  <si>
    <t>SOT235160724251</t>
    <phoneticPr fontId="3" type="noConversion"/>
  </si>
  <si>
    <t>TH00576</t>
    <phoneticPr fontId="3" type="noConversion"/>
  </si>
  <si>
    <t>EF6OF</t>
    <phoneticPr fontId="3" type="noConversion"/>
  </si>
  <si>
    <t>NF6WC</t>
    <phoneticPr fontId="3" type="noConversion"/>
  </si>
  <si>
    <t>SOT236160725239</t>
    <phoneticPr fontId="3" type="noConversion"/>
  </si>
  <si>
    <t>TH00577</t>
    <phoneticPr fontId="3" type="noConversion"/>
  </si>
  <si>
    <t>AYJ6OB</t>
    <phoneticPr fontId="3" type="noConversion"/>
  </si>
  <si>
    <t>NF4T7+FRASN</t>
    <phoneticPr fontId="3" type="noConversion"/>
  </si>
  <si>
    <t>18#-22#+1#-23#</t>
    <phoneticPr fontId="3" type="noConversion"/>
  </si>
  <si>
    <t>SOP008160801310</t>
    <phoneticPr fontId="3" type="noConversion"/>
  </si>
  <si>
    <t>TH00578</t>
    <phoneticPr fontId="3" type="noConversion"/>
  </si>
  <si>
    <t>LD6PA</t>
    <phoneticPr fontId="3" type="noConversion"/>
  </si>
  <si>
    <t>S01226.07</t>
    <phoneticPr fontId="3" type="noConversion"/>
  </si>
  <si>
    <t>2,6,8,10,12,14,16,18,20,22,24</t>
    <phoneticPr fontId="3" type="noConversion"/>
  </si>
  <si>
    <t>TH00579</t>
    <phoneticPr fontId="3" type="noConversion"/>
  </si>
  <si>
    <t>LD6PB</t>
    <phoneticPr fontId="3" type="noConversion"/>
  </si>
  <si>
    <t>S01293.01</t>
    <phoneticPr fontId="3" type="noConversion"/>
  </si>
  <si>
    <t>9-11,13-15,18-20,23</t>
    <phoneticPr fontId="3" type="noConversion"/>
  </si>
  <si>
    <t>SOT235160802163;SOT235160802165</t>
    <phoneticPr fontId="3" type="noConversion"/>
  </si>
  <si>
    <t>TH00580</t>
    <phoneticPr fontId="3" type="noConversion"/>
  </si>
  <si>
    <t>LD6PC</t>
    <phoneticPr fontId="3" type="noConversion"/>
  </si>
  <si>
    <t>S01379.16</t>
    <phoneticPr fontId="3" type="noConversion"/>
  </si>
  <si>
    <t>#11</t>
    <phoneticPr fontId="3" type="noConversion"/>
  </si>
  <si>
    <t>SOT235160802168</t>
    <phoneticPr fontId="3" type="noConversion"/>
  </si>
  <si>
    <t>TH00581</t>
    <phoneticPr fontId="3" type="noConversion"/>
  </si>
  <si>
    <t>LD6PD</t>
    <phoneticPr fontId="3" type="noConversion"/>
  </si>
  <si>
    <t>S01336</t>
    <phoneticPr fontId="3" type="noConversion"/>
  </si>
  <si>
    <t>TH00582</t>
    <phoneticPr fontId="3" type="noConversion"/>
  </si>
  <si>
    <t>LD6PE</t>
    <phoneticPr fontId="3" type="noConversion"/>
  </si>
  <si>
    <t>S01379</t>
    <phoneticPr fontId="3" type="noConversion"/>
  </si>
  <si>
    <t>#1,3-5,7,9,10,12,14-16,18-23,25</t>
    <phoneticPr fontId="3" type="noConversion"/>
  </si>
  <si>
    <t>TH00583</t>
    <phoneticPr fontId="3" type="noConversion"/>
  </si>
  <si>
    <t>LD6PF</t>
    <phoneticPr fontId="3" type="noConversion"/>
  </si>
  <si>
    <t>S01379.15</t>
    <phoneticPr fontId="3" type="noConversion"/>
  </si>
  <si>
    <t>#6,8,13,17,24</t>
    <phoneticPr fontId="3" type="noConversion"/>
  </si>
  <si>
    <t>SOT235160731299</t>
    <phoneticPr fontId="3" type="noConversion"/>
  </si>
  <si>
    <t>TH00584</t>
    <phoneticPr fontId="3" type="noConversion"/>
  </si>
  <si>
    <t>LD6PG</t>
    <phoneticPr fontId="3" type="noConversion"/>
  </si>
  <si>
    <t>S01401</t>
    <phoneticPr fontId="3" type="noConversion"/>
  </si>
  <si>
    <t>#1,3,7,9,10,12,14,15,18,20,22,23,25</t>
    <phoneticPr fontId="3" type="noConversion"/>
  </si>
  <si>
    <t>TH00585</t>
    <phoneticPr fontId="3" type="noConversion"/>
  </si>
  <si>
    <t>LD6PH</t>
    <phoneticPr fontId="3" type="noConversion"/>
  </si>
  <si>
    <t>S01401.06</t>
    <phoneticPr fontId="3" type="noConversion"/>
  </si>
  <si>
    <t>SOT235160801278</t>
    <phoneticPr fontId="3" type="noConversion"/>
  </si>
  <si>
    <t>TH00586</t>
    <phoneticPr fontId="3" type="noConversion"/>
  </si>
  <si>
    <t>LD6PI</t>
    <phoneticPr fontId="3" type="noConversion"/>
  </si>
  <si>
    <t>S01401.07</t>
    <phoneticPr fontId="3" type="noConversion"/>
  </si>
  <si>
    <t>#4,5,11,16,19</t>
    <phoneticPr fontId="3" type="noConversion"/>
  </si>
  <si>
    <t>SOT235160801279</t>
    <phoneticPr fontId="3" type="noConversion"/>
  </si>
  <si>
    <t>TH00587</t>
    <phoneticPr fontId="3" type="noConversion"/>
  </si>
  <si>
    <t>LD6PJ</t>
    <phoneticPr fontId="3" type="noConversion"/>
  </si>
  <si>
    <t>S01401.08</t>
    <phoneticPr fontId="3" type="noConversion"/>
  </si>
  <si>
    <t>#2,21</t>
    <phoneticPr fontId="3" type="noConversion"/>
  </si>
  <si>
    <t>SOT235160731384</t>
    <phoneticPr fontId="3" type="noConversion"/>
  </si>
  <si>
    <t>TH00588</t>
    <phoneticPr fontId="3" type="noConversion"/>
  </si>
  <si>
    <t>LD6PK</t>
    <phoneticPr fontId="3" type="noConversion"/>
  </si>
  <si>
    <t>S01402</t>
    <phoneticPr fontId="3" type="noConversion"/>
  </si>
  <si>
    <t>TH00589</t>
    <phoneticPr fontId="3" type="noConversion"/>
  </si>
  <si>
    <t>LD6PL</t>
    <phoneticPr fontId="3" type="noConversion"/>
  </si>
  <si>
    <t>S01402.08</t>
    <phoneticPr fontId="3" type="noConversion"/>
  </si>
  <si>
    <t>SOT235160802220</t>
    <phoneticPr fontId="3" type="noConversion"/>
  </si>
  <si>
    <t>TH00590</t>
    <phoneticPr fontId="3" type="noConversion"/>
  </si>
  <si>
    <t>LD6PM</t>
    <phoneticPr fontId="3" type="noConversion"/>
  </si>
  <si>
    <t>S01402.10</t>
    <phoneticPr fontId="3" type="noConversion"/>
  </si>
  <si>
    <t>4,5,11,16,19</t>
    <phoneticPr fontId="3" type="noConversion"/>
  </si>
  <si>
    <t>SOT235160808049</t>
    <phoneticPr fontId="3" type="noConversion"/>
  </si>
  <si>
    <t>TH00591</t>
    <phoneticPr fontId="3" type="noConversion"/>
  </si>
  <si>
    <t>LD6PN</t>
    <phoneticPr fontId="3" type="noConversion"/>
  </si>
  <si>
    <t>SOT235160728139</t>
    <phoneticPr fontId="3" type="noConversion"/>
  </si>
  <si>
    <t>TH00592</t>
    <phoneticPr fontId="3" type="noConversion"/>
  </si>
  <si>
    <t>LD6PO</t>
    <phoneticPr fontId="3" type="noConversion"/>
  </si>
  <si>
    <t>NFFRF</t>
    <phoneticPr fontId="3" type="noConversion"/>
  </si>
  <si>
    <t>TH00593</t>
    <phoneticPr fontId="3" type="noConversion"/>
  </si>
  <si>
    <t>LD6PP</t>
    <phoneticPr fontId="3" type="noConversion"/>
  </si>
  <si>
    <t>NFFRG</t>
    <phoneticPr fontId="3" type="noConversion"/>
  </si>
  <si>
    <t>TH00594</t>
    <phoneticPr fontId="3" type="noConversion"/>
  </si>
  <si>
    <t>LD6PQ</t>
    <phoneticPr fontId="3" type="noConversion"/>
  </si>
  <si>
    <t>NFFRH</t>
    <phoneticPr fontId="3" type="noConversion"/>
  </si>
  <si>
    <t>TH00595</t>
    <phoneticPr fontId="3" type="noConversion"/>
  </si>
  <si>
    <t>LD6PR</t>
    <phoneticPr fontId="3" type="noConversion"/>
  </si>
  <si>
    <t>NFFRL</t>
    <phoneticPr fontId="3" type="noConversion"/>
  </si>
  <si>
    <t>TH00596</t>
    <phoneticPr fontId="3" type="noConversion"/>
  </si>
  <si>
    <t>KV6PA</t>
    <phoneticPr fontId="3" type="noConversion"/>
  </si>
  <si>
    <t>TH00597</t>
    <phoneticPr fontId="3" type="noConversion"/>
  </si>
  <si>
    <t>KV6PB</t>
    <phoneticPr fontId="3" type="noConversion"/>
  </si>
  <si>
    <t>NF6CW</t>
    <phoneticPr fontId="3" type="noConversion"/>
  </si>
  <si>
    <t>TH00598</t>
    <phoneticPr fontId="3" type="noConversion"/>
  </si>
  <si>
    <t>KV6PC</t>
    <phoneticPr fontId="3" type="noConversion"/>
  </si>
  <si>
    <t>NF6CY</t>
    <phoneticPr fontId="3" type="noConversion"/>
  </si>
  <si>
    <t>TH00599</t>
    <phoneticPr fontId="3" type="noConversion"/>
  </si>
  <si>
    <t>KV6PD</t>
    <phoneticPr fontId="3" type="noConversion"/>
  </si>
  <si>
    <t>NF6F0</t>
    <phoneticPr fontId="3" type="noConversion"/>
  </si>
  <si>
    <t>TH00600</t>
    <phoneticPr fontId="3" type="noConversion"/>
  </si>
  <si>
    <t>KV6PE</t>
    <phoneticPr fontId="3" type="noConversion"/>
  </si>
  <si>
    <t>NFF1C</t>
    <phoneticPr fontId="3" type="noConversion"/>
  </si>
  <si>
    <t>TH00601</t>
    <phoneticPr fontId="3" type="noConversion"/>
  </si>
  <si>
    <t>EF6PA</t>
    <phoneticPr fontId="3" type="noConversion"/>
  </si>
  <si>
    <t>4#-25#</t>
    <phoneticPr fontId="3" type="noConversion"/>
  </si>
  <si>
    <t>SOT236160804179</t>
    <phoneticPr fontId="3" type="noConversion"/>
  </si>
  <si>
    <t>TH00602</t>
    <phoneticPr fontId="3" type="noConversion"/>
  </si>
  <si>
    <t>EF6PB</t>
    <phoneticPr fontId="3" type="noConversion"/>
  </si>
  <si>
    <t>NF6WG</t>
    <phoneticPr fontId="3" type="noConversion"/>
  </si>
  <si>
    <t>TH00603</t>
    <phoneticPr fontId="3" type="noConversion"/>
  </si>
  <si>
    <t>EF6PC</t>
    <phoneticPr fontId="3" type="noConversion"/>
  </si>
  <si>
    <t>NF7A9</t>
    <phoneticPr fontId="3" type="noConversion"/>
  </si>
  <si>
    <t>TH00604</t>
    <phoneticPr fontId="3" type="noConversion"/>
  </si>
  <si>
    <t>EF6PD</t>
    <phoneticPr fontId="3" type="noConversion"/>
  </si>
  <si>
    <t>NF7K4</t>
    <phoneticPr fontId="3" type="noConversion"/>
  </si>
  <si>
    <t>TH00605</t>
    <phoneticPr fontId="3" type="noConversion"/>
  </si>
  <si>
    <t>NB6PA</t>
    <phoneticPr fontId="3" type="noConversion"/>
  </si>
  <si>
    <t>4#-18#</t>
    <phoneticPr fontId="3" type="noConversion"/>
  </si>
  <si>
    <t>TH00606</t>
    <phoneticPr fontId="3" type="noConversion"/>
  </si>
  <si>
    <t>KV6PF</t>
    <phoneticPr fontId="3" type="noConversion"/>
  </si>
  <si>
    <t>NFF1F</t>
    <phoneticPr fontId="3" type="noConversion"/>
  </si>
  <si>
    <t>TH00607</t>
    <phoneticPr fontId="3" type="noConversion"/>
  </si>
  <si>
    <t>AYJ6PA</t>
    <phoneticPr fontId="3" type="noConversion"/>
  </si>
  <si>
    <t>NF4T8+FAF6W</t>
    <phoneticPr fontId="3" type="noConversion"/>
  </si>
  <si>
    <t>1#-5#+1#-23#</t>
    <phoneticPr fontId="3" type="noConversion"/>
  </si>
  <si>
    <t>TH00608</t>
    <phoneticPr fontId="3" type="noConversion"/>
  </si>
  <si>
    <t>AYJ6PB</t>
    <phoneticPr fontId="3" type="noConversion"/>
  </si>
  <si>
    <t>NF4T8+F3W7G</t>
    <phoneticPr fontId="3" type="noConversion"/>
  </si>
  <si>
    <t>6#-10#+1#-23#</t>
    <phoneticPr fontId="3" type="noConversion"/>
  </si>
  <si>
    <t>TH00609</t>
    <phoneticPr fontId="3" type="noConversion"/>
  </si>
  <si>
    <t>AYJ6PC</t>
    <phoneticPr fontId="3" type="noConversion"/>
  </si>
  <si>
    <t>NF4T8+F7GW2</t>
    <phoneticPr fontId="3" type="noConversion"/>
  </si>
  <si>
    <t>11#-15#+1#-23#</t>
    <phoneticPr fontId="3" type="noConversion"/>
  </si>
  <si>
    <t>TH00610</t>
    <phoneticPr fontId="3" type="noConversion"/>
  </si>
  <si>
    <t>AYJ6PD</t>
    <phoneticPr fontId="3" type="noConversion"/>
  </si>
  <si>
    <t>NF4T8+FLGFA</t>
    <phoneticPr fontId="3" type="noConversion"/>
  </si>
  <si>
    <t>16#-20#+1#-23#</t>
    <phoneticPr fontId="3" type="noConversion"/>
  </si>
  <si>
    <t>TH00611</t>
    <phoneticPr fontId="3" type="noConversion"/>
  </si>
  <si>
    <t>HY6OB</t>
    <phoneticPr fontId="3" type="noConversion"/>
  </si>
  <si>
    <t>NFG0C.01</t>
    <phoneticPr fontId="3" type="noConversion"/>
  </si>
  <si>
    <t>TH00612</t>
    <phoneticPr fontId="3" type="noConversion"/>
  </si>
  <si>
    <t>XE6PA</t>
    <phoneticPr fontId="3" type="noConversion"/>
  </si>
  <si>
    <t>NFGFM</t>
    <phoneticPr fontId="3" type="noConversion"/>
  </si>
  <si>
    <t>TH00613</t>
    <phoneticPr fontId="3" type="noConversion"/>
  </si>
  <si>
    <t>XE6PB</t>
    <phoneticPr fontId="3" type="noConversion"/>
  </si>
  <si>
    <t>NFGFN</t>
    <phoneticPr fontId="3" type="noConversion"/>
  </si>
  <si>
    <t>TH00614</t>
    <phoneticPr fontId="3" type="noConversion"/>
  </si>
  <si>
    <t>XE6PC</t>
    <phoneticPr fontId="3" type="noConversion"/>
  </si>
  <si>
    <t>NFGFP</t>
    <phoneticPr fontId="3" type="noConversion"/>
  </si>
  <si>
    <t>TH00615</t>
    <phoneticPr fontId="3" type="noConversion"/>
  </si>
  <si>
    <t>TV6PA</t>
    <phoneticPr fontId="3" type="noConversion"/>
  </si>
  <si>
    <t>TH00616</t>
    <phoneticPr fontId="3" type="noConversion"/>
  </si>
  <si>
    <t>TV6PB</t>
    <phoneticPr fontId="3" type="noConversion"/>
  </si>
  <si>
    <t>NFHFT</t>
    <phoneticPr fontId="3" type="noConversion"/>
  </si>
  <si>
    <t>TH00617</t>
    <phoneticPr fontId="3" type="noConversion"/>
  </si>
  <si>
    <t>TV6PC</t>
    <phoneticPr fontId="3" type="noConversion"/>
  </si>
  <si>
    <t>NFH93</t>
    <phoneticPr fontId="3" type="noConversion"/>
  </si>
  <si>
    <t>TH00618</t>
    <phoneticPr fontId="3" type="noConversion"/>
  </si>
  <si>
    <t>TV6PD</t>
    <phoneticPr fontId="3" type="noConversion"/>
  </si>
  <si>
    <t>NFHFP</t>
    <phoneticPr fontId="3" type="noConversion"/>
  </si>
  <si>
    <t>TH00619</t>
    <phoneticPr fontId="3" type="noConversion"/>
  </si>
  <si>
    <t>TV6PE</t>
    <phoneticPr fontId="3" type="noConversion"/>
  </si>
  <si>
    <t>NFHFS</t>
    <phoneticPr fontId="3" type="noConversion"/>
  </si>
  <si>
    <t>TH00620</t>
    <phoneticPr fontId="3" type="noConversion"/>
  </si>
  <si>
    <t>TV6PF</t>
    <phoneticPr fontId="3" type="noConversion"/>
  </si>
  <si>
    <t>NFHFW</t>
    <phoneticPr fontId="3" type="noConversion"/>
  </si>
  <si>
    <t>TH00621</t>
    <phoneticPr fontId="3" type="noConversion"/>
  </si>
  <si>
    <t>TV6PG</t>
    <phoneticPr fontId="3" type="noConversion"/>
  </si>
  <si>
    <t>NFHFY</t>
    <phoneticPr fontId="3" type="noConversion"/>
  </si>
  <si>
    <t>TH00622</t>
    <phoneticPr fontId="3" type="noConversion"/>
  </si>
  <si>
    <t>TV6PH</t>
    <phoneticPr fontId="3" type="noConversion"/>
  </si>
  <si>
    <t>NFHG0</t>
    <phoneticPr fontId="3" type="noConversion"/>
  </si>
  <si>
    <t>TH00623</t>
    <phoneticPr fontId="3" type="noConversion"/>
  </si>
  <si>
    <t>TV6PI</t>
    <phoneticPr fontId="3" type="noConversion"/>
  </si>
  <si>
    <t>NFHG1</t>
    <phoneticPr fontId="3" type="noConversion"/>
  </si>
  <si>
    <t>TH00624</t>
    <phoneticPr fontId="3" type="noConversion"/>
  </si>
  <si>
    <t>TV6PJ</t>
    <phoneticPr fontId="3" type="noConversion"/>
  </si>
  <si>
    <t>NFHG2</t>
    <phoneticPr fontId="3" type="noConversion"/>
  </si>
  <si>
    <t>TH00625</t>
    <phoneticPr fontId="3" type="noConversion"/>
  </si>
  <si>
    <t>TV6PK</t>
    <phoneticPr fontId="3" type="noConversion"/>
  </si>
  <si>
    <t>NFHG3</t>
    <phoneticPr fontId="3" type="noConversion"/>
  </si>
  <si>
    <t>TH00626</t>
    <phoneticPr fontId="3" type="noConversion"/>
  </si>
  <si>
    <t>NB6PB</t>
    <phoneticPr fontId="3" type="noConversion"/>
  </si>
  <si>
    <t>NF86F</t>
    <phoneticPr fontId="3" type="noConversion"/>
  </si>
  <si>
    <t>TH00627</t>
    <phoneticPr fontId="3" type="noConversion"/>
  </si>
  <si>
    <t>AYJ6QA</t>
    <phoneticPr fontId="3" type="noConversion"/>
  </si>
  <si>
    <t>NF4T8+F0R6L</t>
    <phoneticPr fontId="3" type="noConversion"/>
  </si>
  <si>
    <t>21#-25#+1#-23#</t>
    <phoneticPr fontId="3" type="noConversion"/>
  </si>
  <si>
    <t>TH00628</t>
    <phoneticPr fontId="3" type="noConversion"/>
  </si>
  <si>
    <t>AYJ6QB</t>
    <phoneticPr fontId="3" type="noConversion"/>
  </si>
  <si>
    <t>NFH6Y+F6STM</t>
    <phoneticPr fontId="3" type="noConversion"/>
  </si>
  <si>
    <t>TH00629</t>
    <phoneticPr fontId="3" type="noConversion"/>
  </si>
  <si>
    <t>AYJ6QC</t>
    <phoneticPr fontId="3" type="noConversion"/>
  </si>
  <si>
    <t>NFH6Y+FPL6F</t>
    <phoneticPr fontId="3" type="noConversion"/>
  </si>
  <si>
    <t>TH00630</t>
    <phoneticPr fontId="3" type="noConversion"/>
  </si>
  <si>
    <t>AYJ6QD</t>
    <phoneticPr fontId="3" type="noConversion"/>
  </si>
  <si>
    <t>NFH6Y+FPTHC</t>
    <phoneticPr fontId="3" type="noConversion"/>
  </si>
  <si>
    <t>TH00631</t>
    <phoneticPr fontId="3" type="noConversion"/>
  </si>
  <si>
    <t>AYJ6QE</t>
    <phoneticPr fontId="3" type="noConversion"/>
  </si>
  <si>
    <t>NFH6Y+FS4KA</t>
    <phoneticPr fontId="3" type="noConversion"/>
  </si>
  <si>
    <t>TH00632</t>
    <phoneticPr fontId="3" type="noConversion"/>
  </si>
  <si>
    <t>AYJ6QF</t>
    <phoneticPr fontId="3" type="noConversion"/>
  </si>
  <si>
    <t>NFH6Y+FTNSK</t>
    <phoneticPr fontId="3" type="noConversion"/>
  </si>
  <si>
    <t>TH00633</t>
    <phoneticPr fontId="3" type="noConversion"/>
  </si>
  <si>
    <t>AYJ6QG</t>
    <phoneticPr fontId="3" type="noConversion"/>
  </si>
  <si>
    <t>NFH9G+FW2CR</t>
    <phoneticPr fontId="3" type="noConversion"/>
  </si>
  <si>
    <t>TH00634</t>
    <phoneticPr fontId="3" type="noConversion"/>
  </si>
  <si>
    <t>HY6QA</t>
    <phoneticPr fontId="3" type="noConversion"/>
  </si>
  <si>
    <t>NFAHJ.02</t>
    <phoneticPr fontId="3" type="noConversion"/>
  </si>
  <si>
    <t>TH00635</t>
    <phoneticPr fontId="3" type="noConversion"/>
  </si>
  <si>
    <t>MI6QA</t>
    <phoneticPr fontId="3" type="noConversion"/>
  </si>
  <si>
    <t>NF1PT</t>
    <phoneticPr fontId="3" type="noConversion"/>
  </si>
  <si>
    <t>TH00636</t>
    <phoneticPr fontId="3" type="noConversion"/>
  </si>
  <si>
    <t>XE6QA</t>
    <phoneticPr fontId="3" type="noConversion"/>
  </si>
  <si>
    <t>NFF7K</t>
    <phoneticPr fontId="3" type="noConversion"/>
  </si>
  <si>
    <t>TH00637</t>
    <phoneticPr fontId="3" type="noConversion"/>
  </si>
  <si>
    <t>XE6QB</t>
    <phoneticPr fontId="3" type="noConversion"/>
  </si>
  <si>
    <t>NFGFQ</t>
    <phoneticPr fontId="3" type="noConversion"/>
  </si>
  <si>
    <t>TH00638</t>
    <phoneticPr fontId="3" type="noConversion"/>
  </si>
  <si>
    <t>LD6QA</t>
    <phoneticPr fontId="3" type="noConversion"/>
  </si>
  <si>
    <t>NFH74</t>
    <phoneticPr fontId="3" type="noConversion"/>
  </si>
  <si>
    <t>TH00639</t>
    <phoneticPr fontId="3" type="noConversion"/>
  </si>
  <si>
    <t>LD6QB</t>
    <phoneticPr fontId="3" type="noConversion"/>
  </si>
  <si>
    <t>NFH75</t>
    <phoneticPr fontId="3" type="noConversion"/>
  </si>
  <si>
    <t>1,2,4,8,9,11-13,16,17,20,23,24</t>
    <phoneticPr fontId="3" type="noConversion"/>
  </si>
  <si>
    <t>TH00640</t>
    <phoneticPr fontId="3" type="noConversion"/>
  </si>
  <si>
    <t>TV6QA</t>
    <phoneticPr fontId="3" type="noConversion"/>
  </si>
  <si>
    <t>NFHG4</t>
    <phoneticPr fontId="3" type="noConversion"/>
  </si>
  <si>
    <t>TH00641</t>
    <phoneticPr fontId="3" type="noConversion"/>
  </si>
  <si>
    <t>TV6QB</t>
    <phoneticPr fontId="3" type="noConversion"/>
  </si>
  <si>
    <t>NFHG5</t>
    <phoneticPr fontId="3" type="noConversion"/>
  </si>
  <si>
    <t>TH00642</t>
    <phoneticPr fontId="3" type="noConversion"/>
  </si>
  <si>
    <t>TV6QC</t>
    <phoneticPr fontId="3" type="noConversion"/>
  </si>
  <si>
    <t>NFJ98</t>
    <phoneticPr fontId="3" type="noConversion"/>
  </si>
  <si>
    <t>TH00643</t>
    <phoneticPr fontId="3" type="noConversion"/>
  </si>
  <si>
    <t>DR6QA</t>
    <phoneticPr fontId="3" type="noConversion"/>
  </si>
  <si>
    <t>NFF7A</t>
    <phoneticPr fontId="3" type="noConversion"/>
  </si>
  <si>
    <t>TH00644</t>
    <phoneticPr fontId="3" type="noConversion"/>
  </si>
  <si>
    <t>EF6QA</t>
    <phoneticPr fontId="3" type="noConversion"/>
  </si>
  <si>
    <t>TH00645</t>
    <phoneticPr fontId="3" type="noConversion"/>
  </si>
  <si>
    <t>EF6QB</t>
    <phoneticPr fontId="3" type="noConversion"/>
  </si>
  <si>
    <t>NFF7C</t>
    <phoneticPr fontId="3" type="noConversion"/>
  </si>
  <si>
    <t>TH00646</t>
    <phoneticPr fontId="3" type="noConversion"/>
  </si>
  <si>
    <t>NB6QA</t>
    <phoneticPr fontId="3" type="noConversion"/>
  </si>
  <si>
    <t>TH00647</t>
    <phoneticPr fontId="3" type="noConversion"/>
  </si>
  <si>
    <t>LD6QC</t>
    <phoneticPr fontId="3" type="noConversion"/>
  </si>
  <si>
    <t>NFFRM</t>
    <phoneticPr fontId="3" type="noConversion"/>
  </si>
  <si>
    <t>GH00142</t>
    <phoneticPr fontId="3" type="noConversion"/>
  </si>
  <si>
    <t>Jb6QA</t>
    <phoneticPr fontId="3" type="noConversion"/>
  </si>
  <si>
    <t>NFJ2G</t>
    <phoneticPr fontId="3" type="noConversion"/>
  </si>
  <si>
    <t>GH00143</t>
    <phoneticPr fontId="3" type="noConversion"/>
  </si>
  <si>
    <t>Jb6QB</t>
    <phoneticPr fontId="3" type="noConversion"/>
  </si>
  <si>
    <t>NFJ9H</t>
    <phoneticPr fontId="3" type="noConversion"/>
  </si>
  <si>
    <t>GH00144</t>
    <phoneticPr fontId="3" type="noConversion"/>
  </si>
  <si>
    <t>Jb6QC</t>
    <phoneticPr fontId="3" type="noConversion"/>
  </si>
  <si>
    <t>NFJ9K</t>
    <phoneticPr fontId="3" type="noConversion"/>
  </si>
  <si>
    <t>GH00145</t>
    <phoneticPr fontId="3" type="noConversion"/>
  </si>
  <si>
    <t>Jb6QD</t>
    <phoneticPr fontId="3" type="noConversion"/>
  </si>
  <si>
    <t>NFJ9M</t>
    <phoneticPr fontId="3" type="noConversion"/>
  </si>
  <si>
    <t>GH00146</t>
    <phoneticPr fontId="3" type="noConversion"/>
  </si>
  <si>
    <t>Ie6QA</t>
    <phoneticPr fontId="3" type="noConversion"/>
  </si>
  <si>
    <t>NFJQJ.10</t>
    <phoneticPr fontId="3" type="noConversion"/>
  </si>
  <si>
    <t>GH00147</t>
    <phoneticPr fontId="3" type="noConversion"/>
  </si>
  <si>
    <t>Ab6QA</t>
    <phoneticPr fontId="3" type="noConversion"/>
  </si>
  <si>
    <t>NCN9H</t>
    <phoneticPr fontId="3" type="noConversion"/>
  </si>
  <si>
    <t>1#-4#</t>
    <phoneticPr fontId="3" type="noConversion"/>
  </si>
  <si>
    <t>GH00148</t>
    <phoneticPr fontId="3" type="noConversion"/>
  </si>
  <si>
    <t>Bc6QA</t>
    <phoneticPr fontId="3" type="noConversion"/>
  </si>
  <si>
    <t>16#-17#</t>
    <phoneticPr fontId="3" type="noConversion"/>
  </si>
  <si>
    <t>GH00149</t>
    <phoneticPr fontId="3" type="noConversion"/>
  </si>
  <si>
    <t>Nt6QA</t>
    <phoneticPr fontId="3" type="noConversion"/>
  </si>
  <si>
    <t>NFK71</t>
    <phoneticPr fontId="3" type="noConversion"/>
  </si>
  <si>
    <t>TH00648</t>
    <phoneticPr fontId="3" type="noConversion"/>
  </si>
  <si>
    <t>AYJ6QH</t>
    <phoneticPr fontId="3" type="noConversion"/>
  </si>
  <si>
    <t>NFH9G+(FA0S4+F3W7G+FAF6W)</t>
    <phoneticPr fontId="3" type="noConversion"/>
  </si>
  <si>
    <t>6#-11#+(1#-25#+24#-25#+24#)</t>
    <phoneticPr fontId="3" type="noConversion"/>
  </si>
  <si>
    <t>TH00649</t>
    <phoneticPr fontId="3" type="noConversion"/>
  </si>
  <si>
    <t>AYJ6QI</t>
    <phoneticPr fontId="3" type="noConversion"/>
  </si>
  <si>
    <t>NFH9G+(FRLP6+F7GW2+FAF6W)</t>
    <phoneticPr fontId="3" type="noConversion"/>
  </si>
  <si>
    <t>12#-17#+(1#-25#+24#-25#+25#)</t>
    <phoneticPr fontId="3" type="noConversion"/>
  </si>
  <si>
    <t>GH00150</t>
    <phoneticPr fontId="3" type="noConversion"/>
  </si>
  <si>
    <t>Jb6QE</t>
    <phoneticPr fontId="3" type="noConversion"/>
  </si>
  <si>
    <t>NFKAC</t>
    <phoneticPr fontId="3" type="noConversion"/>
  </si>
  <si>
    <t>GH00151</t>
    <phoneticPr fontId="3" type="noConversion"/>
  </si>
  <si>
    <t>Jb6QF</t>
    <phoneticPr fontId="3" type="noConversion"/>
  </si>
  <si>
    <t>NFKAG</t>
    <phoneticPr fontId="3" type="noConversion"/>
  </si>
  <si>
    <t>GH00152</t>
    <phoneticPr fontId="3" type="noConversion"/>
  </si>
  <si>
    <t>Jb6QG</t>
    <phoneticPr fontId="3" type="noConversion"/>
  </si>
  <si>
    <t>NFKAJ</t>
    <phoneticPr fontId="3" type="noConversion"/>
  </si>
  <si>
    <t>GH00153</t>
    <phoneticPr fontId="3" type="noConversion"/>
  </si>
  <si>
    <t>Jb6QH</t>
    <phoneticPr fontId="3" type="noConversion"/>
  </si>
  <si>
    <t>NFKAA</t>
    <phoneticPr fontId="3" type="noConversion"/>
  </si>
  <si>
    <t>GH00154</t>
    <phoneticPr fontId="3" type="noConversion"/>
  </si>
  <si>
    <t>Jb6QI</t>
    <phoneticPr fontId="3" type="noConversion"/>
  </si>
  <si>
    <t>NFKAH</t>
    <phoneticPr fontId="3" type="noConversion"/>
  </si>
  <si>
    <t>GH00155</t>
    <phoneticPr fontId="3" type="noConversion"/>
  </si>
  <si>
    <t>Jb6QJ</t>
    <phoneticPr fontId="3" type="noConversion"/>
  </si>
  <si>
    <t>NFKAF</t>
    <phoneticPr fontId="3" type="noConversion"/>
  </si>
  <si>
    <t>GH00156</t>
    <phoneticPr fontId="3" type="noConversion"/>
  </si>
  <si>
    <t>Bc6QB</t>
    <phoneticPr fontId="3" type="noConversion"/>
  </si>
  <si>
    <t>18#-25#</t>
    <phoneticPr fontId="3" type="noConversion"/>
  </si>
  <si>
    <t>TH00650</t>
    <phoneticPr fontId="3" type="noConversion"/>
  </si>
  <si>
    <t>HY6QB</t>
    <phoneticPr fontId="3" type="noConversion"/>
  </si>
  <si>
    <t>NF8N5</t>
    <phoneticPr fontId="3" type="noConversion"/>
  </si>
  <si>
    <t>TH00651</t>
    <phoneticPr fontId="3" type="noConversion"/>
  </si>
  <si>
    <t>HY6QC</t>
    <phoneticPr fontId="3" type="noConversion"/>
  </si>
  <si>
    <t>NF8N6</t>
    <phoneticPr fontId="3" type="noConversion"/>
  </si>
  <si>
    <t>TH00652</t>
    <phoneticPr fontId="3" type="noConversion"/>
  </si>
  <si>
    <t>HY6QD</t>
    <phoneticPr fontId="3" type="noConversion"/>
  </si>
  <si>
    <t>12#-21#</t>
    <phoneticPr fontId="3" type="noConversion"/>
  </si>
  <si>
    <t>TH00653</t>
    <phoneticPr fontId="3" type="noConversion"/>
  </si>
  <si>
    <t>HY6QE</t>
    <phoneticPr fontId="3" type="noConversion"/>
  </si>
  <si>
    <t>NA2NY.01</t>
    <phoneticPr fontId="3" type="noConversion"/>
  </si>
  <si>
    <t>24#-25#</t>
    <phoneticPr fontId="3" type="noConversion"/>
  </si>
  <si>
    <t>TH00654</t>
    <phoneticPr fontId="3" type="noConversion"/>
  </si>
  <si>
    <t>MI6QB</t>
    <phoneticPr fontId="3" type="noConversion"/>
  </si>
  <si>
    <t>NF8P4.02</t>
    <phoneticPr fontId="3" type="noConversion"/>
  </si>
  <si>
    <t>TH00655</t>
    <phoneticPr fontId="3" type="noConversion"/>
  </si>
  <si>
    <t>XE6QC</t>
    <phoneticPr fontId="3" type="noConversion"/>
  </si>
  <si>
    <t>TH00656</t>
    <phoneticPr fontId="3" type="noConversion"/>
  </si>
  <si>
    <t>XE6QD</t>
    <phoneticPr fontId="3" type="noConversion"/>
  </si>
  <si>
    <t>NFGFR</t>
    <phoneticPr fontId="3" type="noConversion"/>
  </si>
  <si>
    <t>TH00657</t>
    <phoneticPr fontId="3" type="noConversion"/>
  </si>
  <si>
    <t>XE6QE</t>
    <phoneticPr fontId="3" type="noConversion"/>
  </si>
  <si>
    <t>NFGFS</t>
    <phoneticPr fontId="3" type="noConversion"/>
  </si>
  <si>
    <t>TH00658</t>
    <phoneticPr fontId="3" type="noConversion"/>
  </si>
  <si>
    <t>XE6QF</t>
    <phoneticPr fontId="3" type="noConversion"/>
  </si>
  <si>
    <t>NFGFT</t>
    <phoneticPr fontId="3" type="noConversion"/>
  </si>
  <si>
    <t>TH00659</t>
    <phoneticPr fontId="3" type="noConversion"/>
  </si>
  <si>
    <t>LD6QD</t>
    <phoneticPr fontId="3" type="noConversion"/>
  </si>
  <si>
    <t>NFFRK</t>
    <phoneticPr fontId="3" type="noConversion"/>
  </si>
  <si>
    <t>TH00660</t>
    <phoneticPr fontId="3" type="noConversion"/>
  </si>
  <si>
    <t>LD6QE</t>
    <phoneticPr fontId="3" type="noConversion"/>
  </si>
  <si>
    <t>NFG65</t>
    <phoneticPr fontId="3" type="noConversion"/>
  </si>
  <si>
    <t>TH00661</t>
    <phoneticPr fontId="3" type="noConversion"/>
  </si>
  <si>
    <t>LD6QF</t>
    <phoneticPr fontId="3" type="noConversion"/>
  </si>
  <si>
    <t>NFG66</t>
    <phoneticPr fontId="3" type="noConversion"/>
  </si>
  <si>
    <t>TH00662</t>
    <phoneticPr fontId="3" type="noConversion"/>
  </si>
  <si>
    <t>LD6QG</t>
    <phoneticPr fontId="3" type="noConversion"/>
  </si>
  <si>
    <t>NFG67</t>
    <phoneticPr fontId="3" type="noConversion"/>
  </si>
  <si>
    <t>TH00663</t>
    <phoneticPr fontId="3" type="noConversion"/>
  </si>
  <si>
    <t>LD6QH</t>
    <phoneticPr fontId="3" type="noConversion"/>
  </si>
  <si>
    <t>NFG68</t>
    <phoneticPr fontId="3" type="noConversion"/>
  </si>
  <si>
    <t>TH00664</t>
    <phoneticPr fontId="3" type="noConversion"/>
  </si>
  <si>
    <t>LD6QI</t>
    <phoneticPr fontId="3" type="noConversion"/>
  </si>
  <si>
    <t>NFG69</t>
    <phoneticPr fontId="3" type="noConversion"/>
  </si>
  <si>
    <t>TH00665</t>
    <phoneticPr fontId="3" type="noConversion"/>
  </si>
  <si>
    <t>LD6QJ</t>
    <phoneticPr fontId="3" type="noConversion"/>
  </si>
  <si>
    <t>NFG6A</t>
    <phoneticPr fontId="3" type="noConversion"/>
  </si>
  <si>
    <t>TH00666</t>
    <phoneticPr fontId="3" type="noConversion"/>
  </si>
  <si>
    <t>LD6QK</t>
    <phoneticPr fontId="3" type="noConversion"/>
  </si>
  <si>
    <t>NFH70</t>
    <phoneticPr fontId="3" type="noConversion"/>
  </si>
  <si>
    <t>TH00667</t>
    <phoneticPr fontId="3" type="noConversion"/>
  </si>
  <si>
    <t>LD6QL</t>
    <phoneticPr fontId="3" type="noConversion"/>
  </si>
  <si>
    <t>NFH71</t>
    <phoneticPr fontId="3" type="noConversion"/>
  </si>
  <si>
    <t>TH00668</t>
    <phoneticPr fontId="3" type="noConversion"/>
  </si>
  <si>
    <t>LD6QM</t>
    <phoneticPr fontId="3" type="noConversion"/>
  </si>
  <si>
    <t>NFH72</t>
    <phoneticPr fontId="3" type="noConversion"/>
  </si>
  <si>
    <t>TH00669</t>
    <phoneticPr fontId="3" type="noConversion"/>
  </si>
  <si>
    <t>LD6QN</t>
    <phoneticPr fontId="3" type="noConversion"/>
  </si>
  <si>
    <t>NFH77</t>
    <phoneticPr fontId="3" type="noConversion"/>
  </si>
  <si>
    <t>TH00670</t>
    <phoneticPr fontId="3" type="noConversion"/>
  </si>
  <si>
    <t>LD6QO</t>
    <phoneticPr fontId="3" type="noConversion"/>
  </si>
  <si>
    <t>NFH78</t>
    <phoneticPr fontId="3" type="noConversion"/>
  </si>
  <si>
    <t>TH00671</t>
    <phoneticPr fontId="3" type="noConversion"/>
  </si>
  <si>
    <t>LD6QP</t>
    <phoneticPr fontId="3" type="noConversion"/>
  </si>
  <si>
    <t>NFH79</t>
    <phoneticPr fontId="3" type="noConversion"/>
  </si>
  <si>
    <t>TH00673</t>
    <phoneticPr fontId="3" type="noConversion"/>
  </si>
  <si>
    <t>TH00674</t>
    <phoneticPr fontId="3" type="noConversion"/>
  </si>
  <si>
    <t>TH00675</t>
    <phoneticPr fontId="3" type="noConversion"/>
  </si>
  <si>
    <t>TH00676</t>
    <phoneticPr fontId="3" type="noConversion"/>
  </si>
  <si>
    <t>TH00677</t>
    <phoneticPr fontId="3" type="noConversion"/>
  </si>
  <si>
    <t>TH00678</t>
    <phoneticPr fontId="3" type="noConversion"/>
  </si>
  <si>
    <t>TH00679</t>
    <phoneticPr fontId="3" type="noConversion"/>
  </si>
  <si>
    <t>TSOT23-6</t>
    <phoneticPr fontId="3" type="noConversion"/>
  </si>
  <si>
    <t>Mr6QA</t>
    <phoneticPr fontId="3" type="noConversion"/>
  </si>
  <si>
    <t>HJKJ</t>
    <phoneticPr fontId="3" type="noConversion"/>
  </si>
  <si>
    <t>NFMQN</t>
    <phoneticPr fontId="3" type="noConversion"/>
  </si>
  <si>
    <t>TH00680</t>
    <phoneticPr fontId="3" type="noConversion"/>
  </si>
  <si>
    <t>KV6QA</t>
    <phoneticPr fontId="3" type="noConversion"/>
  </si>
  <si>
    <t>NFGFF</t>
    <phoneticPr fontId="3" type="noConversion"/>
  </si>
  <si>
    <r>
      <rPr>
        <sz val="10"/>
        <rFont val="宋体"/>
        <family val="2"/>
        <charset val="134"/>
      </rPr>
      <t>少</t>
    </r>
    <r>
      <rPr>
        <sz val="10"/>
        <rFont val="Arial"/>
        <family val="2"/>
      </rPr>
      <t>16#</t>
    </r>
    <phoneticPr fontId="3" type="noConversion"/>
  </si>
  <si>
    <t>TH00681</t>
    <phoneticPr fontId="3" type="noConversion"/>
  </si>
  <si>
    <t>KV6QB</t>
    <phoneticPr fontId="3" type="noConversion"/>
  </si>
  <si>
    <t>NFGFJ</t>
    <phoneticPr fontId="3" type="noConversion"/>
  </si>
  <si>
    <t>TH00682</t>
    <phoneticPr fontId="3" type="noConversion"/>
  </si>
  <si>
    <t>NB6QB</t>
    <phoneticPr fontId="3" type="noConversion"/>
  </si>
  <si>
    <t>19#-21#</t>
    <phoneticPr fontId="3" type="noConversion"/>
  </si>
  <si>
    <t>TH00683</t>
    <phoneticPr fontId="3" type="noConversion"/>
  </si>
  <si>
    <t>NB6QC</t>
    <phoneticPr fontId="3" type="noConversion"/>
  </si>
  <si>
    <t>22#-25#</t>
    <phoneticPr fontId="3" type="noConversion"/>
  </si>
  <si>
    <t>TH00684</t>
    <phoneticPr fontId="3" type="noConversion"/>
  </si>
  <si>
    <t>NB6QD</t>
    <phoneticPr fontId="3" type="noConversion"/>
  </si>
  <si>
    <t>NF86G</t>
    <phoneticPr fontId="3" type="noConversion"/>
  </si>
  <si>
    <t>TH00685</t>
    <phoneticPr fontId="3" type="noConversion"/>
  </si>
  <si>
    <t>TV6QD</t>
    <phoneticPr fontId="3" type="noConversion"/>
  </si>
  <si>
    <t>TH00686</t>
    <phoneticPr fontId="3" type="noConversion"/>
  </si>
  <si>
    <t>TV6QE</t>
    <phoneticPr fontId="3" type="noConversion"/>
  </si>
  <si>
    <t>NFJ99</t>
    <phoneticPr fontId="3" type="noConversion"/>
  </si>
  <si>
    <t>TH00687</t>
    <phoneticPr fontId="3" type="noConversion"/>
  </si>
  <si>
    <t>TV6QF</t>
    <phoneticPr fontId="3" type="noConversion"/>
  </si>
  <si>
    <t>NFJ9A</t>
    <phoneticPr fontId="3" type="noConversion"/>
  </si>
  <si>
    <t>TH00688</t>
    <phoneticPr fontId="3" type="noConversion"/>
  </si>
  <si>
    <t>TV6QG</t>
    <phoneticPr fontId="3" type="noConversion"/>
  </si>
  <si>
    <t>NFJ9C</t>
    <phoneticPr fontId="3" type="noConversion"/>
  </si>
  <si>
    <t>TH00689</t>
    <phoneticPr fontId="3" type="noConversion"/>
  </si>
  <si>
    <t>TV6QH</t>
    <phoneticPr fontId="3" type="noConversion"/>
  </si>
  <si>
    <t>NFJ9F</t>
    <phoneticPr fontId="3" type="noConversion"/>
  </si>
  <si>
    <t>TH00690</t>
    <phoneticPr fontId="3" type="noConversion"/>
  </si>
  <si>
    <t>TV6QI</t>
    <phoneticPr fontId="3" type="noConversion"/>
  </si>
  <si>
    <t>NFJ9G</t>
    <phoneticPr fontId="3" type="noConversion"/>
  </si>
  <si>
    <t>TH00691</t>
    <phoneticPr fontId="3" type="noConversion"/>
  </si>
  <si>
    <t>EF6QC</t>
    <phoneticPr fontId="3" type="noConversion"/>
  </si>
  <si>
    <t>TH00692</t>
    <phoneticPr fontId="3" type="noConversion"/>
  </si>
  <si>
    <t>EF6QD</t>
    <phoneticPr fontId="3" type="noConversion"/>
  </si>
  <si>
    <t>NFG5Q</t>
    <phoneticPr fontId="3" type="noConversion"/>
  </si>
  <si>
    <t>TH00693</t>
    <phoneticPr fontId="3" type="noConversion"/>
  </si>
  <si>
    <t>EF6QE</t>
    <phoneticPr fontId="3" type="noConversion"/>
  </si>
  <si>
    <t>NFG5P</t>
    <phoneticPr fontId="3" type="noConversion"/>
  </si>
  <si>
    <t>TH00694</t>
    <phoneticPr fontId="3" type="noConversion"/>
  </si>
  <si>
    <t>EF6QF</t>
    <phoneticPr fontId="3" type="noConversion"/>
  </si>
  <si>
    <t>NF7K6.01</t>
    <phoneticPr fontId="3" type="noConversion"/>
  </si>
  <si>
    <t>TH00695</t>
    <phoneticPr fontId="3" type="noConversion"/>
  </si>
  <si>
    <t>EF6QG</t>
    <phoneticPr fontId="3" type="noConversion"/>
  </si>
  <si>
    <t>NFG5R</t>
    <phoneticPr fontId="3" type="noConversion"/>
  </si>
  <si>
    <t>TH00696</t>
    <phoneticPr fontId="3" type="noConversion"/>
  </si>
  <si>
    <t>LD6QQ</t>
    <phoneticPr fontId="3" type="noConversion"/>
  </si>
  <si>
    <t>NFH7A</t>
    <phoneticPr fontId="3" type="noConversion"/>
  </si>
  <si>
    <t>TH00697</t>
    <phoneticPr fontId="3" type="noConversion"/>
  </si>
  <si>
    <t>LD6QR</t>
    <phoneticPr fontId="3" type="noConversion"/>
  </si>
  <si>
    <t>TH00698</t>
    <phoneticPr fontId="3" type="noConversion"/>
  </si>
  <si>
    <t>LD6QS</t>
    <phoneticPr fontId="3" type="noConversion"/>
  </si>
  <si>
    <t>NFH7W</t>
    <phoneticPr fontId="3" type="noConversion"/>
  </si>
  <si>
    <t>TH00699</t>
    <phoneticPr fontId="3" type="noConversion"/>
  </si>
  <si>
    <t>LD6QT</t>
    <phoneticPr fontId="3" type="noConversion"/>
  </si>
  <si>
    <t>NFH80</t>
    <phoneticPr fontId="3" type="noConversion"/>
  </si>
  <si>
    <t>TH00700</t>
    <phoneticPr fontId="3" type="noConversion"/>
  </si>
  <si>
    <t>AYJ6QJ</t>
    <phoneticPr fontId="3" type="noConversion"/>
  </si>
  <si>
    <t>NFH9G+(F94MW+FLGFA+F0R6L)</t>
    <phoneticPr fontId="3" type="noConversion"/>
  </si>
  <si>
    <t>18#-23#+(1#-25#+24#-25#+24#)</t>
    <phoneticPr fontId="3" type="noConversion"/>
  </si>
  <si>
    <t>TH00701</t>
    <phoneticPr fontId="3" type="noConversion"/>
  </si>
  <si>
    <t>AYJ6RA</t>
    <phoneticPr fontId="3" type="noConversion"/>
  </si>
  <si>
    <t>(NCTQ7+NF4T7)+F66W3</t>
    <phoneticPr fontId="3" type="noConversion"/>
  </si>
  <si>
    <t>(8#+23#-25#)+1#-19#</t>
    <phoneticPr fontId="3" type="noConversion"/>
  </si>
  <si>
    <t>TH00702</t>
    <phoneticPr fontId="3" type="noConversion"/>
  </si>
  <si>
    <t>AYJ6RB</t>
    <phoneticPr fontId="3" type="noConversion"/>
  </si>
  <si>
    <t>NFFS7.01+(F82PH+FLP3R+F6STM)</t>
    <phoneticPr fontId="3" type="noConversion"/>
  </si>
  <si>
    <t>11#-20#+(1#-25#+1#-20#+24#-25#)</t>
    <phoneticPr fontId="3" type="noConversion"/>
  </si>
  <si>
    <t>TH00703</t>
    <phoneticPr fontId="3" type="noConversion"/>
  </si>
  <si>
    <t>AYJ6RC</t>
    <phoneticPr fontId="3" type="noConversion"/>
  </si>
  <si>
    <t>NFFS7.01+(F66W3+FLP3R+FMFH8)</t>
    <phoneticPr fontId="3" type="noConversion"/>
  </si>
  <si>
    <t>21#-24#+(20#-25#+21#-25#+1#-8#)</t>
    <phoneticPr fontId="3" type="noConversion"/>
  </si>
  <si>
    <t>TH00704</t>
    <phoneticPr fontId="3" type="noConversion"/>
  </si>
  <si>
    <t>AYJ6RD</t>
    <phoneticPr fontId="3" type="noConversion"/>
  </si>
  <si>
    <t>NFHHK+(FMFH8+FPL6F)</t>
    <phoneticPr fontId="3" type="noConversion"/>
  </si>
  <si>
    <t>1#-4#+(9#-25#+24#-25#)</t>
    <phoneticPr fontId="3" type="noConversion"/>
  </si>
  <si>
    <t>TH00705</t>
    <phoneticPr fontId="3" type="noConversion"/>
  </si>
  <si>
    <t>AYJ6RE</t>
    <phoneticPr fontId="3" type="noConversion"/>
  </si>
  <si>
    <t>NFHHK+(FYLYR+F0R6L+FPTHC)</t>
    <phoneticPr fontId="3" type="noConversion"/>
  </si>
  <si>
    <t>5#-10#+(1#-25#+25#+24#-25#)</t>
    <phoneticPr fontId="3" type="noConversion"/>
  </si>
  <si>
    <t>I82A5</t>
    <phoneticPr fontId="3" type="noConversion"/>
  </si>
  <si>
    <t>CSP3.33*3.53-36</t>
    <phoneticPr fontId="3" type="noConversion"/>
  </si>
  <si>
    <t>NFHPH</t>
    <phoneticPr fontId="3" type="noConversion"/>
  </si>
  <si>
    <t>GH00158</t>
    <phoneticPr fontId="3" type="noConversion"/>
  </si>
  <si>
    <t>Jb6RA</t>
    <phoneticPr fontId="3" type="noConversion"/>
  </si>
  <si>
    <t>NFL9S</t>
    <phoneticPr fontId="3" type="noConversion"/>
  </si>
  <si>
    <t>GH00159</t>
    <phoneticPr fontId="3" type="noConversion"/>
  </si>
  <si>
    <t>Jb6RB</t>
    <phoneticPr fontId="3" type="noConversion"/>
  </si>
  <si>
    <t>NFL9M</t>
    <phoneticPr fontId="3" type="noConversion"/>
  </si>
  <si>
    <t>#1,4-6,10,12,13,16,18,20,23-25</t>
    <phoneticPr fontId="3" type="noConversion"/>
  </si>
  <si>
    <t>GH00160</t>
    <phoneticPr fontId="3" type="noConversion"/>
  </si>
  <si>
    <t>Jb6RC</t>
    <phoneticPr fontId="3" type="noConversion"/>
  </si>
  <si>
    <t>NFL9M.03</t>
    <phoneticPr fontId="3" type="noConversion"/>
  </si>
  <si>
    <t>#2,3,7-9,11,14,15,17,19,21,22</t>
    <phoneticPr fontId="3" type="noConversion"/>
  </si>
  <si>
    <t>GH00161</t>
    <phoneticPr fontId="3" type="noConversion"/>
  </si>
  <si>
    <t>Jb6RD</t>
    <phoneticPr fontId="3" type="noConversion"/>
  </si>
  <si>
    <t>NFL9P</t>
    <phoneticPr fontId="3" type="noConversion"/>
  </si>
  <si>
    <t>GH00162</t>
    <phoneticPr fontId="3" type="noConversion"/>
  </si>
  <si>
    <t>Jb6RE</t>
    <phoneticPr fontId="3" type="noConversion"/>
  </si>
  <si>
    <t>NFL9Q</t>
    <phoneticPr fontId="3" type="noConversion"/>
  </si>
  <si>
    <t>GH00163</t>
    <phoneticPr fontId="3" type="noConversion"/>
  </si>
  <si>
    <t>Jb6RF</t>
    <phoneticPr fontId="3" type="noConversion"/>
  </si>
  <si>
    <t>NFL9R</t>
    <phoneticPr fontId="3" type="noConversion"/>
  </si>
  <si>
    <t>GH00164</t>
    <phoneticPr fontId="3" type="noConversion"/>
  </si>
  <si>
    <t>Jb6RG</t>
    <phoneticPr fontId="3" type="noConversion"/>
  </si>
  <si>
    <t>NFL9N</t>
    <phoneticPr fontId="3" type="noConversion"/>
  </si>
  <si>
    <t>#1,4,5,6,10,12,13,16,18,20,23-25</t>
    <phoneticPr fontId="3" type="noConversion"/>
  </si>
  <si>
    <t>GH00165</t>
    <phoneticPr fontId="3" type="noConversion"/>
  </si>
  <si>
    <t>NFL9N.02</t>
    <phoneticPr fontId="3" type="noConversion"/>
  </si>
  <si>
    <t>GH00166</t>
    <phoneticPr fontId="3" type="noConversion"/>
  </si>
  <si>
    <t>Ie6RA</t>
    <phoneticPr fontId="3" type="noConversion"/>
  </si>
  <si>
    <t>17#-20#</t>
    <phoneticPr fontId="3" type="noConversion"/>
  </si>
  <si>
    <t>GH00167</t>
    <phoneticPr fontId="3" type="noConversion"/>
  </si>
  <si>
    <t>Ps6RA</t>
    <phoneticPr fontId="3" type="noConversion"/>
  </si>
  <si>
    <t>TH00706</t>
    <phoneticPr fontId="3" type="noConversion"/>
  </si>
  <si>
    <t>HY6RA</t>
    <phoneticPr fontId="3" type="noConversion"/>
  </si>
  <si>
    <t>NF9NW</t>
    <phoneticPr fontId="3" type="noConversion"/>
  </si>
  <si>
    <t>TH00707</t>
    <phoneticPr fontId="3" type="noConversion"/>
  </si>
  <si>
    <t>RY6RA</t>
    <phoneticPr fontId="3" type="noConversion"/>
  </si>
  <si>
    <t>TH00708</t>
    <phoneticPr fontId="3" type="noConversion"/>
  </si>
  <si>
    <t>XE6RA</t>
    <phoneticPr fontId="3" type="noConversion"/>
  </si>
  <si>
    <t>NFL93</t>
    <phoneticPr fontId="3" type="noConversion"/>
  </si>
  <si>
    <t>TH00709</t>
    <phoneticPr fontId="3" type="noConversion"/>
  </si>
  <si>
    <t>LD6RA</t>
    <phoneticPr fontId="3" type="noConversion"/>
  </si>
  <si>
    <t>TH00710</t>
    <phoneticPr fontId="3" type="noConversion"/>
  </si>
  <si>
    <t>LD6RB</t>
    <phoneticPr fontId="3" type="noConversion"/>
  </si>
  <si>
    <t>NFH81</t>
    <phoneticPr fontId="3" type="noConversion"/>
  </si>
  <si>
    <t>TH00711</t>
    <phoneticPr fontId="3" type="noConversion"/>
  </si>
  <si>
    <t>LD6RC</t>
    <phoneticPr fontId="3" type="noConversion"/>
  </si>
  <si>
    <t>NFH82</t>
    <phoneticPr fontId="3" type="noConversion"/>
  </si>
  <si>
    <t>TH00712</t>
    <phoneticPr fontId="3" type="noConversion"/>
  </si>
  <si>
    <t>KV6RA</t>
    <phoneticPr fontId="3" type="noConversion"/>
  </si>
  <si>
    <t>TH00713</t>
    <phoneticPr fontId="3" type="noConversion"/>
  </si>
  <si>
    <t>KV6RB</t>
    <phoneticPr fontId="3" type="noConversion"/>
  </si>
  <si>
    <t>NFGFG</t>
    <phoneticPr fontId="3" type="noConversion"/>
  </si>
  <si>
    <t>TH00714</t>
    <phoneticPr fontId="3" type="noConversion"/>
  </si>
  <si>
    <t>KV6RC</t>
    <phoneticPr fontId="3" type="noConversion"/>
  </si>
  <si>
    <t>NFGFH</t>
    <phoneticPr fontId="3" type="noConversion"/>
  </si>
  <si>
    <t>TH00715</t>
    <phoneticPr fontId="3" type="noConversion"/>
  </si>
  <si>
    <t>KV6RD</t>
    <phoneticPr fontId="3" type="noConversion"/>
  </si>
  <si>
    <t>NFGFK</t>
    <phoneticPr fontId="3" type="noConversion"/>
  </si>
  <si>
    <t>TH00716</t>
    <phoneticPr fontId="3" type="noConversion"/>
  </si>
  <si>
    <t>TV6RA</t>
    <phoneticPr fontId="3" type="noConversion"/>
  </si>
  <si>
    <t>NFLK7</t>
    <phoneticPr fontId="3" type="noConversion"/>
  </si>
  <si>
    <t>TH00717</t>
    <phoneticPr fontId="3" type="noConversion"/>
  </si>
  <si>
    <t>TV6RB</t>
    <phoneticPr fontId="3" type="noConversion"/>
  </si>
  <si>
    <t>NFLKA</t>
    <phoneticPr fontId="3" type="noConversion"/>
  </si>
  <si>
    <t>TH00718</t>
    <phoneticPr fontId="3" type="noConversion"/>
  </si>
  <si>
    <t>TV6RC</t>
    <phoneticPr fontId="3" type="noConversion"/>
  </si>
  <si>
    <t>NFLKC</t>
    <phoneticPr fontId="3" type="noConversion"/>
  </si>
  <si>
    <t>TH00719</t>
    <phoneticPr fontId="3" type="noConversion"/>
  </si>
  <si>
    <t>TV6RD</t>
    <phoneticPr fontId="3" type="noConversion"/>
  </si>
  <si>
    <t>NFLKF</t>
    <phoneticPr fontId="3" type="noConversion"/>
  </si>
  <si>
    <t>TH00720</t>
    <phoneticPr fontId="3" type="noConversion"/>
  </si>
  <si>
    <t>EF6RA</t>
    <phoneticPr fontId="3" type="noConversion"/>
  </si>
  <si>
    <t>TH00721</t>
    <phoneticPr fontId="3" type="noConversion"/>
  </si>
  <si>
    <t>LD6RD</t>
    <phoneticPr fontId="3" type="noConversion"/>
  </si>
  <si>
    <t>NFKN6.03</t>
    <phoneticPr fontId="3" type="noConversion"/>
  </si>
  <si>
    <t>TH00722</t>
    <phoneticPr fontId="3" type="noConversion"/>
  </si>
  <si>
    <t>NB6RA</t>
    <phoneticPr fontId="3" type="noConversion"/>
  </si>
  <si>
    <t>TH00723</t>
    <phoneticPr fontId="3" type="noConversion"/>
  </si>
  <si>
    <t>LD6RE</t>
    <phoneticPr fontId="3" type="noConversion"/>
  </si>
  <si>
    <t>NFH83</t>
    <phoneticPr fontId="3" type="noConversion"/>
  </si>
  <si>
    <t>NF5WA</t>
    <phoneticPr fontId="3" type="noConversion"/>
  </si>
  <si>
    <t>NF5W9</t>
    <phoneticPr fontId="3" type="noConversion"/>
  </si>
  <si>
    <t>NCNWY.08</t>
    <phoneticPr fontId="3" type="noConversion"/>
  </si>
  <si>
    <t>7#-11#</t>
    <phoneticPr fontId="3" type="noConversion"/>
  </si>
  <si>
    <t>SYR828PKC</t>
    <phoneticPr fontId="3" type="noConversion"/>
  </si>
  <si>
    <t>A58C1</t>
    <phoneticPr fontId="3" type="noConversion"/>
  </si>
  <si>
    <t>NFME</t>
    <phoneticPr fontId="3" type="noConversion"/>
  </si>
  <si>
    <t>GH00140</t>
    <phoneticPr fontId="3" type="noConversion"/>
  </si>
  <si>
    <t>CSP1.56*1.96-20</t>
    <phoneticPr fontId="3" type="noConversion"/>
  </si>
  <si>
    <t>Bc6PB</t>
    <phoneticPr fontId="3" type="noConversion"/>
  </si>
  <si>
    <t>HJTC</t>
    <phoneticPr fontId="3" type="noConversion"/>
  </si>
  <si>
    <t>NCTHA</t>
    <phoneticPr fontId="3" type="noConversion"/>
  </si>
  <si>
    <t>6#-15#</t>
    <phoneticPr fontId="3" type="noConversion"/>
  </si>
  <si>
    <t>NCPP9</t>
    <phoneticPr fontId="3" type="noConversion"/>
  </si>
  <si>
    <t>NF4L5</t>
    <phoneticPr fontId="3" type="noConversion"/>
  </si>
  <si>
    <r>
      <t>#11-16+(#1-25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#23-25)</t>
    </r>
    <phoneticPr fontId="3" type="noConversion"/>
  </si>
  <si>
    <t>TH00539</t>
    <phoneticPr fontId="3" type="noConversion"/>
  </si>
  <si>
    <t>TH00540</t>
    <phoneticPr fontId="3" type="noConversion"/>
  </si>
  <si>
    <t>TH00544</t>
    <phoneticPr fontId="3" type="noConversion"/>
  </si>
  <si>
    <t>TH00545</t>
    <phoneticPr fontId="3" type="noConversion"/>
  </si>
  <si>
    <t>TH00546</t>
    <phoneticPr fontId="3" type="noConversion"/>
  </si>
  <si>
    <t>TH00547</t>
    <phoneticPr fontId="3" type="noConversion"/>
  </si>
  <si>
    <t>TH00549</t>
    <phoneticPr fontId="3" type="noConversion"/>
  </si>
  <si>
    <t>NAFMW.01</t>
    <phoneticPr fontId="3" type="noConversion"/>
  </si>
  <si>
    <t>NFH75.04</t>
    <phoneticPr fontId="3" type="noConversion"/>
  </si>
  <si>
    <t>TH16053</t>
    <phoneticPr fontId="3" type="noConversion"/>
  </si>
  <si>
    <t>SOT236160607436</t>
    <phoneticPr fontId="3" type="noConversion"/>
  </si>
  <si>
    <t>SW8303XXEC</t>
    <phoneticPr fontId="3" type="noConversion"/>
  </si>
  <si>
    <t>A57A8</t>
    <phoneticPr fontId="3" type="noConversion"/>
  </si>
  <si>
    <t>NFME</t>
    <phoneticPr fontId="3" type="noConversion"/>
  </si>
  <si>
    <t>HTJC</t>
    <phoneticPr fontId="3" type="noConversion"/>
  </si>
  <si>
    <t>GH00168</t>
    <phoneticPr fontId="3" type="noConversion"/>
  </si>
  <si>
    <t>1#-5#</t>
    <phoneticPr fontId="3" type="noConversion"/>
  </si>
  <si>
    <t>NF9Q1</t>
    <phoneticPr fontId="3" type="noConversion"/>
  </si>
  <si>
    <t>TH00672</t>
    <phoneticPr fontId="3" type="noConversion"/>
  </si>
  <si>
    <t>16#-25#</t>
    <phoneticPr fontId="3" type="noConversion"/>
  </si>
  <si>
    <t>Jb6RH</t>
    <phoneticPr fontId="3" type="noConversion"/>
  </si>
  <si>
    <t>A58G0</t>
    <phoneticPr fontId="3" type="noConversion"/>
  </si>
  <si>
    <t>Jb6RI</t>
    <phoneticPr fontId="3" type="noConversion"/>
  </si>
  <si>
    <t>NFMR9</t>
    <phoneticPr fontId="3" type="noConversion"/>
  </si>
  <si>
    <t>1#-25#</t>
    <phoneticPr fontId="3" type="noConversion"/>
  </si>
  <si>
    <t>Jb6RJ</t>
    <phoneticPr fontId="3" type="noConversion"/>
  </si>
  <si>
    <t>NFMRA</t>
    <phoneticPr fontId="3" type="noConversion"/>
  </si>
  <si>
    <t>Jb6RK</t>
    <phoneticPr fontId="3" type="noConversion"/>
  </si>
  <si>
    <t>NFMRC</t>
    <phoneticPr fontId="3" type="noConversion"/>
  </si>
  <si>
    <t>Jb6RL</t>
    <phoneticPr fontId="3" type="noConversion"/>
  </si>
  <si>
    <t>NFMRG</t>
    <phoneticPr fontId="3" type="noConversion"/>
  </si>
  <si>
    <t>Jb6RM</t>
    <phoneticPr fontId="3" type="noConversion"/>
  </si>
  <si>
    <t>NFMRH</t>
    <phoneticPr fontId="3" type="noConversion"/>
  </si>
  <si>
    <t>Jb6RN</t>
    <phoneticPr fontId="3" type="noConversion"/>
  </si>
  <si>
    <t>NFN18</t>
    <phoneticPr fontId="3" type="noConversion"/>
  </si>
  <si>
    <t>Jb6RO</t>
    <phoneticPr fontId="3" type="noConversion"/>
  </si>
  <si>
    <t>NFMRF</t>
    <phoneticPr fontId="3" type="noConversion"/>
  </si>
  <si>
    <t>Jb6RP</t>
    <phoneticPr fontId="3" type="noConversion"/>
  </si>
  <si>
    <t>NFN16</t>
    <phoneticPr fontId="3" type="noConversion"/>
  </si>
  <si>
    <t>Jb6RQ</t>
    <phoneticPr fontId="3" type="noConversion"/>
  </si>
  <si>
    <t>NFN17.03</t>
    <phoneticPr fontId="3" type="noConversion"/>
  </si>
  <si>
    <t>4,5,9,10,16,20</t>
    <phoneticPr fontId="3" type="noConversion"/>
  </si>
  <si>
    <t>Jb6RR</t>
    <phoneticPr fontId="3" type="noConversion"/>
  </si>
  <si>
    <t>NFN17.04</t>
    <phoneticPr fontId="3" type="noConversion"/>
  </si>
  <si>
    <t>6,7,11,12,17,21</t>
    <phoneticPr fontId="3" type="noConversion"/>
  </si>
  <si>
    <t>Jb6RS</t>
    <phoneticPr fontId="3" type="noConversion"/>
  </si>
  <si>
    <t>NFN1A</t>
    <phoneticPr fontId="3" type="noConversion"/>
  </si>
  <si>
    <t>C23C0</t>
    <phoneticPr fontId="3" type="noConversion"/>
  </si>
  <si>
    <t>YH6RA</t>
    <phoneticPr fontId="3" type="noConversion"/>
  </si>
  <si>
    <t>14#-25#</t>
    <phoneticPr fontId="3" type="noConversion"/>
  </si>
  <si>
    <t>Ie6RB</t>
    <phoneticPr fontId="3" type="noConversion"/>
  </si>
  <si>
    <t>21#-25#</t>
    <phoneticPr fontId="3" type="noConversion"/>
  </si>
  <si>
    <t>Bc6RA</t>
    <phoneticPr fontId="3" type="noConversion"/>
  </si>
  <si>
    <t>NFMRH.01</t>
    <phoneticPr fontId="3" type="noConversion"/>
  </si>
  <si>
    <t>TH00724</t>
    <phoneticPr fontId="3" type="noConversion"/>
  </si>
  <si>
    <t>TH00725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</si>
  <si>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</si>
  <si>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</si>
  <si>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HY6RB</t>
    <phoneticPr fontId="3" type="noConversion"/>
  </si>
  <si>
    <t>NFAHC</t>
    <phoneticPr fontId="3" type="noConversion"/>
  </si>
  <si>
    <t>HY6RC</t>
    <phoneticPr fontId="3" type="noConversion"/>
  </si>
  <si>
    <t>NFAHF</t>
    <phoneticPr fontId="3" type="noConversion"/>
  </si>
  <si>
    <t>TH00726</t>
    <phoneticPr fontId="3" type="noConversion"/>
  </si>
  <si>
    <t>TH00727</t>
    <phoneticPr fontId="3" type="noConversion"/>
  </si>
  <si>
    <t>SY8002EABC</t>
    <phoneticPr fontId="3" type="noConversion"/>
  </si>
  <si>
    <t>XE6RB</t>
    <phoneticPr fontId="3" type="noConversion"/>
  </si>
  <si>
    <t>NFL96</t>
    <phoneticPr fontId="3" type="noConversion"/>
  </si>
  <si>
    <t>XE6RC</t>
    <phoneticPr fontId="3" type="noConversion"/>
  </si>
  <si>
    <t>NFL97</t>
    <phoneticPr fontId="3" type="noConversion"/>
  </si>
  <si>
    <t>TH00728</t>
    <phoneticPr fontId="3" type="noConversion"/>
  </si>
  <si>
    <t>TH00729</t>
    <phoneticPr fontId="3" type="noConversion"/>
  </si>
  <si>
    <t>TH00730</t>
    <phoneticPr fontId="3" type="noConversion"/>
  </si>
  <si>
    <t>TH00731</t>
    <phoneticPr fontId="3" type="noConversion"/>
  </si>
  <si>
    <t>A21D0</t>
    <phoneticPr fontId="3" type="noConversion"/>
  </si>
  <si>
    <t>TV6RE</t>
    <phoneticPr fontId="3" type="noConversion"/>
  </si>
  <si>
    <t>NFM0K</t>
    <phoneticPr fontId="3" type="noConversion"/>
  </si>
  <si>
    <t>TV6RF</t>
    <phoneticPr fontId="3" type="noConversion"/>
  </si>
  <si>
    <t>NFLK8</t>
    <phoneticPr fontId="3" type="noConversion"/>
  </si>
  <si>
    <t>TV6RG</t>
    <phoneticPr fontId="3" type="noConversion"/>
  </si>
  <si>
    <t>NFLK9</t>
    <phoneticPr fontId="3" type="noConversion"/>
  </si>
  <si>
    <t>TV6RH</t>
    <phoneticPr fontId="3" type="noConversion"/>
  </si>
  <si>
    <t>NFM0J</t>
    <phoneticPr fontId="3" type="noConversion"/>
  </si>
  <si>
    <t>TH00732</t>
    <phoneticPr fontId="3" type="noConversion"/>
  </si>
  <si>
    <t>HTKJ</t>
    <phoneticPr fontId="3" type="noConversion"/>
  </si>
  <si>
    <t>DR6RA</t>
    <phoneticPr fontId="3" type="noConversion"/>
  </si>
  <si>
    <t>HJTC</t>
    <phoneticPr fontId="3" type="noConversion"/>
  </si>
  <si>
    <t>NFH6L</t>
    <phoneticPr fontId="3" type="noConversion"/>
  </si>
  <si>
    <t>1#-10#</t>
    <phoneticPr fontId="3" type="noConversion"/>
  </si>
  <si>
    <t>TH00733</t>
    <phoneticPr fontId="3" type="noConversion"/>
  </si>
  <si>
    <t>A36A2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</si>
  <si>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</si>
  <si>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</si>
  <si>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NB6RB</t>
    <phoneticPr fontId="3" type="noConversion"/>
  </si>
  <si>
    <t>HJTC</t>
    <phoneticPr fontId="3" type="noConversion"/>
  </si>
  <si>
    <t>NFAGH</t>
    <phoneticPr fontId="3" type="noConversion"/>
  </si>
  <si>
    <t>1#-25#</t>
    <phoneticPr fontId="3" type="noConversion"/>
  </si>
  <si>
    <t>TH00734</t>
    <phoneticPr fontId="3" type="noConversion"/>
  </si>
  <si>
    <t>NB6RC</t>
    <phoneticPr fontId="3" type="noConversion"/>
  </si>
  <si>
    <t>NFAGJ</t>
    <phoneticPr fontId="3" type="noConversion"/>
  </si>
  <si>
    <t>SYJ905ABC</t>
    <phoneticPr fontId="3" type="noConversion"/>
  </si>
  <si>
    <t>N9RTG</t>
  </si>
  <si>
    <t>NA0JM</t>
  </si>
  <si>
    <t>NA1JG</t>
  </si>
  <si>
    <t>NA2YC</t>
  </si>
  <si>
    <t>NC4R6</t>
  </si>
  <si>
    <t>NA2YS.02</t>
  </si>
  <si>
    <t>NC5ST</t>
  </si>
  <si>
    <t>NA7G1.01</t>
  </si>
  <si>
    <t>NCF70</t>
  </si>
  <si>
    <t>NCHYY</t>
  </si>
  <si>
    <t>NAPFL</t>
  </si>
  <si>
    <t>NCFH7</t>
  </si>
  <si>
    <t>NA0JM.05</t>
  </si>
  <si>
    <t>NCL7N.04</t>
  </si>
  <si>
    <t>NC5A7</t>
  </si>
  <si>
    <t>NCL7J</t>
  </si>
  <si>
    <t>NCL7K</t>
  </si>
  <si>
    <t>NCN9F</t>
  </si>
  <si>
    <t>NCTHF.02</t>
  </si>
  <si>
    <t>NF2MH</t>
  </si>
  <si>
    <t>NF429</t>
  </si>
  <si>
    <t>NF530</t>
  </si>
  <si>
    <t>NF2MJ</t>
  </si>
  <si>
    <t>NF5WF</t>
  </si>
  <si>
    <t>NF5WM</t>
  </si>
  <si>
    <t>NFGGA</t>
  </si>
  <si>
    <t>NCNWY.08</t>
  </si>
  <si>
    <t>NFGGK</t>
  </si>
  <si>
    <t>NFGGR</t>
  </si>
  <si>
    <t>NFGGS</t>
  </si>
  <si>
    <t>NFGGY</t>
  </si>
  <si>
    <t>NFGGC</t>
  </si>
  <si>
    <t>NFFPN</t>
  </si>
  <si>
    <t>NFGGF</t>
  </si>
  <si>
    <t>NFGGH</t>
  </si>
  <si>
    <t>NFGH0</t>
  </si>
  <si>
    <t>NFGGT</t>
  </si>
  <si>
    <t>NFGGW</t>
  </si>
  <si>
    <t>NFH6J</t>
  </si>
  <si>
    <t>NFH9A</t>
  </si>
  <si>
    <t>NFH9C</t>
  </si>
  <si>
    <t>NFH99</t>
  </si>
  <si>
    <t>NFH9F</t>
  </si>
  <si>
    <t>NFHH6</t>
  </si>
  <si>
    <t>NFGSG</t>
  </si>
  <si>
    <t>NFHH7</t>
  </si>
  <si>
    <t>NFHH8</t>
  </si>
  <si>
    <t>NFHH9</t>
  </si>
  <si>
    <t>NFHHA</t>
  </si>
  <si>
    <t>NFHHC</t>
  </si>
  <si>
    <t>NFHHF</t>
  </si>
  <si>
    <t>NFJ22</t>
  </si>
  <si>
    <t>NFJ23</t>
  </si>
  <si>
    <t>NFJ24</t>
  </si>
  <si>
    <t>NCTHA</t>
  </si>
  <si>
    <t>NFJ25</t>
  </si>
  <si>
    <t>NFJ26</t>
  </si>
  <si>
    <t>NFJ27</t>
  </si>
  <si>
    <t>NFJ29</t>
  </si>
  <si>
    <t>NFJ2A</t>
  </si>
  <si>
    <t>NFJ2C</t>
  </si>
  <si>
    <t>NFJ2F</t>
  </si>
  <si>
    <t>NFJ9J</t>
  </si>
  <si>
    <t>NFJ9L</t>
  </si>
  <si>
    <t>NFJ28</t>
  </si>
  <si>
    <t>NFJ2G</t>
  </si>
  <si>
    <t>NFJ9H</t>
  </si>
  <si>
    <t>NFJ9K</t>
  </si>
  <si>
    <t>NFJ9M</t>
  </si>
  <si>
    <t>NFK71</t>
  </si>
  <si>
    <t>NFKAC</t>
  </si>
  <si>
    <t>NFKAG</t>
  </si>
  <si>
    <t>NF52W</t>
  </si>
  <si>
    <t>GH00013</t>
    <phoneticPr fontId="3" type="noConversion"/>
  </si>
  <si>
    <t>NCKGL.14</t>
    <phoneticPr fontId="3" type="noConversion"/>
  </si>
  <si>
    <t>NC5ST.04</t>
    <phoneticPr fontId="3" type="noConversion"/>
  </si>
  <si>
    <t>NCJ01</t>
    <phoneticPr fontId="3" type="noConversion"/>
  </si>
  <si>
    <t>GH00055</t>
    <phoneticPr fontId="3" type="noConversion"/>
  </si>
  <si>
    <t>WaferLot#</t>
  </si>
  <si>
    <t>CSP1.56*1.96-20</t>
  </si>
  <si>
    <t>SY6881PTC</t>
  </si>
  <si>
    <t>SOT236160506034;SOT236160506035;SOT236160506036</t>
  </si>
  <si>
    <t>SOT236160512038；SOT236160514174；SOT236160514176</t>
  </si>
  <si>
    <t>SOT236160505398;SOT236160505399;SOT236160507361;SOT236160507382</t>
  </si>
  <si>
    <t>SOT236160529423;SOT236160603459;SOT236160604403;SOT236160605432</t>
  </si>
  <si>
    <t>SOT236160524457；SOT236160524459；SOT236160529090</t>
  </si>
  <si>
    <t>SOT235160529094；SOT235160529096；SOT235160529097；SOT235160530132；SOT235160530133；SOT235160531062</t>
  </si>
  <si>
    <t>SOT236160531066；SOT236160531067</t>
  </si>
  <si>
    <t>SOT236160601132;SOT236160602104</t>
  </si>
  <si>
    <t>SOT235160612011;SOT235160612012</t>
  </si>
  <si>
    <t>SOT236160705014；SOT236160705017；SOT236160705019</t>
  </si>
  <si>
    <t>SOT236160707209；SOT236160707210；SOT236160708015</t>
  </si>
  <si>
    <t>SOT236160708016；SOT236160708017</t>
  </si>
  <si>
    <t>SOT235160630036；SOT235160630037；SOT235160630038；SOT235160711190；SOT235160711191</t>
  </si>
  <si>
    <t>SOT236160703151；SOT236160704142；SOT236160705177</t>
  </si>
  <si>
    <t>SOT236160725025;SOT236160726398</t>
  </si>
  <si>
    <t>SOT236160713114；SOT236160713115；SOT236160714068</t>
  </si>
  <si>
    <t>SOT236160726486;SOT236160727105;SOT236160727106;SOT236160730128</t>
  </si>
  <si>
    <t>SOT236160730130;SOT236160731153;SOT236160731154</t>
  </si>
  <si>
    <t>SOT236160716178;SOT236160717149;SOT236160718068</t>
  </si>
  <si>
    <t>SOT236160725027;SOT236160727107;SOT236160728070</t>
  </si>
  <si>
    <t>SOT235160708048；SOT235160708049；SOT235160708051；SOT235160708052；SOT235160708054</t>
  </si>
  <si>
    <t>SOT235160709169；SOT235160709170；SOT235160709171；SOT235160709172；SOT235160709173</t>
  </si>
  <si>
    <t>SOT235160710470；SOT235160710471；SOT235160711015；SOT235160711016</t>
  </si>
  <si>
    <t>SOT235160718070;SOT235160718071;SOT235160718391;SOT235160718392</t>
  </si>
  <si>
    <t>SOT235160714071;SOT235160714072;SOT235160714073;SOT235160714074;SOT235160714075</t>
  </si>
  <si>
    <t>SOT235160717153;SOT235160717154;SOT235160721526</t>
  </si>
  <si>
    <t>SOT235160727347;SOT235160727348;SOT235160727353</t>
  </si>
  <si>
    <t>SOT235160714069;SOT235160716512;SOT235160716513</t>
  </si>
  <si>
    <t>SOT235160725030;SOT235160725031;SOT235160725032</t>
  </si>
  <si>
    <t>SOT235160724055;SOT235160724056;SOT235160724057</t>
  </si>
  <si>
    <t>SOT235160722021;SOT235160722023;SOT235160724180</t>
  </si>
  <si>
    <t>SOT235160721527;SOT235160721528;SOT235160722335</t>
  </si>
  <si>
    <t>SOT235160726489;SOT235160726490;SOT235160726491;SOT235160726492;SOT235160726493</t>
  </si>
  <si>
    <t>SOT235160722337;SOT235160722338;SOT235160722339;SOT235160724201</t>
  </si>
  <si>
    <t>SOT235160721037;SOT235160721038;SOT235160722117;SOT235160722118;SOT235160722119</t>
  </si>
  <si>
    <t>SOT235160721044;SOT235160721048;SOT235160721049;SOT235160721051</t>
  </si>
  <si>
    <t>SOT235160803070;SOT235160803071;SOT235160803073</t>
  </si>
  <si>
    <t>SOT235160803075;SOT235160804083;SOT235160804084</t>
  </si>
  <si>
    <t>SOT235160804092;SOT235160804093;SOT235160804095</t>
  </si>
  <si>
    <t>SOT235160805051;SOT235160805052;SOT235160805053</t>
  </si>
  <si>
    <t>SOT235160805057;SOT235160807045;SOT235160807046</t>
  </si>
  <si>
    <t>TSO236160709351；TSO236160709352</t>
  </si>
  <si>
    <t>SOP008160714291;SOP008160715262</t>
  </si>
  <si>
    <t>SOP008160715471;SOP008160716444;SOP008160717494</t>
  </si>
  <si>
    <t>SOP008160718491;SOP008160719382</t>
  </si>
  <si>
    <t>TSO236160714374;TSO236160715525</t>
  </si>
  <si>
    <t>SOT236160715129;SOT236160715130</t>
  </si>
  <si>
    <t>SOT236160714272;SOT236160716029;SOT236160717244</t>
  </si>
  <si>
    <t>SOT236160720260;SOT236160723024;SOT236160723025</t>
  </si>
  <si>
    <t>SOT236160725234;SOT236160725236;SOT236160727100;SOT236160727101</t>
  </si>
  <si>
    <t>SOT236160803303;SOT236160804040;SOT236160804041</t>
  </si>
  <si>
    <t>SOT236160715290;SOT236160719510;SOT236160719511</t>
  </si>
  <si>
    <t>SOT235160715330;SOT235160715331</t>
  </si>
  <si>
    <t>SOP008160722481;SOP008160723434</t>
  </si>
  <si>
    <t>SOT236160720265;SOT236160723182;SOT236160723183</t>
  </si>
  <si>
    <t>TSO236160801534;TSO236160802503;TSO236160803489</t>
  </si>
  <si>
    <t>SOT236160720547;SOT236160723184;SOT236160725009</t>
  </si>
  <si>
    <t>SOT236160728131;SOT236160728132;SOT236160728133</t>
  </si>
  <si>
    <t>SOT236160804145;SOT236160804146;SOT236160805031;SOT236160805033</t>
  </si>
  <si>
    <t>SOT235160723179;SOT235160723180</t>
  </si>
  <si>
    <t>SOT235160720268;SOT235160720269</t>
  </si>
  <si>
    <t>SOT236160727021;SOT236160727026;SOT236160727028</t>
  </si>
  <si>
    <t>SOT236160801358;SOT236160802360;SOT236160802361</t>
  </si>
  <si>
    <t>SOT236160727193;SOT236160727194;SOT236160727195</t>
  </si>
  <si>
    <t>SOT236160725505;SOT236160725506;SOT236160726201</t>
  </si>
  <si>
    <t>SOT236160723200;SOT236160724208</t>
  </si>
  <si>
    <t>SOT236160730083;SOT236160730085;SOT236160730086</t>
  </si>
  <si>
    <t>SOT236160731021;SOT236160731022;SOT236160731023</t>
  </si>
  <si>
    <t>SOT235160723210;SOT235160724236;SOT235160724237;SOT235160724238</t>
  </si>
  <si>
    <t>SOT235160802159;SOT235160802161</t>
  </si>
  <si>
    <t>SOT235160806258;SOT235160806259;SOT235160808440</t>
  </si>
  <si>
    <t>SOT235160731304;SOT235160801277</t>
  </si>
  <si>
    <t>SOT235160801280;SOT235160801281</t>
  </si>
  <si>
    <t>SOT235160728489;SOT235160730096;SOT235160730098;SOT235160731175;SOT235160731176</t>
  </si>
  <si>
    <t>SOT235160729289;SOT235160729290;SOT235160730099;SOT235160730100;SOT235160730101</t>
  </si>
  <si>
    <t>SOT235160729155;SOT235160729156;SOT235160729157;SOT235160729158;SOT235160729159</t>
  </si>
  <si>
    <t>SOT235160803182;SOT235160803183</t>
  </si>
  <si>
    <t>SOT235160807278;SOT235160808373;SOT235160808375</t>
  </si>
  <si>
    <t>SOT235160803177;SOT235160803179;SOT235160803180</t>
  </si>
  <si>
    <t>SOT236160805273;SOT236160806078;SOT236160807218</t>
  </si>
  <si>
    <t>SOT236160806079;SOT236160806080</t>
  </si>
  <si>
    <t>SOP008160802513;SOP008160803477</t>
  </si>
  <si>
    <t>SOP008160804482;SOP008160805414</t>
  </si>
  <si>
    <t>SOP008160806447;SOP008160807214</t>
  </si>
  <si>
    <t>SOT236160805212;SOT236160805213;SOT236160805214</t>
  </si>
  <si>
    <t>SOT236160807253;SOT236160807254;SOT236160807255</t>
  </si>
  <si>
    <t>SOT236160806167;SOT236160806168;SOT236160806169</t>
  </si>
  <si>
    <t>SOT236160808181;SOT236160808182</t>
  </si>
  <si>
    <t>B28E0</t>
  </si>
  <si>
    <t>A11C0</t>
  </si>
  <si>
    <t>SY20327GPKC</t>
    <phoneticPr fontId="3" type="noConversion"/>
  </si>
  <si>
    <t>NFME</t>
    <phoneticPr fontId="3" type="noConversion"/>
  </si>
  <si>
    <t>GH00169</t>
    <phoneticPr fontId="3" type="noConversion"/>
  </si>
  <si>
    <t>CSP1.56*1.96-20</t>
    <phoneticPr fontId="3" type="noConversion"/>
  </si>
  <si>
    <t>GH00170</t>
    <phoneticPr fontId="3" type="noConversion"/>
  </si>
  <si>
    <t>GH00171</t>
    <phoneticPr fontId="3" type="noConversion"/>
  </si>
  <si>
    <t>GH00172</t>
    <phoneticPr fontId="3" type="noConversion"/>
  </si>
  <si>
    <t>GH00173</t>
    <phoneticPr fontId="3" type="noConversion"/>
  </si>
  <si>
    <t>GH00174</t>
    <phoneticPr fontId="3" type="noConversion"/>
  </si>
  <si>
    <t>GH00175</t>
    <phoneticPr fontId="3" type="noConversion"/>
  </si>
  <si>
    <t>GH00176</t>
    <phoneticPr fontId="3" type="noConversion"/>
  </si>
  <si>
    <t>GH00177</t>
    <phoneticPr fontId="3" type="noConversion"/>
  </si>
  <si>
    <t>SY8827GPKC</t>
    <phoneticPr fontId="3" type="noConversion"/>
  </si>
  <si>
    <t>GH00178</t>
    <phoneticPr fontId="3" type="noConversion"/>
  </si>
  <si>
    <t>GH00179</t>
    <phoneticPr fontId="3" type="noConversion"/>
  </si>
  <si>
    <t>SY6880CPGC</t>
    <phoneticPr fontId="3" type="noConversion"/>
  </si>
  <si>
    <t>NFME</t>
    <phoneticPr fontId="3" type="noConversion"/>
  </si>
  <si>
    <t>GH00180</t>
    <phoneticPr fontId="3" type="noConversion"/>
  </si>
  <si>
    <t>CSP2*1.8-12</t>
    <phoneticPr fontId="3" type="noConversion"/>
  </si>
  <si>
    <t>HJTC</t>
    <phoneticPr fontId="3" type="noConversion"/>
  </si>
  <si>
    <t>SY7069ADC</t>
    <phoneticPr fontId="3" type="noConversion"/>
  </si>
  <si>
    <t>GH00181</t>
    <phoneticPr fontId="3" type="noConversion"/>
  </si>
  <si>
    <t>TSOT23-6(FC)</t>
    <phoneticPr fontId="3" type="noConversion"/>
  </si>
  <si>
    <t>SYR828PKC</t>
    <phoneticPr fontId="3" type="noConversion"/>
  </si>
  <si>
    <t>GH00182</t>
    <phoneticPr fontId="3" type="noConversion"/>
  </si>
  <si>
    <t>CSP1.56*1.96-20</t>
    <phoneticPr fontId="3" type="noConversion"/>
  </si>
  <si>
    <r>
      <t>SOT235160728315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SOT235160728316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SOT235160809046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SOT235160809048</t>
    </r>
    <phoneticPr fontId="3" type="noConversion"/>
  </si>
  <si>
    <r>
      <t>SOT235160808015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SOT235160808016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SOT235160809061</t>
    </r>
    <phoneticPr fontId="3" type="noConversion"/>
  </si>
  <si>
    <r>
      <t>SOT235160809063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SOT235160810293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SOT235160810294</t>
    </r>
    <phoneticPr fontId="3" type="noConversion"/>
  </si>
  <si>
    <r>
      <t>SOT236160808031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SOT236160809062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SOT236160811155</t>
    </r>
    <phoneticPr fontId="3" type="noConversion"/>
  </si>
  <si>
    <r>
      <t>SOT236160820254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SOT236160825535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SOT236160825536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SOT236160829072</t>
    </r>
    <phoneticPr fontId="3" type="noConversion"/>
  </si>
  <si>
    <r>
      <t>SOT235160810007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SOT235160810056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SOT235160810057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SOT235160810058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SOT235160810060</t>
    </r>
    <phoneticPr fontId="3" type="noConversion"/>
  </si>
  <si>
    <r>
      <t>SOP008160808550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SOP008160809479</t>
    </r>
    <phoneticPr fontId="3" type="noConversion"/>
  </si>
  <si>
    <r>
      <t>SOT236160815259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SOT236160818183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SOT236160819042</t>
    </r>
    <phoneticPr fontId="3" type="noConversion"/>
  </si>
  <si>
    <t>SOT235160729223;SOT235160729224;SOT235160729225;SOT235160831333</t>
    <phoneticPr fontId="3" type="noConversion"/>
  </si>
  <si>
    <t>SOT236160809439;SOT236160809440;SOT236160810187</t>
    <phoneticPr fontId="3" type="noConversion"/>
  </si>
  <si>
    <t>SOT236160810182;SOT236160811100;SOT236160811101</t>
    <phoneticPr fontId="3" type="noConversion"/>
  </si>
  <si>
    <t>SOT236160812129;SOT236160812130;SOT236160815035</t>
    <phoneticPr fontId="3" type="noConversion"/>
  </si>
  <si>
    <t>SOT236160820524;SOT236160820525;SOT236160823005</t>
    <phoneticPr fontId="3" type="noConversion"/>
  </si>
  <si>
    <t>SOT236160823002;SOT236160823003</t>
    <phoneticPr fontId="3" type="noConversion"/>
  </si>
  <si>
    <t>SOT236160826093;SOT236160826095;SOT236160826097;SOT236160826100</t>
    <phoneticPr fontId="3" type="noConversion"/>
  </si>
  <si>
    <t>SOT236160827058;SOT236160827059;SOT236160827060;SOT236160827061;SOT236160827063</t>
    <phoneticPr fontId="3" type="noConversion"/>
  </si>
  <si>
    <t>SOT236160829017;SOT236160829018;SOT236160829021</t>
    <phoneticPr fontId="3" type="noConversion"/>
  </si>
  <si>
    <t>SOT236160831001;SOT236160831002;SOT236160831003</t>
    <phoneticPr fontId="3" type="noConversion"/>
  </si>
  <si>
    <t>SOT236160814032;SOT236160814033</t>
    <phoneticPr fontId="3" type="noConversion"/>
  </si>
  <si>
    <t>SOP008160812511</t>
    <phoneticPr fontId="3" type="noConversion"/>
  </si>
  <si>
    <t>SOP008160813525;SOP008160814409</t>
    <phoneticPr fontId="3" type="noConversion"/>
  </si>
  <si>
    <t>SOP008160810590;SOP008160811482</t>
    <phoneticPr fontId="3" type="noConversion"/>
  </si>
  <si>
    <t>SOP008160815527</t>
    <phoneticPr fontId="3" type="noConversion"/>
  </si>
  <si>
    <t>SOP008160814486;SOP008160818192</t>
    <phoneticPr fontId="3" type="noConversion"/>
  </si>
  <si>
    <t>SOP008160818492;SOP008160819321</t>
    <phoneticPr fontId="3" type="noConversion"/>
  </si>
  <si>
    <t>SOP008160820369;SOP008160821107</t>
    <phoneticPr fontId="3" type="noConversion"/>
  </si>
  <si>
    <t>SOT236160813289;SOT236160813291</t>
    <phoneticPr fontId="3" type="noConversion"/>
  </si>
  <si>
    <t>SOT236160827111</t>
    <phoneticPr fontId="3" type="noConversion"/>
  </si>
  <si>
    <t>SOT236160816185;SOT236160816186;SOT236160816187;SOT236160817157</t>
    <phoneticPr fontId="3" type="noConversion"/>
  </si>
  <si>
    <t>SOT236160817158;SOT236160817159</t>
    <phoneticPr fontId="3" type="noConversion"/>
  </si>
  <si>
    <t>SOT235160811275;SOT235160811276;SOT235160811396;SOT235160811397</t>
    <phoneticPr fontId="3" type="noConversion"/>
  </si>
  <si>
    <t>SOT235160812307;SOT235160812308</t>
    <phoneticPr fontId="3" type="noConversion"/>
  </si>
  <si>
    <t>SOT236160817265;SOT236160818071;SOT236160818072</t>
    <phoneticPr fontId="3" type="noConversion"/>
  </si>
  <si>
    <t>SOT236160819530;SOT236160819531;SOT236160822018</t>
    <phoneticPr fontId="3" type="noConversion"/>
  </si>
  <si>
    <t>SOT236160827113;SOT236160827115</t>
    <phoneticPr fontId="3" type="noConversion"/>
  </si>
  <si>
    <t>SOT236160827102</t>
    <phoneticPr fontId="3" type="noConversion"/>
  </si>
  <si>
    <t>SOT236160812324;SOT236160813076;SOT236160814286</t>
    <phoneticPr fontId="3" type="noConversion"/>
  </si>
  <si>
    <t>SOT236160815320</t>
    <phoneticPr fontId="3" type="noConversion"/>
  </si>
  <si>
    <t>SOT236160821414;SOT236160821415</t>
    <phoneticPr fontId="3" type="noConversion"/>
  </si>
  <si>
    <t>SOT235160812276;SOT235160814206;SOT235160815267;SOT235160815268;SOT235160815269</t>
    <phoneticPr fontId="3" type="noConversion"/>
  </si>
  <si>
    <t>SOP008160822317;SOP008160823184</t>
    <phoneticPr fontId="3" type="noConversion"/>
  </si>
  <si>
    <t>SOP008160824096;SOP008160825336</t>
    <phoneticPr fontId="3" type="noConversion"/>
  </si>
  <si>
    <t>SOT236160825204;SOT236160828113;SOT236160828114;SOT236160828115</t>
    <phoneticPr fontId="3" type="noConversion"/>
  </si>
  <si>
    <t>SOT236160830263;SOT236160830264;SOT236160830266;SOT236160830267</t>
    <phoneticPr fontId="3" type="noConversion"/>
  </si>
  <si>
    <t>SOT236160824216</t>
    <phoneticPr fontId="3" type="noConversion"/>
  </si>
  <si>
    <t>SOT236160823189</t>
    <phoneticPr fontId="3" type="noConversion"/>
  </si>
  <si>
    <t>SOT236160824265</t>
    <phoneticPr fontId="3" type="noConversion"/>
  </si>
  <si>
    <t>SOT236160825099;SOT236160825100</t>
    <phoneticPr fontId="3" type="noConversion"/>
  </si>
  <si>
    <t>SOT236160901065;SOT236160901066;SOT236160901067;SOT236160901068;SOT236160901069</t>
    <phoneticPr fontId="3" type="noConversion"/>
  </si>
  <si>
    <t>SOT235160818352;SOT235160818353;SOT235160819243;SOT235160819244</t>
    <phoneticPr fontId="3" type="noConversion"/>
  </si>
  <si>
    <t>SOT235160820345;SOT235160820346;SOT235160820347;SOT235160825029;SOT235160825031</t>
    <phoneticPr fontId="3" type="noConversion"/>
  </si>
  <si>
    <t>SOT235160821204;SOT235160821205;SOT235160821400;SOT235160821401</t>
    <phoneticPr fontId="3" type="noConversion"/>
  </si>
  <si>
    <t>SOT235160821268;SOT235160822061;SOT235160822062;SOT235160822063</t>
    <phoneticPr fontId="3" type="noConversion"/>
  </si>
  <si>
    <t>SOT235160822573;SOT235160822574;SOT235160823497;SOT235160823498</t>
    <phoneticPr fontId="3" type="noConversion"/>
  </si>
  <si>
    <t>SOT235160824224;SOT235160824225;SOT235160824226;SOT235160824227;SOT235160824229</t>
    <phoneticPr fontId="3" type="noConversion"/>
  </si>
  <si>
    <t>SOT235160825163;SOT235160825164;SOT235160826215;SOT235160826216;SOT235160826217</t>
    <phoneticPr fontId="3" type="noConversion"/>
  </si>
  <si>
    <t>SOT235160827151;SOT235160827152;SOT235160827153;SOT235160827154;SOT235160827155;SOT235160827156</t>
    <phoneticPr fontId="3" type="noConversion"/>
  </si>
  <si>
    <t>SOT235160829297;SOT235160829298;SOT235160829299;SOT235160829300;SOT235160829301;SOT235160829302</t>
    <phoneticPr fontId="3" type="noConversion"/>
  </si>
  <si>
    <t>SOT235160830254;SOT235160830255;SOT235160830256;SOT235160830257;SOT235160830258;SOT235160830259</t>
    <phoneticPr fontId="3" type="noConversion"/>
  </si>
  <si>
    <t>SOT235160823577;SOT235160823578;SOT235160823579;SOT235160826189</t>
    <phoneticPr fontId="3" type="noConversion"/>
  </si>
  <si>
    <t>SOT235160901301;SOT235160901302;SOT235160901303;SOT235160901321;SOT235160901322</t>
    <phoneticPr fontId="3" type="noConversion"/>
  </si>
  <si>
    <t>SOT235160821270;SOT235160822065;SOT235160822066</t>
    <phoneticPr fontId="3" type="noConversion"/>
  </si>
  <si>
    <t>SOT235160824284;SOT235160824285</t>
    <phoneticPr fontId="3" type="noConversion"/>
  </si>
  <si>
    <t>SOT236160823191</t>
    <phoneticPr fontId="3" type="noConversion"/>
  </si>
  <si>
    <t>SOT236160830172</t>
    <phoneticPr fontId="3" type="noConversion"/>
  </si>
  <si>
    <t>SOT236160828225;SOT236160828226</t>
    <phoneticPr fontId="3" type="noConversion"/>
  </si>
  <si>
    <t>SOT236160821215;SOT236160821219</t>
    <phoneticPr fontId="3" type="noConversion"/>
  </si>
  <si>
    <t>SOT236160825248;SOT236160901007;SOT236160901008</t>
    <phoneticPr fontId="3" type="noConversion"/>
  </si>
  <si>
    <t>SOT236160831334;SOT236160831335</t>
    <phoneticPr fontId="3" type="noConversion"/>
  </si>
  <si>
    <t>SOT236160830260</t>
    <phoneticPr fontId="3" type="noConversion"/>
  </si>
  <si>
    <t>SOT235160824281</t>
    <phoneticPr fontId="3" type="noConversion"/>
  </si>
  <si>
    <t>SOT235160825124;SOT235160825125;SOT235160826508;SOT235160826509;SOT235160826510</t>
    <phoneticPr fontId="3" type="noConversion"/>
  </si>
  <si>
    <t>SOP008160826351;SOP008160827202</t>
    <phoneticPr fontId="3" type="noConversion"/>
  </si>
  <si>
    <t>SOP008160827561;SOP008160828251</t>
    <phoneticPr fontId="3" type="noConversion"/>
  </si>
  <si>
    <t>SOP008160829305;SOP008160830110;SOP008160831274</t>
    <phoneticPr fontId="3" type="noConversion"/>
  </si>
  <si>
    <t>SOP008160831287;SOP008160901255</t>
    <phoneticPr fontId="3" type="noConversion"/>
  </si>
  <si>
    <t>TSO236160828363</t>
    <phoneticPr fontId="3" type="noConversion"/>
  </si>
  <si>
    <t>SOT235160901319;SOT235160901320</t>
    <phoneticPr fontId="3" type="noConversion"/>
  </si>
  <si>
    <t>SOT235160828129;SOT235160828130;SOT235160828131;SOT235160828132;SOT235160828133;SOT235160828134</t>
    <phoneticPr fontId="3" type="noConversion"/>
  </si>
  <si>
    <t>SOT235160831168</t>
    <phoneticPr fontId="3" type="noConversion"/>
  </si>
  <si>
    <t>SOT235160829325;SOT235160829326;SOT235160830111;SOT235160830112</t>
    <phoneticPr fontId="3" type="noConversion"/>
  </si>
  <si>
    <t>SOT235160831308;SOT235160831309;SOT235160831310</t>
    <phoneticPr fontId="3" type="noConversion"/>
  </si>
  <si>
    <t>SOT235160831169</t>
    <phoneticPr fontId="3" type="noConversion"/>
  </si>
  <si>
    <t>SY7807ADC</t>
    <phoneticPr fontId="3" type="noConversion"/>
  </si>
  <si>
    <t>B50A0</t>
    <phoneticPr fontId="3" type="noConversion"/>
  </si>
  <si>
    <t>TH00736</t>
    <phoneticPr fontId="3" type="noConversion"/>
  </si>
  <si>
    <t>TH00737</t>
    <phoneticPr fontId="3" type="noConversion"/>
  </si>
  <si>
    <t>SY7200AABC</t>
    <phoneticPr fontId="3" type="noConversion"/>
  </si>
  <si>
    <t>HY6SA</t>
    <phoneticPr fontId="3" type="noConversion"/>
  </si>
  <si>
    <t>NFAHG</t>
    <phoneticPr fontId="3" type="noConversion"/>
  </si>
  <si>
    <t>HY6SB</t>
    <phoneticPr fontId="3" type="noConversion"/>
  </si>
  <si>
    <t>NFAHH</t>
    <phoneticPr fontId="3" type="noConversion"/>
  </si>
  <si>
    <t>HY6SC</t>
    <phoneticPr fontId="3" type="noConversion"/>
  </si>
  <si>
    <t>NFG0F</t>
    <phoneticPr fontId="3" type="noConversion"/>
  </si>
  <si>
    <t>TH00735</t>
    <phoneticPr fontId="3" type="noConversion"/>
  </si>
  <si>
    <t>TH00738</t>
    <phoneticPr fontId="3" type="noConversion"/>
  </si>
  <si>
    <t>B07L1</t>
    <phoneticPr fontId="3" type="noConversion"/>
  </si>
  <si>
    <t>HTKJ</t>
    <phoneticPr fontId="3" type="noConversion"/>
  </si>
  <si>
    <t>DQ6SA</t>
    <phoneticPr fontId="3" type="noConversion"/>
  </si>
  <si>
    <t>HJTC</t>
    <phoneticPr fontId="3" type="noConversion"/>
  </si>
  <si>
    <t>NFG0G</t>
    <phoneticPr fontId="3" type="noConversion"/>
  </si>
  <si>
    <t>1#-25#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</si>
  <si>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</si>
  <si>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TH00739</t>
    <phoneticPr fontId="3" type="noConversion"/>
  </si>
  <si>
    <t>TH00744</t>
    <phoneticPr fontId="3" type="noConversion"/>
  </si>
  <si>
    <t>XE6SA</t>
    <phoneticPr fontId="3" type="noConversion"/>
  </si>
  <si>
    <t>NFL98</t>
    <phoneticPr fontId="3" type="noConversion"/>
  </si>
  <si>
    <t>TH00740</t>
    <phoneticPr fontId="3" type="noConversion"/>
  </si>
  <si>
    <t>XE6SB</t>
    <phoneticPr fontId="3" type="noConversion"/>
  </si>
  <si>
    <t>NFLY2</t>
    <phoneticPr fontId="3" type="noConversion"/>
  </si>
  <si>
    <t>TH00741</t>
    <phoneticPr fontId="3" type="noConversion"/>
  </si>
  <si>
    <t>XE6SC</t>
    <phoneticPr fontId="3" type="noConversion"/>
  </si>
  <si>
    <t>NFLY3</t>
    <phoneticPr fontId="3" type="noConversion"/>
  </si>
  <si>
    <t>TH00742</t>
    <phoneticPr fontId="3" type="noConversion"/>
  </si>
  <si>
    <t>XE6SD</t>
    <phoneticPr fontId="3" type="noConversion"/>
  </si>
  <si>
    <t>NFLY4</t>
    <phoneticPr fontId="3" type="noConversion"/>
  </si>
  <si>
    <t>TH00743</t>
    <phoneticPr fontId="3" type="noConversion"/>
  </si>
  <si>
    <t>XE6SE</t>
    <phoneticPr fontId="3" type="noConversion"/>
  </si>
  <si>
    <t>NFLY5</t>
    <phoneticPr fontId="3" type="noConversion"/>
  </si>
  <si>
    <t>NFLY6</t>
    <phoneticPr fontId="3" type="noConversion"/>
  </si>
  <si>
    <t>NCQ3Q</t>
    <phoneticPr fontId="3" type="noConversion"/>
  </si>
  <si>
    <t>NFH84</t>
    <phoneticPr fontId="3" type="noConversion"/>
  </si>
  <si>
    <t>NFH73</t>
    <phoneticPr fontId="3" type="noConversion"/>
  </si>
  <si>
    <t>NFH76</t>
    <phoneticPr fontId="3" type="noConversion"/>
  </si>
  <si>
    <t>NFH7T</t>
    <phoneticPr fontId="3" type="noConversion"/>
  </si>
  <si>
    <t>NFH7Y</t>
    <phoneticPr fontId="3" type="noConversion"/>
  </si>
  <si>
    <t>NFLKG</t>
    <phoneticPr fontId="3" type="noConversion"/>
  </si>
  <si>
    <t>NFLKJ</t>
    <phoneticPr fontId="3" type="noConversion"/>
  </si>
  <si>
    <t>NFLKH</t>
    <phoneticPr fontId="3" type="noConversion"/>
  </si>
  <si>
    <t>NFLKK</t>
    <phoneticPr fontId="3" type="noConversion"/>
  </si>
  <si>
    <t>NFLKL</t>
    <phoneticPr fontId="3" type="noConversion"/>
  </si>
  <si>
    <t>NFLKM</t>
    <phoneticPr fontId="3" type="noConversion"/>
  </si>
  <si>
    <t>NFLYN</t>
    <phoneticPr fontId="3" type="noConversion"/>
  </si>
  <si>
    <t>LD6SL</t>
    <phoneticPr fontId="3" type="noConversion"/>
  </si>
  <si>
    <t>LD6SO</t>
    <phoneticPr fontId="3" type="noConversion"/>
  </si>
  <si>
    <t>SY8088AAC</t>
    <phoneticPr fontId="3" type="noConversion"/>
  </si>
  <si>
    <t>A11C0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</si>
  <si>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</si>
  <si>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LD6SA</t>
    <phoneticPr fontId="3" type="noConversion"/>
  </si>
  <si>
    <t>1#-25#</t>
    <phoneticPr fontId="3" type="noConversion"/>
  </si>
  <si>
    <t>LD6SB</t>
    <phoneticPr fontId="3" type="noConversion"/>
  </si>
  <si>
    <t>TH00747</t>
    <phoneticPr fontId="3" type="noConversion"/>
  </si>
  <si>
    <t>LD6SC</t>
    <phoneticPr fontId="3" type="noConversion"/>
  </si>
  <si>
    <t>TH00748</t>
    <phoneticPr fontId="3" type="noConversion"/>
  </si>
  <si>
    <t>LD6SD</t>
    <phoneticPr fontId="3" type="noConversion"/>
  </si>
  <si>
    <t>TH00749</t>
    <phoneticPr fontId="3" type="noConversion"/>
  </si>
  <si>
    <t>LD6SE</t>
    <phoneticPr fontId="3" type="noConversion"/>
  </si>
  <si>
    <t>TH00750</t>
    <phoneticPr fontId="3" type="noConversion"/>
  </si>
  <si>
    <t>LD6SF</t>
    <phoneticPr fontId="3" type="noConversion"/>
  </si>
  <si>
    <t>TH00751</t>
    <phoneticPr fontId="3" type="noConversion"/>
  </si>
  <si>
    <t>LD6SG</t>
    <phoneticPr fontId="3" type="noConversion"/>
  </si>
  <si>
    <t>TH00752</t>
    <phoneticPr fontId="3" type="noConversion"/>
  </si>
  <si>
    <t>LD6SH</t>
    <phoneticPr fontId="3" type="noConversion"/>
  </si>
  <si>
    <t>TH00753</t>
    <phoneticPr fontId="3" type="noConversion"/>
  </si>
  <si>
    <t>LD6SI</t>
    <phoneticPr fontId="3" type="noConversion"/>
  </si>
  <si>
    <t>TH00754</t>
    <phoneticPr fontId="3" type="noConversion"/>
  </si>
  <si>
    <t>LD6SJ</t>
    <phoneticPr fontId="3" type="noConversion"/>
  </si>
  <si>
    <t>TH00755</t>
    <phoneticPr fontId="3" type="noConversion"/>
  </si>
  <si>
    <t>LD6SK</t>
    <phoneticPr fontId="3" type="noConversion"/>
  </si>
  <si>
    <t>TH00756</t>
    <phoneticPr fontId="3" type="noConversion"/>
  </si>
  <si>
    <t>TH00757</t>
    <phoneticPr fontId="3" type="noConversion"/>
  </si>
  <si>
    <t>LD6SM</t>
    <phoneticPr fontId="3" type="noConversion"/>
  </si>
  <si>
    <t>TH00758</t>
    <phoneticPr fontId="3" type="noConversion"/>
  </si>
  <si>
    <t>LD6SN</t>
    <phoneticPr fontId="3" type="noConversion"/>
  </si>
  <si>
    <t>TH00759</t>
    <phoneticPr fontId="3" type="noConversion"/>
  </si>
  <si>
    <t>TH00745</t>
    <phoneticPr fontId="3" type="noConversion"/>
  </si>
  <si>
    <t>SY8088AAC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</si>
  <si>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</si>
  <si>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TH00760</t>
    <phoneticPr fontId="3" type="noConversion"/>
  </si>
  <si>
    <t>TH00764</t>
    <phoneticPr fontId="3" type="noConversion"/>
  </si>
  <si>
    <t>KV6SA</t>
    <phoneticPr fontId="3" type="noConversion"/>
  </si>
  <si>
    <t>NFGFL</t>
    <phoneticPr fontId="3" type="noConversion"/>
  </si>
  <si>
    <t>TH00761</t>
    <phoneticPr fontId="3" type="noConversion"/>
  </si>
  <si>
    <t>KV6SB</t>
    <phoneticPr fontId="3" type="noConversion"/>
  </si>
  <si>
    <t>NFGG0</t>
    <phoneticPr fontId="3" type="noConversion"/>
  </si>
  <si>
    <t>TH00762</t>
    <phoneticPr fontId="3" type="noConversion"/>
  </si>
  <si>
    <t>KV6SC</t>
    <phoneticPr fontId="3" type="noConversion"/>
  </si>
  <si>
    <t>NFGG1</t>
    <phoneticPr fontId="3" type="noConversion"/>
  </si>
  <si>
    <t>TH00763</t>
    <phoneticPr fontId="3" type="noConversion"/>
  </si>
  <si>
    <t>KV6SD</t>
    <phoneticPr fontId="3" type="noConversion"/>
  </si>
  <si>
    <t>NFGG2</t>
    <phoneticPr fontId="3" type="noConversion"/>
  </si>
  <si>
    <t>KV6SE</t>
    <phoneticPr fontId="3" type="noConversion"/>
  </si>
  <si>
    <t>NFGG3</t>
    <phoneticPr fontId="3" type="noConversion"/>
  </si>
  <si>
    <t>TH00765</t>
    <phoneticPr fontId="3" type="noConversion"/>
  </si>
  <si>
    <t>KV6SF</t>
    <phoneticPr fontId="3" type="noConversion"/>
  </si>
  <si>
    <t>NFJ92</t>
    <phoneticPr fontId="3" type="noConversion"/>
  </si>
  <si>
    <t>TH00766</t>
    <phoneticPr fontId="3" type="noConversion"/>
  </si>
  <si>
    <t>KV6SG</t>
    <phoneticPr fontId="3" type="noConversion"/>
  </si>
  <si>
    <t>NFJ94</t>
    <phoneticPr fontId="3" type="noConversion"/>
  </si>
  <si>
    <t>TH00767</t>
    <phoneticPr fontId="3" type="noConversion"/>
  </si>
  <si>
    <t>KV6SH</t>
    <phoneticPr fontId="3" type="noConversion"/>
  </si>
  <si>
    <t>NFJ95</t>
    <phoneticPr fontId="3" type="noConversion"/>
  </si>
  <si>
    <t>TH00768</t>
    <phoneticPr fontId="3" type="noConversion"/>
  </si>
  <si>
    <t>LD6SP</t>
    <phoneticPr fontId="3" type="noConversion"/>
  </si>
  <si>
    <t>NFLYR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</si>
  <si>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</si>
  <si>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TH00769</t>
    <phoneticPr fontId="3" type="noConversion"/>
  </si>
  <si>
    <t>TH00770</t>
    <phoneticPr fontId="3" type="noConversion"/>
  </si>
  <si>
    <t>TH00771</t>
    <phoneticPr fontId="3" type="noConversion"/>
  </si>
  <si>
    <t>TH00772</t>
    <phoneticPr fontId="3" type="noConversion"/>
  </si>
  <si>
    <t>TV6SA</t>
    <phoneticPr fontId="3" type="noConversion"/>
  </si>
  <si>
    <t>NFMT3</t>
    <phoneticPr fontId="3" type="noConversion"/>
  </si>
  <si>
    <t>TV6SB</t>
    <phoneticPr fontId="3" type="noConversion"/>
  </si>
  <si>
    <t>NFMSY</t>
    <phoneticPr fontId="3" type="noConversion"/>
  </si>
  <si>
    <t>TV6SC</t>
    <phoneticPr fontId="3" type="noConversion"/>
  </si>
  <si>
    <t>NFMT0</t>
    <phoneticPr fontId="3" type="noConversion"/>
  </si>
  <si>
    <t>TV6SD</t>
    <phoneticPr fontId="3" type="noConversion"/>
  </si>
  <si>
    <t>NFMT2</t>
    <phoneticPr fontId="3" type="noConversion"/>
  </si>
  <si>
    <t>NFLYW</t>
  </si>
  <si>
    <t>NFGSG</t>
    <phoneticPr fontId="3" type="noConversion"/>
  </si>
  <si>
    <t>GH00183</t>
    <phoneticPr fontId="3" type="noConversion"/>
  </si>
  <si>
    <t>GH00184</t>
    <phoneticPr fontId="3" type="noConversion"/>
  </si>
  <si>
    <t>GH00185</t>
    <phoneticPr fontId="3" type="noConversion"/>
  </si>
  <si>
    <t>A58G0</t>
    <phoneticPr fontId="3" type="noConversion"/>
  </si>
  <si>
    <t>Jb6SA</t>
    <phoneticPr fontId="3" type="noConversion"/>
  </si>
  <si>
    <t>NFN1P</t>
    <phoneticPr fontId="3" type="noConversion"/>
  </si>
  <si>
    <t>Jb6SB</t>
    <phoneticPr fontId="3" type="noConversion"/>
  </si>
  <si>
    <t>NFN1Q</t>
    <phoneticPr fontId="3" type="noConversion"/>
  </si>
  <si>
    <t>Jb6SC</t>
    <phoneticPr fontId="3" type="noConversion"/>
  </si>
  <si>
    <t>NFN1S</t>
    <phoneticPr fontId="3" type="noConversion"/>
  </si>
  <si>
    <t>GH00186</t>
    <phoneticPr fontId="3" type="noConversion"/>
  </si>
  <si>
    <t>11#-25#</t>
    <phoneticPr fontId="3" type="noConversion"/>
  </si>
  <si>
    <t>SYR827PKC</t>
    <phoneticPr fontId="3" type="noConversion"/>
  </si>
  <si>
    <t>A58B2</t>
    <phoneticPr fontId="3" type="noConversion"/>
  </si>
  <si>
    <t>Ab6SA</t>
    <phoneticPr fontId="3" type="noConversion"/>
  </si>
  <si>
    <t>NFN1N</t>
    <phoneticPr fontId="3" type="noConversion"/>
  </si>
  <si>
    <t>CSP1.56*1.96-20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</si>
  <si>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</si>
  <si>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</si>
  <si>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</si>
  <si>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TH00773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</si>
  <si>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</si>
  <si>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AYJ6SA</t>
    <phoneticPr fontId="3" type="noConversion"/>
  </si>
  <si>
    <t>HJTC</t>
    <phoneticPr fontId="3" type="noConversion"/>
  </si>
  <si>
    <t>11+52</t>
    <phoneticPr fontId="3" type="noConversion"/>
  </si>
  <si>
    <t>NFHHK+(FS4KA+F7HYR+F7L6P)</t>
    <phoneticPr fontId="3" type="noConversion"/>
  </si>
  <si>
    <t>11#-21#+(24#-25#+1#-25#+1#-25#)</t>
    <phoneticPr fontId="3" type="noConversion"/>
  </si>
  <si>
    <t>TH00774</t>
    <phoneticPr fontId="3" type="noConversion"/>
  </si>
  <si>
    <t>AYJ6SB</t>
    <phoneticPr fontId="3" type="noConversion"/>
  </si>
  <si>
    <t>3+14</t>
    <phoneticPr fontId="3" type="noConversion"/>
  </si>
  <si>
    <t>(NFH9G+NFFS7.01)+FC9L6</t>
    <phoneticPr fontId="3" type="noConversion"/>
  </si>
  <si>
    <t>(24#-25#+25#)+1#-14#</t>
    <phoneticPr fontId="3" type="noConversion"/>
  </si>
  <si>
    <t>TH00775</t>
    <phoneticPr fontId="3" type="noConversion"/>
  </si>
  <si>
    <t>AYJ6SC</t>
    <phoneticPr fontId="3" type="noConversion"/>
  </si>
  <si>
    <t>8+38</t>
    <phoneticPr fontId="3" type="noConversion"/>
  </si>
  <si>
    <t>NFMH7+(FTNSK+FC9L6+FL464)</t>
    <phoneticPr fontId="3" type="noConversion"/>
  </si>
  <si>
    <t>1#-8#+(24#-25#+15#-25#+1#-25#)</t>
    <phoneticPr fontId="3" type="noConversion"/>
  </si>
  <si>
    <t>TH00776</t>
    <phoneticPr fontId="3" type="noConversion"/>
  </si>
  <si>
    <t>AYJ6SD</t>
    <phoneticPr fontId="3" type="noConversion"/>
  </si>
  <si>
    <t>4+19</t>
    <phoneticPr fontId="3" type="noConversion"/>
  </si>
  <si>
    <t>NFHHK+FNW28</t>
    <phoneticPr fontId="3" type="noConversion"/>
  </si>
  <si>
    <t>22#-25#+1#-19#</t>
    <phoneticPr fontId="3" type="noConversion"/>
  </si>
  <si>
    <t>SOT236160902101; SOT236160906051; SOT236160907042; SOT236160907043</t>
    <phoneticPr fontId="3" type="noConversion"/>
  </si>
  <si>
    <t>TSO236160822506</t>
  </si>
  <si>
    <t>SOP008160901560; SOP008160902058</t>
    <phoneticPr fontId="3" type="noConversion"/>
  </si>
  <si>
    <t>SOP008160902062; SOP008160903108</t>
    <phoneticPr fontId="3" type="noConversion"/>
  </si>
  <si>
    <t>SOT235160902307; SOT235160902308; SOT235160906098;SOT235160907070</t>
    <phoneticPr fontId="3" type="noConversion"/>
  </si>
  <si>
    <t>SOT236160902220</t>
  </si>
  <si>
    <t>SOT236160903264; SOT236160904307; SOT236160906221; SOT236160906223</t>
    <phoneticPr fontId="3" type="noConversion"/>
  </si>
  <si>
    <t>SOT236160903270; SOT236160904309; SOT236160904310; SOT236160905343</t>
    <phoneticPr fontId="3" type="noConversion"/>
  </si>
  <si>
    <t>SOT236160903327; SOT236160903328; SOT236160904329; SOT236160904330</t>
    <phoneticPr fontId="3" type="noConversion"/>
  </si>
  <si>
    <t>SOT236160903280</t>
  </si>
  <si>
    <t>NCNWY.14</t>
  </si>
  <si>
    <t>NCN9H</t>
  </si>
  <si>
    <t>NFKAJ</t>
  </si>
  <si>
    <t>NFKAA</t>
  </si>
  <si>
    <t>NFKAH</t>
  </si>
  <si>
    <t>NFKAF</t>
  </si>
  <si>
    <t>NFHPH</t>
  </si>
  <si>
    <t>NFL9S</t>
  </si>
  <si>
    <t>NFL9M</t>
  </si>
  <si>
    <t>NFL9M.03</t>
  </si>
  <si>
    <t>NFL9P</t>
  </si>
  <si>
    <t>NFL9Q</t>
  </si>
  <si>
    <t>NF9Q1</t>
  </si>
  <si>
    <t>NFMRC</t>
  </si>
  <si>
    <t>NFMRG</t>
  </si>
  <si>
    <t>NFMRH.01</t>
  </si>
  <si>
    <t>TH00777</t>
    <phoneticPr fontId="3" type="noConversion"/>
  </si>
  <si>
    <t>AYJ6SE</t>
    <phoneticPr fontId="3" type="noConversion"/>
  </si>
  <si>
    <t>E35B0+U3X14A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</si>
  <si>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</si>
  <si>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NFMH7+(FW2CR+FP6NL+FTAWP)</t>
    <phoneticPr fontId="3" type="noConversion"/>
  </si>
  <si>
    <t>9#-19#+(24#-25#+1#-25#+1#-25#)</t>
    <phoneticPr fontId="3" type="noConversion"/>
  </si>
  <si>
    <t>SY7208LABC</t>
    <phoneticPr fontId="3" type="noConversion"/>
  </si>
  <si>
    <t>B27T0</t>
    <phoneticPr fontId="3" type="noConversion"/>
  </si>
  <si>
    <t>HTKJ</t>
    <phoneticPr fontId="3" type="noConversion"/>
  </si>
  <si>
    <t>TH00778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</si>
  <si>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</si>
  <si>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MI6SA</t>
    <phoneticPr fontId="3" type="noConversion"/>
  </si>
  <si>
    <t>HJTC</t>
    <phoneticPr fontId="3" type="noConversion"/>
  </si>
  <si>
    <t>NF26N</t>
    <phoneticPr fontId="3" type="noConversion"/>
  </si>
  <si>
    <t>1#-15#</t>
    <phoneticPr fontId="3" type="noConversion"/>
  </si>
  <si>
    <t>TH00779</t>
    <phoneticPr fontId="3" type="noConversion"/>
  </si>
  <si>
    <t>A25C1</t>
    <phoneticPr fontId="3" type="noConversion"/>
  </si>
  <si>
    <t>SY8002AABC</t>
    <phoneticPr fontId="3" type="noConversion"/>
  </si>
  <si>
    <t>KG6SA</t>
    <phoneticPr fontId="3" type="noConversion"/>
  </si>
  <si>
    <t>NFLYA</t>
    <phoneticPr fontId="3" type="noConversion"/>
  </si>
  <si>
    <t>1#-4#</t>
    <phoneticPr fontId="3" type="noConversion"/>
  </si>
  <si>
    <t>TH00780</t>
    <phoneticPr fontId="3" type="noConversion"/>
  </si>
  <si>
    <t>SY8088AAC</t>
    <phoneticPr fontId="3" type="noConversion"/>
  </si>
  <si>
    <t>LD6SQ</t>
    <phoneticPr fontId="3" type="noConversion"/>
  </si>
  <si>
    <t>NFLYY</t>
    <phoneticPr fontId="3" type="noConversion"/>
  </si>
  <si>
    <t>TH00781</t>
    <phoneticPr fontId="3" type="noConversion"/>
  </si>
  <si>
    <t>LD6SR</t>
    <phoneticPr fontId="3" type="noConversion"/>
  </si>
  <si>
    <t>NFM01</t>
    <phoneticPr fontId="3" type="noConversion"/>
  </si>
  <si>
    <t>TH00782</t>
    <phoneticPr fontId="3" type="noConversion"/>
  </si>
  <si>
    <t>LD6SS</t>
    <phoneticPr fontId="3" type="noConversion"/>
  </si>
  <si>
    <t>NFM03</t>
    <phoneticPr fontId="3" type="noConversion"/>
  </si>
  <si>
    <t>21#-25#</t>
    <phoneticPr fontId="3" type="noConversion"/>
  </si>
  <si>
    <t>TH00783</t>
    <phoneticPr fontId="3" type="noConversion"/>
  </si>
  <si>
    <t>LD6ST</t>
    <phoneticPr fontId="3" type="noConversion"/>
  </si>
  <si>
    <t>NFLYP</t>
    <phoneticPr fontId="3" type="noConversion"/>
  </si>
  <si>
    <t>TH00784</t>
    <phoneticPr fontId="3" type="noConversion"/>
  </si>
  <si>
    <t>LD6SU</t>
    <phoneticPr fontId="3" type="noConversion"/>
  </si>
  <si>
    <t>NFLYQ</t>
    <phoneticPr fontId="3" type="noConversion"/>
  </si>
  <si>
    <t>TH00785</t>
    <phoneticPr fontId="3" type="noConversion"/>
  </si>
  <si>
    <t>LD6SV</t>
    <phoneticPr fontId="3" type="noConversion"/>
  </si>
  <si>
    <t>NFLYS</t>
    <phoneticPr fontId="3" type="noConversion"/>
  </si>
  <si>
    <t>TH00786</t>
    <phoneticPr fontId="3" type="noConversion"/>
  </si>
  <si>
    <t>LD6SW</t>
    <phoneticPr fontId="3" type="noConversion"/>
  </si>
  <si>
    <t>NFLYT</t>
    <phoneticPr fontId="3" type="noConversion"/>
  </si>
  <si>
    <t>TH00787</t>
    <phoneticPr fontId="3" type="noConversion"/>
  </si>
  <si>
    <t>5#-25#</t>
    <phoneticPr fontId="3" type="noConversion"/>
  </si>
  <si>
    <t>TH00788</t>
    <phoneticPr fontId="3" type="noConversion"/>
  </si>
  <si>
    <t>TH00789</t>
    <phoneticPr fontId="3" type="noConversion"/>
  </si>
  <si>
    <t>TH00790</t>
    <phoneticPr fontId="3" type="noConversion"/>
  </si>
  <si>
    <t>SY8089AAAC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</si>
  <si>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</si>
  <si>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KV6SI</t>
    <phoneticPr fontId="3" type="noConversion"/>
  </si>
  <si>
    <t>KV6SJ</t>
    <phoneticPr fontId="3" type="noConversion"/>
  </si>
  <si>
    <t>NFLY7</t>
    <phoneticPr fontId="3" type="noConversion"/>
  </si>
  <si>
    <t>KV6SK</t>
    <phoneticPr fontId="3" type="noConversion"/>
  </si>
  <si>
    <t>NFLY8</t>
    <phoneticPr fontId="3" type="noConversion"/>
  </si>
  <si>
    <t>KV6SL</t>
    <phoneticPr fontId="3" type="noConversion"/>
  </si>
  <si>
    <t>NFLY9</t>
    <phoneticPr fontId="3" type="noConversion"/>
  </si>
  <si>
    <t>TH00791</t>
    <phoneticPr fontId="3" type="noConversion"/>
  </si>
  <si>
    <t>SY8120BABC</t>
    <phoneticPr fontId="3" type="noConversion"/>
  </si>
  <si>
    <t>A36A2</t>
    <phoneticPr fontId="3" type="noConversion"/>
  </si>
  <si>
    <t>NB6SA</t>
    <phoneticPr fontId="3" type="noConversion"/>
  </si>
  <si>
    <t>NFCRM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</si>
  <si>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</si>
  <si>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TH00792</t>
    <phoneticPr fontId="3" type="noConversion"/>
  </si>
  <si>
    <t>TH00794</t>
    <phoneticPr fontId="3" type="noConversion"/>
  </si>
  <si>
    <t>TH00795</t>
    <phoneticPr fontId="3" type="noConversion"/>
  </si>
  <si>
    <t>TH00798</t>
    <phoneticPr fontId="3" type="noConversion"/>
  </si>
  <si>
    <t>SY8121BABC</t>
    <phoneticPr fontId="3" type="noConversion"/>
  </si>
  <si>
    <t>TV6SE</t>
    <phoneticPr fontId="3" type="noConversion"/>
  </si>
  <si>
    <t>NFNGG</t>
    <phoneticPr fontId="3" type="noConversion"/>
  </si>
  <si>
    <t>1#-10#,12#-25#</t>
    <phoneticPr fontId="3" type="noConversion"/>
  </si>
  <si>
    <t>TH00793</t>
    <phoneticPr fontId="3" type="noConversion"/>
  </si>
  <si>
    <t>TV6SF</t>
    <phoneticPr fontId="3" type="noConversion"/>
  </si>
  <si>
    <t>NFNGH</t>
    <phoneticPr fontId="3" type="noConversion"/>
  </si>
  <si>
    <t>TV6SG</t>
    <phoneticPr fontId="3" type="noConversion"/>
  </si>
  <si>
    <t>NFNGJ</t>
    <phoneticPr fontId="3" type="noConversion"/>
  </si>
  <si>
    <t>TV6SH</t>
    <phoneticPr fontId="3" type="noConversion"/>
  </si>
  <si>
    <t>NFNGK</t>
    <phoneticPr fontId="3" type="noConversion"/>
  </si>
  <si>
    <t>TH00796</t>
    <phoneticPr fontId="3" type="noConversion"/>
  </si>
  <si>
    <t>TV6SI</t>
    <phoneticPr fontId="3" type="noConversion"/>
  </si>
  <si>
    <t>NFNGL</t>
    <phoneticPr fontId="3" type="noConversion"/>
  </si>
  <si>
    <t>TH00797</t>
    <phoneticPr fontId="3" type="noConversion"/>
  </si>
  <si>
    <t>TV6SJ</t>
    <phoneticPr fontId="3" type="noConversion"/>
  </si>
  <si>
    <t>NFNGM</t>
    <phoneticPr fontId="3" type="noConversion"/>
  </si>
  <si>
    <t>TV6SK</t>
    <phoneticPr fontId="3" type="noConversion"/>
  </si>
  <si>
    <t>NFNGN</t>
    <phoneticPr fontId="3" type="noConversion"/>
  </si>
  <si>
    <t>NFLYF</t>
  </si>
  <si>
    <t>1,2,7-25</t>
  </si>
  <si>
    <t>TH00799</t>
    <phoneticPr fontId="3" type="noConversion"/>
  </si>
  <si>
    <t>KV6SM</t>
    <phoneticPr fontId="3" type="noConversion"/>
  </si>
  <si>
    <t>SYK819AAC</t>
    <phoneticPr fontId="3" type="noConversion"/>
  </si>
  <si>
    <t>S01400</t>
    <phoneticPr fontId="3" type="noConversion"/>
  </si>
  <si>
    <t>已取消</t>
    <phoneticPr fontId="3" type="noConversion"/>
  </si>
  <si>
    <t>TH00746</t>
    <phoneticPr fontId="3" type="noConversion"/>
  </si>
  <si>
    <t>SY58283N1FAC</t>
    <phoneticPr fontId="3" type="noConversion"/>
  </si>
  <si>
    <t>TH00800</t>
    <phoneticPr fontId="3" type="noConversion"/>
  </si>
  <si>
    <t xml:space="preserve">TH00801 </t>
    <phoneticPr fontId="3" type="noConversion"/>
  </si>
  <si>
    <t xml:space="preserve">TH00802 </t>
    <phoneticPr fontId="3" type="noConversion"/>
  </si>
  <si>
    <t>AYJ6SF</t>
    <phoneticPr fontId="3" type="noConversion"/>
  </si>
  <si>
    <t>AYJ6SG</t>
    <phoneticPr fontId="3" type="noConversion"/>
  </si>
  <si>
    <t>AYJ6SH</t>
    <phoneticPr fontId="3" type="noConversion"/>
  </si>
  <si>
    <t>6+28</t>
    <phoneticPr fontId="3" type="noConversion"/>
  </si>
  <si>
    <t>NFMH7+（FNW28+F8PWN）</t>
    <phoneticPr fontId="3" type="noConversion"/>
  </si>
  <si>
    <r>
      <t>20#-25#+</t>
    </r>
    <r>
      <rPr>
        <sz val="10"/>
        <rFont val="宋体"/>
        <family val="2"/>
        <charset val="134"/>
      </rPr>
      <t>（</t>
    </r>
    <r>
      <rPr>
        <sz val="10"/>
        <rFont val="Arial"/>
        <family val="2"/>
        <charset val="134"/>
      </rPr>
      <t>20#-22#+1#-25#</t>
    </r>
    <r>
      <rPr>
        <sz val="10"/>
        <rFont val="宋体"/>
        <family val="2"/>
        <charset val="134"/>
      </rPr>
      <t>）</t>
    </r>
    <phoneticPr fontId="3" type="noConversion"/>
  </si>
  <si>
    <r>
      <t>NFMH8+</t>
    </r>
    <r>
      <rPr>
        <sz val="10"/>
        <rFont val="宋体"/>
        <family val="2"/>
        <charset val="134"/>
      </rPr>
      <t>（</t>
    </r>
    <r>
      <rPr>
        <sz val="10"/>
        <rFont val="Arial"/>
        <family val="2"/>
        <charset val="134"/>
      </rPr>
      <t>FNW28+FKP8W</t>
    </r>
    <r>
      <rPr>
        <sz val="10"/>
        <rFont val="宋体"/>
        <family val="2"/>
        <charset val="134"/>
      </rPr>
      <t>）</t>
    </r>
    <phoneticPr fontId="3" type="noConversion"/>
  </si>
  <si>
    <r>
      <t>1#-6#</t>
    </r>
    <r>
      <rPr>
        <sz val="10"/>
        <rFont val="宋体"/>
        <family val="2"/>
        <charset val="134"/>
      </rPr>
      <t>（</t>
    </r>
    <r>
      <rPr>
        <sz val="10"/>
        <rFont val="Arial"/>
        <family val="2"/>
      </rPr>
      <t>23#-25#+1#-25#</t>
    </r>
    <r>
      <rPr>
        <sz val="10"/>
        <rFont val="宋体"/>
        <family val="2"/>
        <charset val="134"/>
      </rPr>
      <t>）</t>
    </r>
    <phoneticPr fontId="3" type="noConversion"/>
  </si>
  <si>
    <t>NFMH8+FLCKG</t>
    <phoneticPr fontId="3" type="noConversion"/>
  </si>
  <si>
    <t>7#-11#+1#-23#</t>
    <phoneticPr fontId="3" type="noConversion"/>
  </si>
  <si>
    <t xml:space="preserve">TH00803 </t>
    <phoneticPr fontId="3" type="noConversion"/>
  </si>
  <si>
    <t>HY6SD</t>
    <phoneticPr fontId="3" type="noConversion"/>
  </si>
  <si>
    <t>NFMT4</t>
    <phoneticPr fontId="3" type="noConversion"/>
  </si>
  <si>
    <t>TH00805</t>
    <phoneticPr fontId="3" type="noConversion"/>
  </si>
  <si>
    <t>SY7301ADC</t>
    <phoneticPr fontId="3" type="noConversion"/>
  </si>
  <si>
    <t>B40L1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</si>
  <si>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</si>
  <si>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RY6SA</t>
    <phoneticPr fontId="3" type="noConversion"/>
  </si>
  <si>
    <t>NFFR8</t>
    <phoneticPr fontId="3" type="noConversion"/>
  </si>
  <si>
    <t>RY6SB</t>
    <phoneticPr fontId="3" type="noConversion"/>
  </si>
  <si>
    <t>NFGSK</t>
    <phoneticPr fontId="3" type="noConversion"/>
  </si>
  <si>
    <t>TH00804</t>
    <phoneticPr fontId="3" type="noConversion"/>
  </si>
  <si>
    <t>TH00806</t>
    <phoneticPr fontId="3" type="noConversion"/>
  </si>
  <si>
    <t>XE6SF</t>
    <phoneticPr fontId="3" type="noConversion"/>
  </si>
  <si>
    <t>SY8002EABC</t>
    <phoneticPr fontId="3" type="noConversion"/>
  </si>
  <si>
    <t>A25I0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</si>
  <si>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</si>
  <si>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</si>
  <si>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XE6SG</t>
    <phoneticPr fontId="3" type="noConversion"/>
  </si>
  <si>
    <t>HJTC</t>
    <phoneticPr fontId="3" type="noConversion"/>
  </si>
  <si>
    <t>NFLY1</t>
    <phoneticPr fontId="3" type="noConversion"/>
  </si>
  <si>
    <t>1#-25#</t>
    <phoneticPr fontId="3" type="noConversion"/>
  </si>
  <si>
    <t>TH00807</t>
    <phoneticPr fontId="3" type="noConversion"/>
  </si>
  <si>
    <t>XE6SH</t>
    <phoneticPr fontId="3" type="noConversion"/>
  </si>
  <si>
    <t>NFMGP</t>
    <phoneticPr fontId="3" type="noConversion"/>
  </si>
  <si>
    <t>TH00808</t>
    <phoneticPr fontId="3" type="noConversion"/>
  </si>
  <si>
    <t>XE6SI</t>
    <phoneticPr fontId="3" type="noConversion"/>
  </si>
  <si>
    <t>NFMGQ</t>
    <phoneticPr fontId="3" type="noConversion"/>
  </si>
  <si>
    <t>TH00809</t>
    <phoneticPr fontId="3" type="noConversion"/>
  </si>
  <si>
    <t>XE6SJ</t>
    <phoneticPr fontId="3" type="noConversion"/>
  </si>
  <si>
    <t>NFMGR</t>
    <phoneticPr fontId="3" type="noConversion"/>
  </si>
  <si>
    <t>TH00810</t>
    <phoneticPr fontId="3" type="noConversion"/>
  </si>
  <si>
    <t>SY8077AAC</t>
    <phoneticPr fontId="3" type="noConversion"/>
  </si>
  <si>
    <t>A51A0</t>
    <phoneticPr fontId="3" type="noConversion"/>
  </si>
  <si>
    <t>NCHYN</t>
    <phoneticPr fontId="3" type="noConversion"/>
  </si>
  <si>
    <t>TH00811</t>
    <phoneticPr fontId="3" type="noConversion"/>
  </si>
  <si>
    <t>LD6SX</t>
    <phoneticPr fontId="3" type="noConversion"/>
  </si>
  <si>
    <t>NFM00</t>
    <phoneticPr fontId="3" type="noConversion"/>
  </si>
  <si>
    <t>TH00812</t>
    <phoneticPr fontId="3" type="noConversion"/>
  </si>
  <si>
    <t>LD6SY</t>
    <phoneticPr fontId="3" type="noConversion"/>
  </si>
  <si>
    <t>NFM02</t>
    <phoneticPr fontId="3" type="noConversion"/>
  </si>
  <si>
    <t>TH00813</t>
    <phoneticPr fontId="3" type="noConversion"/>
  </si>
  <si>
    <t>LD6SZ</t>
    <phoneticPr fontId="3" type="noConversion"/>
  </si>
  <si>
    <t>NFM05</t>
    <phoneticPr fontId="3" type="noConversion"/>
  </si>
  <si>
    <t>NFLYC</t>
    <phoneticPr fontId="3" type="noConversion"/>
  </si>
  <si>
    <t>NFLYH</t>
    <phoneticPr fontId="3" type="noConversion"/>
  </si>
  <si>
    <t>NFLYJ</t>
    <phoneticPr fontId="3" type="noConversion"/>
  </si>
  <si>
    <t>S05832</t>
    <phoneticPr fontId="3" type="noConversion"/>
  </si>
  <si>
    <t>S05833</t>
    <phoneticPr fontId="3" type="noConversion"/>
  </si>
  <si>
    <t>1-10,16-25</t>
  </si>
  <si>
    <t>TH00815</t>
    <phoneticPr fontId="3" type="noConversion"/>
  </si>
  <si>
    <t>TH00816</t>
    <phoneticPr fontId="3" type="noConversion"/>
  </si>
  <si>
    <t>TH00817</t>
    <phoneticPr fontId="3" type="noConversion"/>
  </si>
  <si>
    <t>TH00818</t>
    <phoneticPr fontId="3" type="noConversion"/>
  </si>
  <si>
    <t>SY8089AAAC</t>
    <phoneticPr fontId="3" type="noConversion"/>
  </si>
  <si>
    <t>A25C1</t>
    <phoneticPr fontId="3" type="noConversion"/>
  </si>
  <si>
    <t>HTKJ</t>
    <phoneticPr fontId="3" type="noConversion"/>
  </si>
  <si>
    <t>TH00814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</si>
  <si>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</si>
  <si>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KV6SN</t>
    <phoneticPr fontId="3" type="noConversion"/>
  </si>
  <si>
    <t>HJTC</t>
    <phoneticPr fontId="3" type="noConversion"/>
  </si>
  <si>
    <t>KV6SO</t>
    <phoneticPr fontId="3" type="noConversion"/>
  </si>
  <si>
    <t>KV6SP</t>
    <phoneticPr fontId="3" type="noConversion"/>
  </si>
  <si>
    <t>KV6SQ</t>
    <phoneticPr fontId="3" type="noConversion"/>
  </si>
  <si>
    <t>TH00819</t>
    <phoneticPr fontId="3" type="noConversion"/>
  </si>
  <si>
    <t>TH00820</t>
    <phoneticPr fontId="3" type="noConversion"/>
  </si>
  <si>
    <t>TH00821</t>
    <phoneticPr fontId="3" type="noConversion"/>
  </si>
  <si>
    <t>TH00822</t>
    <phoneticPr fontId="3" type="noConversion"/>
  </si>
  <si>
    <t>TH00823</t>
    <phoneticPr fontId="3" type="noConversion"/>
  </si>
  <si>
    <t>SY8121BABC</t>
    <phoneticPr fontId="3" type="noConversion"/>
  </si>
  <si>
    <t>TV6SL</t>
    <phoneticPr fontId="3" type="noConversion"/>
  </si>
  <si>
    <t>NFNGP</t>
    <phoneticPr fontId="3" type="noConversion"/>
  </si>
  <si>
    <t>TV6SM</t>
    <phoneticPr fontId="3" type="noConversion"/>
  </si>
  <si>
    <t>NFMT1</t>
    <phoneticPr fontId="3" type="noConversion"/>
  </si>
  <si>
    <t>TV6SN</t>
    <phoneticPr fontId="3" type="noConversion"/>
  </si>
  <si>
    <t>NFNG9</t>
    <phoneticPr fontId="3" type="noConversion"/>
  </si>
  <si>
    <t>TV6SO</t>
    <phoneticPr fontId="3" type="noConversion"/>
  </si>
  <si>
    <t>NFNGA</t>
    <phoneticPr fontId="3" type="noConversion"/>
  </si>
  <si>
    <t>TV6SP</t>
    <phoneticPr fontId="3" type="noConversion"/>
  </si>
  <si>
    <t>NFNGC</t>
    <phoneticPr fontId="3" type="noConversion"/>
  </si>
  <si>
    <t>TH00824</t>
    <phoneticPr fontId="3" type="noConversion"/>
  </si>
  <si>
    <t>SY8702ABC</t>
    <phoneticPr fontId="3" type="noConversion"/>
  </si>
  <si>
    <t>B28E0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</si>
  <si>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</si>
  <si>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</si>
  <si>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DR6SA</t>
    <phoneticPr fontId="3" type="noConversion"/>
  </si>
  <si>
    <t>HJTC</t>
    <phoneticPr fontId="3" type="noConversion"/>
  </si>
  <si>
    <t>NFH6L</t>
    <phoneticPr fontId="3" type="noConversion"/>
  </si>
  <si>
    <t>11#-25#</t>
    <phoneticPr fontId="3" type="noConversion"/>
  </si>
  <si>
    <t>TH00825</t>
    <phoneticPr fontId="3" type="noConversion"/>
  </si>
  <si>
    <t>TH00826</t>
    <phoneticPr fontId="3" type="noConversion"/>
  </si>
  <si>
    <t>TH00827</t>
    <phoneticPr fontId="3" type="noConversion"/>
  </si>
  <si>
    <t>TH00828</t>
    <phoneticPr fontId="3" type="noConversion"/>
  </si>
  <si>
    <t>TH00829</t>
    <phoneticPr fontId="3" type="noConversion"/>
  </si>
  <si>
    <t>EF6SC</t>
    <phoneticPr fontId="3" type="noConversion"/>
  </si>
  <si>
    <t>NFHGY</t>
    <phoneticPr fontId="3" type="noConversion"/>
  </si>
  <si>
    <t>NFHH0</t>
    <phoneticPr fontId="3" type="noConversion"/>
  </si>
  <si>
    <t>NFHH1</t>
    <phoneticPr fontId="3" type="noConversion"/>
  </si>
  <si>
    <t>NFMH1</t>
    <phoneticPr fontId="3" type="noConversion"/>
  </si>
  <si>
    <t>NFMH2</t>
    <phoneticPr fontId="3" type="noConversion"/>
  </si>
  <si>
    <t>TH00830</t>
    <phoneticPr fontId="3" type="noConversion"/>
  </si>
  <si>
    <t>NFMRM</t>
    <phoneticPr fontId="3" type="noConversion"/>
  </si>
  <si>
    <t>NFMRL</t>
    <phoneticPr fontId="3" type="noConversion"/>
  </si>
  <si>
    <t>NB6SC</t>
    <phoneticPr fontId="3" type="noConversion"/>
  </si>
  <si>
    <t>SYJ905ABC</t>
    <phoneticPr fontId="3" type="noConversion"/>
  </si>
  <si>
    <t>A36A2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</si>
  <si>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</si>
  <si>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NB6SB</t>
    <phoneticPr fontId="3" type="noConversion"/>
  </si>
  <si>
    <t>1#-25#</t>
    <phoneticPr fontId="3" type="noConversion"/>
  </si>
  <si>
    <t>TH00831</t>
    <phoneticPr fontId="3" type="noConversion"/>
  </si>
  <si>
    <r>
      <t>1#-8#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10#-25#</t>
    </r>
    <phoneticPr fontId="3" type="noConversion"/>
  </si>
  <si>
    <t>TR6SA</t>
    <phoneticPr fontId="3" type="noConversion"/>
  </si>
  <si>
    <t>EF6SD</t>
    <phoneticPr fontId="3" type="noConversion"/>
  </si>
  <si>
    <t>EF6SE</t>
    <phoneticPr fontId="3" type="noConversion"/>
  </si>
  <si>
    <t>EF6SF</t>
    <phoneticPr fontId="3" type="noConversion"/>
  </si>
  <si>
    <t>EF6SG</t>
    <phoneticPr fontId="3" type="noConversion"/>
  </si>
  <si>
    <t>SY7200AABC</t>
    <phoneticPr fontId="3" type="noConversion"/>
  </si>
  <si>
    <t>HY6TA</t>
    <phoneticPr fontId="3" type="noConversion"/>
  </si>
  <si>
    <t>NFQ9F</t>
    <phoneticPr fontId="3" type="noConversion"/>
  </si>
  <si>
    <t>HY6TB</t>
    <phoneticPr fontId="3" type="noConversion"/>
  </si>
  <si>
    <t>NFQ9G</t>
    <phoneticPr fontId="3" type="noConversion"/>
  </si>
  <si>
    <t>TH00832</t>
    <phoneticPr fontId="3" type="noConversion"/>
  </si>
  <si>
    <t>HTKJ</t>
    <phoneticPr fontId="3" type="noConversion"/>
  </si>
  <si>
    <t>TH00834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</si>
  <si>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</si>
  <si>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MI6TA</t>
    <phoneticPr fontId="3" type="noConversion"/>
  </si>
  <si>
    <t>HJTC</t>
    <phoneticPr fontId="3" type="noConversion"/>
  </si>
  <si>
    <t>NF8P4</t>
    <phoneticPr fontId="3" type="noConversion"/>
  </si>
  <si>
    <t>TH00835</t>
    <phoneticPr fontId="3" type="noConversion"/>
  </si>
  <si>
    <t>TR6TA</t>
    <phoneticPr fontId="3" type="noConversion"/>
  </si>
  <si>
    <t>NCHYP</t>
    <phoneticPr fontId="3" type="noConversion"/>
  </si>
  <si>
    <t>TH00836</t>
    <phoneticPr fontId="3" type="noConversion"/>
  </si>
  <si>
    <t>TR6TB</t>
    <phoneticPr fontId="3" type="noConversion"/>
  </si>
  <si>
    <t>NCHYR</t>
    <phoneticPr fontId="3" type="noConversion"/>
  </si>
  <si>
    <t>1#-18#,20#-25#</t>
    <phoneticPr fontId="3" type="noConversion"/>
  </si>
  <si>
    <t>A11C0</t>
    <phoneticPr fontId="3" type="noConversion"/>
  </si>
  <si>
    <t>TH00837</t>
    <phoneticPr fontId="3" type="noConversion"/>
  </si>
  <si>
    <t>LD6TA</t>
    <phoneticPr fontId="3" type="noConversion"/>
  </si>
  <si>
    <t>NFM06</t>
    <phoneticPr fontId="3" type="noConversion"/>
  </si>
  <si>
    <t>TH00838</t>
    <phoneticPr fontId="3" type="noConversion"/>
  </si>
  <si>
    <t>LD6TB</t>
    <phoneticPr fontId="3" type="noConversion"/>
  </si>
  <si>
    <t>NFM07</t>
    <phoneticPr fontId="3" type="noConversion"/>
  </si>
  <si>
    <t>TH00839</t>
    <phoneticPr fontId="3" type="noConversion"/>
  </si>
  <si>
    <t>LD6TC</t>
    <phoneticPr fontId="3" type="noConversion"/>
  </si>
  <si>
    <t>NFM08</t>
    <phoneticPr fontId="3" type="noConversion"/>
  </si>
  <si>
    <t>TH00840</t>
    <phoneticPr fontId="3" type="noConversion"/>
  </si>
  <si>
    <t>LD6TD</t>
    <phoneticPr fontId="3" type="noConversion"/>
  </si>
  <si>
    <t>NFM09</t>
    <phoneticPr fontId="3" type="noConversion"/>
  </si>
  <si>
    <t>TH00841</t>
    <phoneticPr fontId="3" type="noConversion"/>
  </si>
  <si>
    <t>LD6TE</t>
    <phoneticPr fontId="3" type="noConversion"/>
  </si>
  <si>
    <t>NFMG2</t>
    <phoneticPr fontId="3" type="noConversion"/>
  </si>
  <si>
    <t>TH00842</t>
    <phoneticPr fontId="3" type="noConversion"/>
  </si>
  <si>
    <t>LD6TF</t>
    <phoneticPr fontId="3" type="noConversion"/>
  </si>
  <si>
    <t>NFMG3</t>
    <phoneticPr fontId="3" type="noConversion"/>
  </si>
  <si>
    <t>TH00843</t>
    <phoneticPr fontId="3" type="noConversion"/>
  </si>
  <si>
    <t>LD6TG</t>
    <phoneticPr fontId="3" type="noConversion"/>
  </si>
  <si>
    <t>NFMG6</t>
    <phoneticPr fontId="3" type="noConversion"/>
  </si>
  <si>
    <t>TH00844</t>
    <phoneticPr fontId="3" type="noConversion"/>
  </si>
  <si>
    <t>LD6TH</t>
    <phoneticPr fontId="3" type="noConversion"/>
  </si>
  <si>
    <t>NFMG7</t>
    <phoneticPr fontId="3" type="noConversion"/>
  </si>
  <si>
    <t>TH00845</t>
    <phoneticPr fontId="3" type="noConversion"/>
  </si>
  <si>
    <t>LD6TI</t>
    <phoneticPr fontId="3" type="noConversion"/>
  </si>
  <si>
    <t>NFMGC</t>
    <phoneticPr fontId="3" type="noConversion"/>
  </si>
  <si>
    <t>TH00846</t>
    <phoneticPr fontId="3" type="noConversion"/>
  </si>
  <si>
    <t>LD6TJ</t>
    <phoneticPr fontId="3" type="noConversion"/>
  </si>
  <si>
    <t>NFMGG</t>
    <phoneticPr fontId="3" type="noConversion"/>
  </si>
  <si>
    <t>TH00847</t>
    <phoneticPr fontId="3" type="noConversion"/>
  </si>
  <si>
    <t>LD6TK</t>
    <phoneticPr fontId="3" type="noConversion"/>
  </si>
  <si>
    <t>NFM04</t>
    <phoneticPr fontId="3" type="noConversion"/>
  </si>
  <si>
    <t>TH00848</t>
    <phoneticPr fontId="3" type="noConversion"/>
  </si>
  <si>
    <t>LD6TL</t>
    <phoneticPr fontId="3" type="noConversion"/>
  </si>
  <si>
    <t>NFMG4</t>
    <phoneticPr fontId="3" type="noConversion"/>
  </si>
  <si>
    <t>TH00849</t>
    <phoneticPr fontId="3" type="noConversion"/>
  </si>
  <si>
    <t>LD6TM</t>
    <phoneticPr fontId="3" type="noConversion"/>
  </si>
  <si>
    <t>NFMG5</t>
    <phoneticPr fontId="3" type="noConversion"/>
  </si>
  <si>
    <t>TH00850</t>
    <phoneticPr fontId="3" type="noConversion"/>
  </si>
  <si>
    <t>LD6TN</t>
    <phoneticPr fontId="3" type="noConversion"/>
  </si>
  <si>
    <t>NFMG8</t>
    <phoneticPr fontId="3" type="noConversion"/>
  </si>
  <si>
    <t>TH00851</t>
    <phoneticPr fontId="3" type="noConversion"/>
  </si>
  <si>
    <t>LD6TO</t>
    <phoneticPr fontId="3" type="noConversion"/>
  </si>
  <si>
    <t>NFMGF</t>
    <phoneticPr fontId="3" type="noConversion"/>
  </si>
  <si>
    <t>A25C1</t>
    <phoneticPr fontId="3" type="noConversion"/>
  </si>
  <si>
    <t>NFLYK</t>
    <phoneticPr fontId="3" type="noConversion"/>
  </si>
  <si>
    <t>NFLYL</t>
    <phoneticPr fontId="3" type="noConversion"/>
  </si>
  <si>
    <t>NFLYM</t>
    <phoneticPr fontId="3" type="noConversion"/>
  </si>
  <si>
    <t>NFMGH</t>
    <phoneticPr fontId="3" type="noConversion"/>
  </si>
  <si>
    <t>KV6SR</t>
    <phoneticPr fontId="3" type="noConversion"/>
  </si>
  <si>
    <t>SY8089AAAC</t>
    <phoneticPr fontId="3" type="noConversion"/>
  </si>
  <si>
    <t>HTKJ</t>
    <phoneticPr fontId="3" type="noConversion"/>
  </si>
  <si>
    <t>TH00852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</si>
  <si>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</si>
  <si>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KV6TA</t>
    <phoneticPr fontId="3" type="noConversion"/>
  </si>
  <si>
    <t>HJTC</t>
    <phoneticPr fontId="3" type="noConversion"/>
  </si>
  <si>
    <t>1#-25#</t>
    <phoneticPr fontId="3" type="noConversion"/>
  </si>
  <si>
    <t>TH00853</t>
    <phoneticPr fontId="3" type="noConversion"/>
  </si>
  <si>
    <t>KV6TB</t>
    <phoneticPr fontId="3" type="noConversion"/>
  </si>
  <si>
    <t>TH00854</t>
    <phoneticPr fontId="3" type="noConversion"/>
  </si>
  <si>
    <t>KV6TC</t>
    <phoneticPr fontId="3" type="noConversion"/>
  </si>
  <si>
    <t>TH00855</t>
    <phoneticPr fontId="3" type="noConversion"/>
  </si>
  <si>
    <t>KV6TD</t>
    <phoneticPr fontId="3" type="noConversion"/>
  </si>
  <si>
    <t>TH00856</t>
    <phoneticPr fontId="3" type="noConversion"/>
  </si>
  <si>
    <t>KV6TE</t>
    <phoneticPr fontId="3" type="noConversion"/>
  </si>
  <si>
    <t>NFMGK</t>
    <phoneticPr fontId="3" type="noConversion"/>
  </si>
  <si>
    <t>TH00857</t>
    <phoneticPr fontId="3" type="noConversion"/>
  </si>
  <si>
    <t>KV6TF</t>
    <phoneticPr fontId="3" type="noConversion"/>
  </si>
  <si>
    <t>NFMGL</t>
    <phoneticPr fontId="3" type="noConversion"/>
  </si>
  <si>
    <t>TH00858</t>
    <phoneticPr fontId="3" type="noConversion"/>
  </si>
  <si>
    <t>KV6TG</t>
    <phoneticPr fontId="3" type="noConversion"/>
  </si>
  <si>
    <t>NFMGM</t>
    <phoneticPr fontId="3" type="noConversion"/>
  </si>
  <si>
    <t>TH00859</t>
    <phoneticPr fontId="3" type="noConversion"/>
  </si>
  <si>
    <t>KV6TH</t>
    <phoneticPr fontId="3" type="noConversion"/>
  </si>
  <si>
    <t>NFMGN</t>
    <phoneticPr fontId="3" type="noConversion"/>
  </si>
  <si>
    <t>NFNPP</t>
    <phoneticPr fontId="3" type="noConversion"/>
  </si>
  <si>
    <t>NFNPQ</t>
    <phoneticPr fontId="3" type="noConversion"/>
  </si>
  <si>
    <t>SYK818AAC</t>
    <phoneticPr fontId="3" type="noConversion"/>
  </si>
  <si>
    <t>TH00860</t>
    <phoneticPr fontId="3" type="noConversion"/>
  </si>
  <si>
    <t>LD6TP</t>
    <phoneticPr fontId="3" type="noConversion"/>
  </si>
  <si>
    <t>TH00861</t>
    <phoneticPr fontId="3" type="noConversion"/>
  </si>
  <si>
    <t>TH00862</t>
    <phoneticPr fontId="3" type="noConversion"/>
  </si>
  <si>
    <t>HTKJ</t>
    <phoneticPr fontId="3" type="noConversion"/>
  </si>
  <si>
    <t>EF6TA</t>
    <phoneticPr fontId="3" type="noConversion"/>
  </si>
  <si>
    <t>HTJC</t>
    <phoneticPr fontId="3" type="noConversion"/>
  </si>
  <si>
    <t>NFMS5</t>
    <phoneticPr fontId="3" type="noConversion"/>
  </si>
  <si>
    <t>1#-17#,19#-25#</t>
    <phoneticPr fontId="3" type="noConversion"/>
  </si>
  <si>
    <t>SYLS37ABC</t>
    <phoneticPr fontId="3" type="noConversion"/>
  </si>
  <si>
    <t>GH00187</t>
    <phoneticPr fontId="3" type="noConversion"/>
  </si>
  <si>
    <t>GH00188</t>
    <phoneticPr fontId="3" type="noConversion"/>
  </si>
  <si>
    <t>GH00189</t>
    <phoneticPr fontId="3" type="noConversion"/>
  </si>
  <si>
    <t>SY8827GPKC</t>
    <phoneticPr fontId="3" type="noConversion"/>
  </si>
  <si>
    <t>A58G0</t>
    <phoneticPr fontId="3" type="noConversion"/>
  </si>
  <si>
    <t>NFME</t>
    <phoneticPr fontId="3" type="noConversion"/>
  </si>
  <si>
    <t>CSP1.56*1.96-20</t>
    <phoneticPr fontId="3" type="noConversion"/>
  </si>
  <si>
    <t>Jb6TA</t>
    <phoneticPr fontId="3" type="noConversion"/>
  </si>
  <si>
    <t>HJTC</t>
    <phoneticPr fontId="3" type="noConversion"/>
  </si>
  <si>
    <t>NFN15</t>
    <phoneticPr fontId="3" type="noConversion"/>
  </si>
  <si>
    <t>1#-25#</t>
    <phoneticPr fontId="3" type="noConversion"/>
  </si>
  <si>
    <t>Jb6TB</t>
    <phoneticPr fontId="3" type="noConversion"/>
  </si>
  <si>
    <t>NFN19</t>
    <phoneticPr fontId="3" type="noConversion"/>
  </si>
  <si>
    <t>1-3,8,13-15,18,19,22-25</t>
    <phoneticPr fontId="3" type="noConversion"/>
  </si>
  <si>
    <t>Jb6TC</t>
    <phoneticPr fontId="3" type="noConversion"/>
  </si>
  <si>
    <t>NFN19.05</t>
    <phoneticPr fontId="3" type="noConversion"/>
  </si>
  <si>
    <t>4,5,9,10,16,20</t>
    <phoneticPr fontId="3" type="noConversion"/>
  </si>
  <si>
    <t>GH00190</t>
    <phoneticPr fontId="3" type="noConversion"/>
  </si>
  <si>
    <t>NFN19.06</t>
    <phoneticPr fontId="3" type="noConversion"/>
  </si>
  <si>
    <t>6,7,11,12,17,21</t>
    <phoneticPr fontId="3" type="noConversion"/>
  </si>
  <si>
    <t>SYR827PKC</t>
    <phoneticPr fontId="3" type="noConversion"/>
  </si>
  <si>
    <t>A58B2</t>
    <phoneticPr fontId="3" type="noConversion"/>
  </si>
  <si>
    <t>NFME</t>
    <phoneticPr fontId="3" type="noConversion"/>
  </si>
  <si>
    <t>GH00191</t>
    <phoneticPr fontId="3" type="noConversion"/>
  </si>
  <si>
    <t>CSP1.56*1.96-20</t>
    <phoneticPr fontId="3" type="noConversion"/>
  </si>
  <si>
    <t>Ab6TA</t>
    <phoneticPr fontId="3" type="noConversion"/>
  </si>
  <si>
    <t>HJTC</t>
    <phoneticPr fontId="3" type="noConversion"/>
  </si>
  <si>
    <t>NCN9H</t>
    <phoneticPr fontId="3" type="noConversion"/>
  </si>
  <si>
    <t>5#-25#</t>
    <phoneticPr fontId="3" type="noConversion"/>
  </si>
  <si>
    <t>GH00192</t>
    <phoneticPr fontId="3" type="noConversion"/>
  </si>
  <si>
    <t>A58C1</t>
    <phoneticPr fontId="3" type="noConversion"/>
  </si>
  <si>
    <t>NFME</t>
    <phoneticPr fontId="3" type="noConversion"/>
  </si>
  <si>
    <t>Bc6TA</t>
    <phoneticPr fontId="3" type="noConversion"/>
  </si>
  <si>
    <t>HJTC</t>
    <phoneticPr fontId="3" type="noConversion"/>
  </si>
  <si>
    <t>NFN1N.01</t>
    <phoneticPr fontId="3" type="noConversion"/>
  </si>
  <si>
    <t>1#-10#</t>
    <phoneticPr fontId="3" type="noConversion"/>
  </si>
  <si>
    <t>GH00193</t>
    <phoneticPr fontId="3" type="noConversion"/>
  </si>
  <si>
    <t>Ps6TA</t>
    <phoneticPr fontId="3" type="noConversion"/>
  </si>
  <si>
    <t>NF531</t>
    <phoneticPr fontId="3" type="noConversion"/>
  </si>
  <si>
    <t>TH00863</t>
    <phoneticPr fontId="3" type="noConversion"/>
  </si>
  <si>
    <t>AYJ6TA</t>
    <phoneticPr fontId="3" type="noConversion"/>
  </si>
  <si>
    <t>E35B0+U3X14A</t>
    <phoneticPr fontId="3" type="noConversion"/>
  </si>
  <si>
    <t>HTKJ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</si>
  <si>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</si>
  <si>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HJTC</t>
    <phoneticPr fontId="3" type="noConversion"/>
  </si>
  <si>
    <t>5+23</t>
    <phoneticPr fontId="3" type="noConversion"/>
  </si>
  <si>
    <t>12#-16#+1#-23#</t>
    <phoneticPr fontId="3" type="noConversion"/>
  </si>
  <si>
    <t>NFMH8+FNL4G</t>
    <phoneticPr fontId="3" type="noConversion"/>
  </si>
  <si>
    <t>GH00194</t>
    <phoneticPr fontId="3" type="noConversion"/>
  </si>
  <si>
    <t>SY8688DPUC</t>
    <phoneticPr fontId="3" type="noConversion"/>
  </si>
  <si>
    <t>GH00157</t>
    <phoneticPr fontId="3" type="noConversion"/>
  </si>
  <si>
    <t xml:space="preserve">SC2701
BGV6RA
1635
</t>
    <phoneticPr fontId="3" type="noConversion"/>
  </si>
  <si>
    <t xml:space="preserve">SC2701
BGV6TA
1639
</t>
    <phoneticPr fontId="3" type="noConversion"/>
  </si>
  <si>
    <t>I82A5</t>
    <phoneticPr fontId="3" type="noConversion"/>
  </si>
  <si>
    <t>NFHPH.02</t>
  </si>
  <si>
    <t>16#-25#</t>
  </si>
  <si>
    <t>CSP3.33*3.53-36</t>
    <phoneticPr fontId="3" type="noConversion"/>
  </si>
  <si>
    <t>GH00195</t>
    <phoneticPr fontId="3" type="noConversion"/>
  </si>
  <si>
    <t xml:space="preserve">SC2701
BGV6TB
1639
</t>
    <phoneticPr fontId="3" type="noConversion"/>
  </si>
  <si>
    <t>NFHPJ</t>
  </si>
  <si>
    <t>GH00196</t>
    <phoneticPr fontId="3" type="noConversion"/>
  </si>
  <si>
    <t xml:space="preserve">SC2701
BGV6TC
1639
</t>
    <phoneticPr fontId="3" type="noConversion"/>
  </si>
  <si>
    <t>NFHPK</t>
  </si>
  <si>
    <t>1#-25#</t>
  </si>
  <si>
    <t>SY8827GPKC</t>
    <phoneticPr fontId="3" type="noConversion"/>
  </si>
  <si>
    <t>Jb6TD</t>
    <phoneticPr fontId="3" type="noConversion"/>
  </si>
  <si>
    <t>LD6TQ</t>
    <phoneticPr fontId="3" type="noConversion"/>
  </si>
  <si>
    <t>SY58283N1FAC</t>
    <phoneticPr fontId="3" type="noConversion"/>
  </si>
  <si>
    <t>AYJ6TB</t>
    <phoneticPr fontId="3" type="noConversion"/>
  </si>
  <si>
    <t>5+23</t>
    <phoneticPr fontId="3" type="noConversion"/>
  </si>
  <si>
    <t>HJTC</t>
    <phoneticPr fontId="3" type="noConversion"/>
  </si>
  <si>
    <t>NFMH8+F7NH0</t>
    <phoneticPr fontId="3" type="noConversion"/>
  </si>
  <si>
    <t>17#-21#+1#-23#</t>
    <phoneticPr fontId="3" type="noConversion"/>
  </si>
  <si>
    <t>TH00864</t>
    <phoneticPr fontId="3" type="noConversion"/>
  </si>
  <si>
    <t>TH00865</t>
    <phoneticPr fontId="3" type="noConversion"/>
  </si>
  <si>
    <t>SY7200AABC</t>
    <phoneticPr fontId="3" type="noConversion"/>
  </si>
  <si>
    <t>B07L1</t>
    <phoneticPr fontId="3" type="noConversion"/>
  </si>
  <si>
    <t>HY6TC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</si>
  <si>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</si>
  <si>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1#-23#</t>
  </si>
  <si>
    <t>NFQ98.01</t>
    <phoneticPr fontId="3" type="noConversion"/>
  </si>
  <si>
    <t>TH00833</t>
    <phoneticPr fontId="3" type="noConversion"/>
  </si>
  <si>
    <t>SY8688DPUC</t>
    <phoneticPr fontId="3" type="noConversion"/>
  </si>
  <si>
    <t>GH00197</t>
    <phoneticPr fontId="3" type="noConversion"/>
  </si>
  <si>
    <t>A58B2</t>
    <phoneticPr fontId="3" type="noConversion"/>
  </si>
  <si>
    <t>Ab6UA</t>
    <phoneticPr fontId="3" type="noConversion"/>
  </si>
  <si>
    <t>NFR9W</t>
    <phoneticPr fontId="3" type="noConversion"/>
  </si>
  <si>
    <t>1#-25#</t>
    <phoneticPr fontId="3" type="noConversion"/>
  </si>
  <si>
    <t>GH00198</t>
    <phoneticPr fontId="3" type="noConversion"/>
  </si>
  <si>
    <t>A58C1</t>
    <phoneticPr fontId="3" type="noConversion"/>
  </si>
  <si>
    <t>Bc6UA</t>
    <phoneticPr fontId="3" type="noConversion"/>
  </si>
  <si>
    <t>NFR9Y</t>
    <phoneticPr fontId="3" type="noConversion"/>
  </si>
  <si>
    <t>TH00866</t>
    <phoneticPr fontId="3" type="noConversion"/>
  </si>
  <si>
    <t>TH00867</t>
    <phoneticPr fontId="3" type="noConversion"/>
  </si>
  <si>
    <t>TH00868</t>
    <phoneticPr fontId="3" type="noConversion"/>
  </si>
  <si>
    <t>1#-22#,25#</t>
  </si>
  <si>
    <t>HY6UA</t>
    <phoneticPr fontId="3" type="noConversion"/>
  </si>
  <si>
    <t>NFQ99</t>
    <phoneticPr fontId="3" type="noConversion"/>
  </si>
  <si>
    <t>HY6UB</t>
    <phoneticPr fontId="3" type="noConversion"/>
  </si>
  <si>
    <t>NFQ9A</t>
    <phoneticPr fontId="3" type="noConversion"/>
  </si>
  <si>
    <t>HY6UC</t>
    <phoneticPr fontId="3" type="noConversion"/>
  </si>
  <si>
    <t>NFQ9C</t>
    <phoneticPr fontId="3" type="noConversion"/>
  </si>
  <si>
    <t>TH00869</t>
    <phoneticPr fontId="3" type="noConversion"/>
  </si>
  <si>
    <t>TH00870</t>
    <phoneticPr fontId="3" type="noConversion"/>
  </si>
  <si>
    <t>1#-25#</t>
    <phoneticPr fontId="3" type="noConversion"/>
  </si>
  <si>
    <t>XE6UA</t>
    <phoneticPr fontId="3" type="noConversion"/>
  </si>
  <si>
    <t>NFMGS</t>
    <phoneticPr fontId="3" type="noConversion"/>
  </si>
  <si>
    <t>XE6UB</t>
    <phoneticPr fontId="3" type="noConversion"/>
  </si>
  <si>
    <t>NFMGT</t>
    <phoneticPr fontId="3" type="noConversion"/>
  </si>
  <si>
    <t>TH00871</t>
    <phoneticPr fontId="3" type="noConversion"/>
  </si>
  <si>
    <t>TH00872</t>
    <phoneticPr fontId="3" type="noConversion"/>
  </si>
  <si>
    <t>TH00873</t>
    <phoneticPr fontId="3" type="noConversion"/>
  </si>
  <si>
    <t>TH00874</t>
    <phoneticPr fontId="3" type="noConversion"/>
  </si>
  <si>
    <t>TH00875</t>
    <phoneticPr fontId="3" type="noConversion"/>
  </si>
  <si>
    <t>TH00876</t>
    <phoneticPr fontId="3" type="noConversion"/>
  </si>
  <si>
    <t>TV6UA</t>
    <phoneticPr fontId="3" type="noConversion"/>
  </si>
  <si>
    <t>NFNGF</t>
    <phoneticPr fontId="3" type="noConversion"/>
  </si>
  <si>
    <t>TV6UB</t>
    <phoneticPr fontId="3" type="noConversion"/>
  </si>
  <si>
    <t>NFP5P</t>
    <phoneticPr fontId="3" type="noConversion"/>
  </si>
  <si>
    <t>TV6UC</t>
    <phoneticPr fontId="3" type="noConversion"/>
  </si>
  <si>
    <t>NFP5Q</t>
    <phoneticPr fontId="3" type="noConversion"/>
  </si>
  <si>
    <t>TV6UD</t>
    <phoneticPr fontId="3" type="noConversion"/>
  </si>
  <si>
    <t>NFP5R</t>
    <phoneticPr fontId="3" type="noConversion"/>
  </si>
  <si>
    <t>TV6UE</t>
    <phoneticPr fontId="3" type="noConversion"/>
  </si>
  <si>
    <t>NFP5S</t>
    <phoneticPr fontId="3" type="noConversion"/>
  </si>
  <si>
    <t>TV6UF</t>
    <phoneticPr fontId="3" type="noConversion"/>
  </si>
  <si>
    <t>NFP5T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</si>
  <si>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</si>
  <si>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</si>
  <si>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</si>
  <si>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TH00877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</si>
  <si>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</si>
  <si>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AYJ6UA</t>
    <phoneticPr fontId="3" type="noConversion"/>
  </si>
  <si>
    <t>HJTC</t>
    <phoneticPr fontId="3" type="noConversion"/>
  </si>
  <si>
    <r>
      <t>NFMMT+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FLCKG+FNRKW+FMFCH</t>
    </r>
    <r>
      <rPr>
        <sz val="10"/>
        <rFont val="宋体"/>
        <family val="3"/>
        <charset val="134"/>
      </rPr>
      <t>）</t>
    </r>
    <phoneticPr fontId="3" type="noConversion"/>
  </si>
  <si>
    <r>
      <t>1#-11#+</t>
    </r>
    <r>
      <rPr>
        <sz val="10"/>
        <rFont val="宋体"/>
        <family val="2"/>
        <charset val="134"/>
      </rPr>
      <t>（</t>
    </r>
    <r>
      <rPr>
        <sz val="10"/>
        <rFont val="Arial"/>
        <family val="2"/>
        <charset val="134"/>
      </rPr>
      <t>24#-25#+1#-25#+1#-25#</t>
    </r>
    <r>
      <rPr>
        <sz val="10"/>
        <rFont val="宋体"/>
        <family val="2"/>
        <charset val="134"/>
      </rPr>
      <t>）</t>
    </r>
    <phoneticPr fontId="3" type="noConversion"/>
  </si>
  <si>
    <t>SY58598YAGC</t>
    <phoneticPr fontId="3" type="noConversion"/>
  </si>
  <si>
    <t>E10QB2+U2X16A</t>
    <phoneticPr fontId="3" type="noConversion"/>
  </si>
  <si>
    <t>TH00878</t>
    <phoneticPr fontId="3" type="noConversion"/>
  </si>
  <si>
    <t>DIP8</t>
    <phoneticPr fontId="3" type="noConversion"/>
  </si>
  <si>
    <t>BBS6UA</t>
    <phoneticPr fontId="3" type="noConversion"/>
  </si>
  <si>
    <t>UMC</t>
    <phoneticPr fontId="3" type="noConversion"/>
  </si>
  <si>
    <r>
      <t>NF9S6+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F4WT2+FW2YG</t>
    </r>
    <r>
      <rPr>
        <sz val="10"/>
        <rFont val="宋体"/>
        <family val="3"/>
        <charset val="134"/>
      </rPr>
      <t>）</t>
    </r>
    <phoneticPr fontId="3" type="noConversion"/>
  </si>
  <si>
    <r>
      <t>1#-4#+</t>
    </r>
    <r>
      <rPr>
        <sz val="10"/>
        <rFont val="宋体"/>
        <family val="2"/>
        <charset val="134"/>
      </rPr>
      <t>（</t>
    </r>
    <r>
      <rPr>
        <sz val="10"/>
        <rFont val="Arial"/>
        <family val="2"/>
      </rPr>
      <t>1#-25#+1#-25#</t>
    </r>
    <r>
      <rPr>
        <sz val="10"/>
        <rFont val="宋体"/>
        <family val="2"/>
        <charset val="134"/>
      </rPr>
      <t>）</t>
    </r>
    <phoneticPr fontId="3" type="noConversion"/>
  </si>
  <si>
    <t>SY8120BABC</t>
    <phoneticPr fontId="3" type="noConversion"/>
  </si>
  <si>
    <t>A36A2</t>
    <phoneticPr fontId="3" type="noConversion"/>
  </si>
  <si>
    <t>HTKJ</t>
    <phoneticPr fontId="3" type="noConversion"/>
  </si>
  <si>
    <t>TH00879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</si>
  <si>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</si>
  <si>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NB6UA</t>
    <phoneticPr fontId="3" type="noConversion"/>
  </si>
  <si>
    <t>HJTC</t>
    <phoneticPr fontId="3" type="noConversion"/>
  </si>
  <si>
    <t>NFQW1</t>
    <phoneticPr fontId="3" type="noConversion"/>
  </si>
  <si>
    <t>1#-25#</t>
    <phoneticPr fontId="3" type="noConversion"/>
  </si>
  <si>
    <t>西安</t>
    <phoneticPr fontId="3" type="noConversion"/>
  </si>
  <si>
    <t>HTKJ</t>
    <phoneticPr fontId="3" type="noConversion"/>
  </si>
  <si>
    <t>TH00880</t>
    <phoneticPr fontId="3" type="noConversion"/>
  </si>
  <si>
    <t xml:space="preserve">DFN2.5x1.0-10L </t>
    <phoneticPr fontId="3" type="noConversion"/>
  </si>
  <si>
    <t>6S642</t>
    <phoneticPr fontId="3" type="noConversion"/>
  </si>
  <si>
    <t>EP463300</t>
    <phoneticPr fontId="3" type="noConversion"/>
  </si>
  <si>
    <t>1#-2#</t>
    <phoneticPr fontId="3" type="noConversion"/>
  </si>
  <si>
    <t>TH00881</t>
    <phoneticPr fontId="3" type="noConversion"/>
  </si>
  <si>
    <t>3#-4#</t>
    <phoneticPr fontId="3" type="noConversion"/>
  </si>
  <si>
    <t>TH00882</t>
    <phoneticPr fontId="3" type="noConversion"/>
  </si>
  <si>
    <t>5#-6#</t>
    <phoneticPr fontId="3" type="noConversion"/>
  </si>
  <si>
    <t>TH00883</t>
    <phoneticPr fontId="3" type="noConversion"/>
  </si>
  <si>
    <t>7#-8#</t>
    <phoneticPr fontId="3" type="noConversion"/>
  </si>
  <si>
    <t>TH00884</t>
    <phoneticPr fontId="3" type="noConversion"/>
  </si>
  <si>
    <t>9#-10#</t>
    <phoneticPr fontId="3" type="noConversion"/>
  </si>
  <si>
    <t>TH00885</t>
    <phoneticPr fontId="3" type="noConversion"/>
  </si>
  <si>
    <t>11#-12#</t>
    <phoneticPr fontId="3" type="noConversion"/>
  </si>
  <si>
    <t>TH00886</t>
    <phoneticPr fontId="3" type="noConversion"/>
  </si>
  <si>
    <t>13#-14#</t>
    <phoneticPr fontId="3" type="noConversion"/>
  </si>
  <si>
    <t>TH00887</t>
    <phoneticPr fontId="3" type="noConversion"/>
  </si>
  <si>
    <t>15#-16#</t>
    <phoneticPr fontId="3" type="noConversion"/>
  </si>
  <si>
    <t>TH00888</t>
    <phoneticPr fontId="3" type="noConversion"/>
  </si>
  <si>
    <t>17#-18#</t>
    <phoneticPr fontId="3" type="noConversion"/>
  </si>
  <si>
    <t>TH00889</t>
    <phoneticPr fontId="3" type="noConversion"/>
  </si>
  <si>
    <t>19#-20#</t>
    <phoneticPr fontId="3" type="noConversion"/>
  </si>
  <si>
    <t>TH00890</t>
    <phoneticPr fontId="3" type="noConversion"/>
  </si>
  <si>
    <t>21#-22#</t>
    <phoneticPr fontId="3" type="noConversion"/>
  </si>
  <si>
    <t>TH00891</t>
    <phoneticPr fontId="3" type="noConversion"/>
  </si>
  <si>
    <t>23#-24#</t>
    <phoneticPr fontId="3" type="noConversion"/>
  </si>
  <si>
    <t>APT10A_E</t>
    <phoneticPr fontId="3" type="noConversion"/>
  </si>
  <si>
    <t>APT10A_E</t>
    <phoneticPr fontId="3" type="noConversion"/>
  </si>
  <si>
    <t>CS0806S</t>
    <phoneticPr fontId="3" type="noConversion"/>
  </si>
  <si>
    <t>CS0806S</t>
    <phoneticPr fontId="3" type="noConversion"/>
  </si>
  <si>
    <t>GH00199</t>
    <phoneticPr fontId="3" type="noConversion"/>
  </si>
  <si>
    <t>NFME</t>
    <phoneticPr fontId="3" type="noConversion"/>
  </si>
  <si>
    <t>Ab6UB</t>
    <phoneticPr fontId="3" type="noConversion"/>
  </si>
  <si>
    <t>NFRA0</t>
    <phoneticPr fontId="3" type="noConversion"/>
  </si>
  <si>
    <t>SYR827PKC</t>
    <phoneticPr fontId="3" type="noConversion"/>
  </si>
  <si>
    <t>CSP1.56*1.96-20</t>
    <phoneticPr fontId="3" type="noConversion"/>
  </si>
  <si>
    <t>KG6UA</t>
    <phoneticPr fontId="3" type="noConversion"/>
  </si>
  <si>
    <t>NFSPR</t>
    <phoneticPr fontId="3" type="noConversion"/>
  </si>
  <si>
    <t>TH00892</t>
    <phoneticPr fontId="3" type="noConversion"/>
  </si>
  <si>
    <t>SY8002EABC</t>
    <phoneticPr fontId="3" type="noConversion"/>
  </si>
  <si>
    <t>A25I0</t>
    <phoneticPr fontId="3" type="noConversion"/>
  </si>
  <si>
    <t>HTKJ</t>
    <phoneticPr fontId="3" type="noConversion"/>
  </si>
  <si>
    <t>TH00893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</si>
  <si>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</si>
  <si>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XE6UC</t>
    <phoneticPr fontId="3" type="noConversion"/>
  </si>
  <si>
    <t>HJTC</t>
    <phoneticPr fontId="3" type="noConversion"/>
  </si>
  <si>
    <t>NFSPT</t>
    <phoneticPr fontId="3" type="noConversion"/>
  </si>
  <si>
    <t>1#-8#,10#-25#</t>
    <phoneticPr fontId="3" type="noConversion"/>
  </si>
  <si>
    <t>TH00894</t>
    <phoneticPr fontId="3" type="noConversion"/>
  </si>
  <si>
    <t>XE6UD</t>
    <phoneticPr fontId="3" type="noConversion"/>
  </si>
  <si>
    <t>NFSPY</t>
    <phoneticPr fontId="3" type="noConversion"/>
  </si>
  <si>
    <t>#2,4,6,8,10,12,14,16,18,20,22,24</t>
    <phoneticPr fontId="3" type="noConversion"/>
  </si>
  <si>
    <t>TH00895</t>
    <phoneticPr fontId="3" type="noConversion"/>
  </si>
  <si>
    <t>XE6UE</t>
    <phoneticPr fontId="3" type="noConversion"/>
  </si>
  <si>
    <t>NFSPY.02</t>
    <phoneticPr fontId="3" type="noConversion"/>
  </si>
  <si>
    <t>#1,3,5,7,9,11,13,15,17,19,21,23,25</t>
    <phoneticPr fontId="3" type="noConversion"/>
  </si>
  <si>
    <t>GH00200</t>
    <phoneticPr fontId="3" type="noConversion"/>
  </si>
  <si>
    <t>Ab6VA</t>
    <phoneticPr fontId="3" type="noConversion"/>
  </si>
  <si>
    <t>GH00201</t>
    <phoneticPr fontId="3" type="noConversion"/>
  </si>
  <si>
    <t>Bc6VA</t>
    <phoneticPr fontId="3" type="noConversion"/>
  </si>
  <si>
    <t>NFRA1</t>
  </si>
  <si>
    <t>1#-10#</t>
  </si>
  <si>
    <t>SYR828PKC</t>
    <phoneticPr fontId="3" type="noConversion"/>
  </si>
  <si>
    <t>CSP1.56*1.96-20</t>
    <phoneticPr fontId="3" type="noConversion"/>
  </si>
  <si>
    <t>TH00896</t>
    <phoneticPr fontId="3" type="noConversion"/>
  </si>
  <si>
    <t>AYJ6VA</t>
    <phoneticPr fontId="3" type="noConversion"/>
  </si>
  <si>
    <t>6+29</t>
    <phoneticPr fontId="3" type="noConversion"/>
  </si>
  <si>
    <t>AYJ6VB</t>
    <phoneticPr fontId="3" type="noConversion"/>
  </si>
  <si>
    <t>NFMMT+（FNL4G+F7NH0+FKL82）</t>
    <phoneticPr fontId="3" type="noConversion"/>
  </si>
  <si>
    <t>12#-17#+(24#-25#+24#-25#+1#-25#)</t>
    <phoneticPr fontId="3" type="noConversion"/>
  </si>
  <si>
    <t>TH00897</t>
    <phoneticPr fontId="3" type="noConversion"/>
  </si>
  <si>
    <t>18#-22#+2#-25#</t>
    <phoneticPr fontId="3" type="noConversion"/>
  </si>
  <si>
    <t>TR6VA</t>
    <phoneticPr fontId="3" type="noConversion"/>
  </si>
  <si>
    <t>NCHYS</t>
    <phoneticPr fontId="3" type="noConversion"/>
  </si>
  <si>
    <t>TH00900</t>
    <phoneticPr fontId="3" type="noConversion"/>
  </si>
  <si>
    <t>TH00903</t>
    <phoneticPr fontId="3" type="noConversion"/>
  </si>
  <si>
    <t>LD6VE</t>
    <phoneticPr fontId="3" type="noConversion"/>
  </si>
  <si>
    <t>NFNPT</t>
    <phoneticPr fontId="3" type="noConversion"/>
  </si>
  <si>
    <t>TH00905</t>
    <phoneticPr fontId="3" type="noConversion"/>
  </si>
  <si>
    <t>LD6VG</t>
    <phoneticPr fontId="3" type="noConversion"/>
  </si>
  <si>
    <t>NFQ87</t>
    <phoneticPr fontId="3" type="noConversion"/>
  </si>
  <si>
    <t>LD6VJ</t>
    <phoneticPr fontId="3" type="noConversion"/>
  </si>
  <si>
    <t>LD6VK</t>
    <phoneticPr fontId="3" type="noConversion"/>
  </si>
  <si>
    <t>NFRRJ</t>
    <phoneticPr fontId="3" type="noConversion"/>
  </si>
  <si>
    <t>8#-10#</t>
    <phoneticPr fontId="3" type="noConversion"/>
  </si>
  <si>
    <t>KV6VA</t>
    <phoneticPr fontId="3" type="noConversion"/>
  </si>
  <si>
    <t>KV6VB</t>
    <phoneticPr fontId="3" type="noConversion"/>
  </si>
  <si>
    <t>NFSPS</t>
    <phoneticPr fontId="3" type="noConversion"/>
  </si>
  <si>
    <t>TH00911</t>
    <phoneticPr fontId="3" type="noConversion"/>
  </si>
  <si>
    <t>SY8120BABC</t>
    <phoneticPr fontId="3" type="noConversion"/>
  </si>
  <si>
    <t>A36A2</t>
    <phoneticPr fontId="3" type="noConversion"/>
  </si>
  <si>
    <t>NFTHT</t>
    <phoneticPr fontId="3" type="noConversion"/>
  </si>
  <si>
    <t>NB6VB</t>
    <phoneticPr fontId="3" type="noConversion"/>
  </si>
  <si>
    <t>NFTHW</t>
    <phoneticPr fontId="3" type="noConversion"/>
  </si>
  <si>
    <t>TH00913</t>
    <phoneticPr fontId="3" type="noConversion"/>
  </si>
  <si>
    <t>TH00914</t>
    <phoneticPr fontId="3" type="noConversion"/>
  </si>
  <si>
    <t>NFP5W</t>
    <phoneticPr fontId="3" type="noConversion"/>
  </si>
  <si>
    <t>NFP5Y</t>
    <phoneticPr fontId="3" type="noConversion"/>
  </si>
  <si>
    <t>TH00917</t>
    <phoneticPr fontId="3" type="noConversion"/>
  </si>
  <si>
    <t>TV6VD</t>
    <phoneticPr fontId="3" type="noConversion"/>
  </si>
  <si>
    <t>NFP63</t>
    <phoneticPr fontId="3" type="noConversion"/>
  </si>
  <si>
    <t>NFP60</t>
    <phoneticPr fontId="3" type="noConversion"/>
  </si>
  <si>
    <t>SY8703ABC</t>
    <phoneticPr fontId="3" type="noConversion"/>
  </si>
  <si>
    <t>EF6VA</t>
    <phoneticPr fontId="3" type="noConversion"/>
  </si>
  <si>
    <t>TH00923</t>
    <phoneticPr fontId="3" type="noConversion"/>
  </si>
  <si>
    <t>TH00925</t>
    <phoneticPr fontId="3" type="noConversion"/>
  </si>
  <si>
    <t>TH00926</t>
    <phoneticPr fontId="3" type="noConversion"/>
  </si>
  <si>
    <t>S01150</t>
    <phoneticPr fontId="3" type="noConversion"/>
  </si>
  <si>
    <t>5+24</t>
    <phoneticPr fontId="3" type="noConversion"/>
  </si>
  <si>
    <t>NFMMT+F2W2F</t>
    <phoneticPr fontId="3" type="noConversion"/>
  </si>
  <si>
    <t>TH00898</t>
    <phoneticPr fontId="3" type="noConversion"/>
  </si>
  <si>
    <t>TH00899</t>
    <phoneticPr fontId="3" type="noConversion"/>
  </si>
  <si>
    <t>LD6VA</t>
    <phoneticPr fontId="3" type="noConversion"/>
  </si>
  <si>
    <t>LD6VD</t>
    <phoneticPr fontId="3" type="noConversion"/>
  </si>
  <si>
    <t>NFNPR</t>
    <phoneticPr fontId="3" type="noConversion"/>
  </si>
  <si>
    <t>TH00901</t>
    <phoneticPr fontId="3" type="noConversion"/>
  </si>
  <si>
    <t>TH00902</t>
    <phoneticPr fontId="3" type="noConversion"/>
  </si>
  <si>
    <t>LD6VF</t>
    <phoneticPr fontId="3" type="noConversion"/>
  </si>
  <si>
    <t>TH00904</t>
    <phoneticPr fontId="3" type="noConversion"/>
  </si>
  <si>
    <t>LD6VH</t>
    <phoneticPr fontId="3" type="noConversion"/>
  </si>
  <si>
    <t>LD6VI</t>
    <phoneticPr fontId="3" type="noConversion"/>
  </si>
  <si>
    <t>NFQ88</t>
    <phoneticPr fontId="3" type="noConversion"/>
  </si>
  <si>
    <t>TH00906</t>
    <phoneticPr fontId="3" type="noConversion"/>
  </si>
  <si>
    <t>NFRRH</t>
    <phoneticPr fontId="3" type="noConversion"/>
  </si>
  <si>
    <t>TH00907</t>
    <phoneticPr fontId="3" type="noConversion"/>
  </si>
  <si>
    <t>NFSPR</t>
    <phoneticPr fontId="3" type="noConversion"/>
  </si>
  <si>
    <t>TH00909</t>
    <phoneticPr fontId="3" type="noConversion"/>
  </si>
  <si>
    <t>TH00910</t>
    <phoneticPr fontId="3" type="noConversion"/>
  </si>
  <si>
    <t>NB6VA</t>
    <phoneticPr fontId="3" type="noConversion"/>
  </si>
  <si>
    <t>TH00912</t>
    <phoneticPr fontId="3" type="noConversion"/>
  </si>
  <si>
    <t>TV6VA</t>
    <phoneticPr fontId="3" type="noConversion"/>
  </si>
  <si>
    <t>TV6VB</t>
    <phoneticPr fontId="3" type="noConversion"/>
  </si>
  <si>
    <t>TV6VC</t>
    <phoneticPr fontId="3" type="noConversion"/>
  </si>
  <si>
    <t>NFP61</t>
    <phoneticPr fontId="3" type="noConversion"/>
  </si>
  <si>
    <t>TH00915</t>
    <phoneticPr fontId="3" type="noConversion"/>
  </si>
  <si>
    <t>NFP62</t>
    <phoneticPr fontId="3" type="noConversion"/>
  </si>
  <si>
    <t>TH00916</t>
    <phoneticPr fontId="3" type="noConversion"/>
  </si>
  <si>
    <t>TV6VE</t>
    <phoneticPr fontId="3" type="noConversion"/>
  </si>
  <si>
    <t>TV6VF</t>
    <phoneticPr fontId="3" type="noConversion"/>
  </si>
  <si>
    <t>NFP64</t>
    <phoneticPr fontId="3" type="noConversion"/>
  </si>
  <si>
    <t>TV6VG</t>
    <phoneticPr fontId="3" type="noConversion"/>
  </si>
  <si>
    <t>B28E0</t>
    <phoneticPr fontId="3" type="noConversion"/>
  </si>
  <si>
    <t>EF6VB</t>
    <phoneticPr fontId="3" type="noConversion"/>
  </si>
  <si>
    <t>HJTC</t>
    <phoneticPr fontId="3" type="noConversion"/>
  </si>
  <si>
    <t>1#-25#</t>
    <phoneticPr fontId="3" type="noConversion"/>
  </si>
  <si>
    <t>SYK819AAC</t>
    <phoneticPr fontId="3" type="noConversion"/>
  </si>
  <si>
    <t>A25C1</t>
    <phoneticPr fontId="3" type="noConversion"/>
  </si>
  <si>
    <t>HTKJ</t>
    <phoneticPr fontId="3" type="noConversion"/>
  </si>
  <si>
    <t>TH00921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</si>
  <si>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</si>
  <si>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KV6VC</t>
    <phoneticPr fontId="3" type="noConversion"/>
  </si>
  <si>
    <t>S01025</t>
    <phoneticPr fontId="3" type="noConversion"/>
  </si>
  <si>
    <t>SY8089AAAC</t>
    <phoneticPr fontId="3" type="noConversion"/>
  </si>
  <si>
    <t>TH00922</t>
    <phoneticPr fontId="3" type="noConversion"/>
  </si>
  <si>
    <t>KV6VD</t>
    <phoneticPr fontId="3" type="noConversion"/>
  </si>
  <si>
    <t>S01055</t>
    <phoneticPr fontId="3" type="noConversion"/>
  </si>
  <si>
    <t>KV6VE</t>
    <phoneticPr fontId="3" type="noConversion"/>
  </si>
  <si>
    <t>S01080</t>
    <phoneticPr fontId="3" type="noConversion"/>
  </si>
  <si>
    <t>KV6VF</t>
    <phoneticPr fontId="3" type="noConversion"/>
  </si>
  <si>
    <t>KV6VG</t>
    <phoneticPr fontId="3" type="noConversion"/>
  </si>
  <si>
    <t>NCQ2M</t>
    <phoneticPr fontId="3" type="noConversion"/>
  </si>
  <si>
    <t>KV6VH</t>
    <phoneticPr fontId="3" type="noConversion"/>
  </si>
  <si>
    <t>NCQ2N</t>
    <phoneticPr fontId="3" type="noConversion"/>
  </si>
  <si>
    <t>TH00924</t>
    <phoneticPr fontId="3" type="noConversion"/>
  </si>
  <si>
    <t>NFNHP</t>
    <phoneticPr fontId="3" type="noConversion"/>
  </si>
  <si>
    <t>TH00920</t>
    <phoneticPr fontId="3" type="noConversion"/>
  </si>
  <si>
    <t>NFMS6</t>
    <phoneticPr fontId="3" type="noConversion"/>
  </si>
  <si>
    <t>TH00919</t>
    <phoneticPr fontId="3" type="noConversion"/>
  </si>
  <si>
    <t>TH00918</t>
    <phoneticPr fontId="3" type="noConversion"/>
  </si>
  <si>
    <t>TH00908</t>
    <phoneticPr fontId="3" type="noConversion"/>
  </si>
  <si>
    <t>S01400</t>
    <phoneticPr fontId="3" type="noConversion"/>
  </si>
  <si>
    <t>NFNPS.02</t>
    <phoneticPr fontId="3" type="noConversion"/>
  </si>
  <si>
    <t>S01287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</si>
</sst>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);[Red]\(0.00\)"/>
  </numFmts>
  <fonts count="22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b/>
      <sz val="10"/>
      <name val="Times New Roman"/>
      <family val="1"/>
    </font>
    <font>
      <b/>
      <sz val="10"/>
      <name val="Times New Roman"/>
      <family val="1"/>
      <charset val="134"/>
    </font>
    <font>
      <b/>
      <sz val="10"/>
      <name val="Arial"/>
      <family val="2"/>
      <charset val="134"/>
    </font>
    <font>
      <b/>
      <sz val="10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Arial"/>
      <family val="2"/>
      <charset val="134"/>
    </font>
    <font>
      <b/>
      <sz val="10"/>
      <color rgb="FFFF0000"/>
      <name val="Arial"/>
      <family val="2"/>
    </font>
    <font>
      <sz val="10"/>
      <name val="宋体"/>
      <family val="2"/>
      <charset val="134"/>
    </font>
    <font>
      <u/>
      <sz val="10"/>
      <name val="Arial"/>
      <family val="2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1" fillId="0" borderId="0"/>
    <xf numFmtId="0" fontId="21" fillId="0" borderId="0"/>
  </cellStyleXfs>
  <cellXfs count="52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center"/>
    </xf>
    <xf numFmtId="177" fontId="8" fillId="2" borderId="1" xfId="1" applyNumberFormat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vertical="center" wrapText="1"/>
    </xf>
    <xf numFmtId="0" fontId="13" fillId="3" borderId="2" xfId="1" applyFont="1" applyFill="1" applyBorder="1" applyAlignment="1">
      <alignment horizontal="center" vertical="center" wrapText="1"/>
    </xf>
    <xf numFmtId="14" fontId="13" fillId="3" borderId="2" xfId="1" applyNumberFormat="1" applyFont="1" applyFill="1" applyBorder="1" applyAlignment="1" applyProtection="1">
      <alignment horizontal="left" vertical="center" wrapText="1"/>
    </xf>
    <xf numFmtId="0" fontId="13" fillId="3" borderId="2" xfId="1" applyFont="1" applyFill="1" applyBorder="1" applyAlignment="1">
      <alignment horizontal="left" vertical="center"/>
    </xf>
    <xf numFmtId="0" fontId="14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left" vertical="center" wrapText="1"/>
    </xf>
    <xf numFmtId="0" fontId="18" fillId="3" borderId="2" xfId="1" applyFont="1" applyFill="1" applyBorder="1" applyAlignment="1">
      <alignment horizontal="left" vertical="center" wrapText="1"/>
    </xf>
    <xf numFmtId="0" fontId="20" fillId="3" borderId="2" xfId="1" applyFont="1" applyFill="1" applyBorder="1" applyAlignment="1">
      <alignment vertical="center" wrapText="1"/>
    </xf>
    <xf numFmtId="0" fontId="20" fillId="3" borderId="2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  <xf numFmtId="0" fontId="13" fillId="0" borderId="2" xfId="1" applyFont="1" applyFill="1" applyBorder="1" applyAlignment="1">
      <alignment horizontal="center" vertical="center" wrapText="1"/>
    </xf>
    <xf numFmtId="14" fontId="13" fillId="0" borderId="2" xfId="1" applyNumberFormat="1" applyFont="1" applyFill="1" applyBorder="1" applyAlignment="1" applyProtection="1">
      <alignment horizontal="left" vertical="center" wrapText="1"/>
    </xf>
    <xf numFmtId="0" fontId="13" fillId="0" borderId="2" xfId="1" applyFont="1" applyFill="1" applyBorder="1" applyAlignment="1">
      <alignment horizontal="left" vertical="center"/>
    </xf>
    <xf numFmtId="0" fontId="13" fillId="0" borderId="2" xfId="1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vertical="center" wrapText="1"/>
    </xf>
    <xf numFmtId="0" fontId="13" fillId="4" borderId="2" xfId="1" applyFont="1" applyFill="1" applyBorder="1" applyAlignment="1">
      <alignment horizontal="center" vertical="center" wrapText="1"/>
    </xf>
    <xf numFmtId="14" fontId="13" fillId="4" borderId="2" xfId="1" applyNumberFormat="1" applyFont="1" applyFill="1" applyBorder="1" applyAlignment="1" applyProtection="1">
      <alignment horizontal="left" vertical="center" wrapText="1"/>
    </xf>
    <xf numFmtId="0" fontId="13" fillId="4" borderId="2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vertical="center"/>
    </xf>
    <xf numFmtId="0" fontId="0" fillId="4" borderId="0" xfId="0" applyFill="1">
      <alignment vertical="center"/>
    </xf>
    <xf numFmtId="0" fontId="14" fillId="0" borderId="2" xfId="1" applyFont="1" applyFill="1" applyBorder="1" applyAlignment="1">
      <alignment horizontal="left" vertical="center" wrapText="1"/>
    </xf>
    <xf numFmtId="0" fontId="17" fillId="0" borderId="2" xfId="1" applyFont="1" applyFill="1" applyBorder="1" applyAlignment="1">
      <alignment horizontal="left" vertical="center" wrapText="1"/>
    </xf>
    <xf numFmtId="0" fontId="19" fillId="0" borderId="2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vertical="center" wrapText="1"/>
    </xf>
    <xf numFmtId="0" fontId="20" fillId="0" borderId="2" xfId="1" applyFont="1" applyFill="1" applyBorder="1" applyAlignment="1">
      <alignment horizontal="center" vertical="center" wrapText="1"/>
    </xf>
    <xf numFmtId="14" fontId="20" fillId="0" borderId="2" xfId="1" applyNumberFormat="1" applyFont="1" applyFill="1" applyBorder="1" applyAlignment="1" applyProtection="1">
      <alignment horizontal="left" vertical="center" wrapText="1"/>
    </xf>
    <xf numFmtId="0" fontId="20" fillId="0" borderId="2" xfId="1" applyFont="1" applyFill="1" applyBorder="1" applyAlignment="1">
      <alignment horizontal="left" vertical="center"/>
    </xf>
  </cellXfs>
  <cellStyles count="4">
    <cellStyle name="常规" xfId="0" builtinId="0"/>
    <cellStyle name="常规 2" xfId="2"/>
    <cellStyle name="常规 2 3 2" xfId="3"/>
    <cellStyle name="常规 3" xfId="1"/>
  </cellStyles>
  <dxfs count="8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0"/>
  <sheetViews>
    <sheetView tabSelected="1" workbookViewId="0">
      <selection activeCell="P1" sqref="P1:AP1048576"/>
    </sheetView>
  </sheetViews>
  <sheetFormatPr defaultRowHeight="13.5" x14ac:dyDescent="0.15"/>
  <cols>
    <col min="1" max="1" width="14.375" customWidth="1"/>
    <col min="2" max="2" width="18.125" customWidth="1"/>
    <col min="4" max="4" width="16.5" customWidth="1"/>
    <col min="8" max="8" width="11.625" bestFit="1" customWidth="1"/>
    <col min="9" max="9" width="20.125" customWidth="1"/>
    <col min="10" max="10" width="10.75" customWidth="1"/>
    <col min="11" max="11" width="11.625" customWidth="1"/>
    <col min="12" max="12" width="10.25" customWidth="1"/>
    <col min="13" max="13" width="17.625" customWidth="1"/>
    <col min="14" max="14" width="19.875" customWidth="1"/>
    <col min="15" max="15" width="27.25" customWidth="1"/>
  </cols>
  <sheetData>
    <row r="1" spans="1:15" ht="25.5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1500</v>
      </c>
      <c r="N1" s="8" t="s">
        <v>12</v>
      </c>
      <c r="O1" s="9" t="s">
        <v>13</v>
      </c>
    </row>
    <row r="2" spans="1:15" ht="14.25" customHeight="1" x14ac:dyDescent="0.15">
      <c r="A2" s="26" t="s">
        <v>49</v>
      </c>
      <c r="B2" s="27"/>
      <c r="C2" s="28"/>
      <c r="D2" s="26" t="s">
        <v>50</v>
      </c>
      <c r="E2" s="29" t="s">
        <v>16</v>
      </c>
      <c r="F2" s="28" t="s">
        <v>1495</v>
      </c>
      <c r="G2" s="30">
        <f>32.522*L2</f>
        <v>32.521999999999998</v>
      </c>
      <c r="H2" s="31">
        <v>42395</v>
      </c>
      <c r="I2" s="30" t="s">
        <v>51</v>
      </c>
      <c r="J2" s="30" t="s">
        <v>186</v>
      </c>
      <c r="K2" s="30" t="s">
        <v>18</v>
      </c>
      <c r="L2" s="30">
        <v>1</v>
      </c>
      <c r="M2" s="32" t="s">
        <v>1496</v>
      </c>
      <c r="N2" s="32" t="s">
        <v>36</v>
      </c>
      <c r="O2" s="33"/>
    </row>
    <row r="3" spans="1:15" ht="14.25" customHeight="1" x14ac:dyDescent="0.15">
      <c r="A3" s="26" t="s">
        <v>80</v>
      </c>
      <c r="B3" s="27"/>
      <c r="C3" s="28"/>
      <c r="D3" s="26" t="s">
        <v>63</v>
      </c>
      <c r="E3" s="29" t="s">
        <v>58</v>
      </c>
      <c r="F3" s="28" t="s">
        <v>423</v>
      </c>
      <c r="G3" s="30">
        <f>17.498*L3</f>
        <v>437.45000000000005</v>
      </c>
      <c r="H3" s="31">
        <v>42486</v>
      </c>
      <c r="I3" s="30" t="s">
        <v>81</v>
      </c>
      <c r="J3" s="30" t="s">
        <v>424</v>
      </c>
      <c r="K3" s="30" t="s">
        <v>18</v>
      </c>
      <c r="L3" s="30">
        <v>25</v>
      </c>
      <c r="M3" s="32" t="s">
        <v>425</v>
      </c>
      <c r="N3" s="32" t="s">
        <v>19</v>
      </c>
      <c r="O3" s="33" t="s">
        <v>1503</v>
      </c>
    </row>
    <row r="4" spans="1:15" ht="14.25" customHeight="1" x14ac:dyDescent="0.15">
      <c r="A4" s="26" t="s">
        <v>76</v>
      </c>
      <c r="B4" s="27"/>
      <c r="C4" s="28"/>
      <c r="D4" s="26" t="s">
        <v>69</v>
      </c>
      <c r="E4" s="29" t="s">
        <v>58</v>
      </c>
      <c r="F4" s="28" t="s">
        <v>426</v>
      </c>
      <c r="G4" s="30">
        <f>17.712*L4</f>
        <v>442.8</v>
      </c>
      <c r="H4" s="31">
        <v>42486</v>
      </c>
      <c r="I4" s="30" t="s">
        <v>62</v>
      </c>
      <c r="J4" s="30" t="s">
        <v>427</v>
      </c>
      <c r="K4" s="30" t="s">
        <v>18</v>
      </c>
      <c r="L4" s="30">
        <v>25</v>
      </c>
      <c r="M4" s="32" t="s">
        <v>428</v>
      </c>
      <c r="N4" s="32" t="s">
        <v>19</v>
      </c>
      <c r="O4" s="33" t="s">
        <v>1504</v>
      </c>
    </row>
    <row r="5" spans="1:15" ht="14.25" customHeight="1" x14ac:dyDescent="0.15">
      <c r="A5" s="26" t="s">
        <v>67</v>
      </c>
      <c r="B5" s="27"/>
      <c r="C5" s="28"/>
      <c r="D5" s="26" t="s">
        <v>57</v>
      </c>
      <c r="E5" s="29" t="s">
        <v>58</v>
      </c>
      <c r="F5" s="28" t="s">
        <v>429</v>
      </c>
      <c r="G5" s="30">
        <f>L5*17.712</f>
        <v>442.8</v>
      </c>
      <c r="H5" s="31">
        <v>42486</v>
      </c>
      <c r="I5" s="30" t="s">
        <v>62</v>
      </c>
      <c r="J5" s="30" t="s">
        <v>430</v>
      </c>
      <c r="K5" s="30" t="s">
        <v>18</v>
      </c>
      <c r="L5" s="30">
        <v>25</v>
      </c>
      <c r="M5" s="32" t="s">
        <v>431</v>
      </c>
      <c r="N5" s="32" t="s">
        <v>19</v>
      </c>
      <c r="O5" s="33" t="s">
        <v>1505</v>
      </c>
    </row>
    <row r="6" spans="1:15" s="43" customFormat="1" ht="14.25" customHeight="1" x14ac:dyDescent="0.15">
      <c r="A6" s="26" t="s">
        <v>432</v>
      </c>
      <c r="B6" s="27"/>
      <c r="C6" s="28"/>
      <c r="D6" s="26" t="s">
        <v>78</v>
      </c>
      <c r="E6" s="29" t="s">
        <v>58</v>
      </c>
      <c r="F6" s="28" t="s">
        <v>433</v>
      </c>
      <c r="G6" s="30">
        <f>L6*17.498</f>
        <v>437.45000000000005</v>
      </c>
      <c r="H6" s="31">
        <v>42496</v>
      </c>
      <c r="I6" s="30" t="s">
        <v>81</v>
      </c>
      <c r="J6" s="30" t="s">
        <v>434</v>
      </c>
      <c r="K6" s="30" t="s">
        <v>34</v>
      </c>
      <c r="L6" s="30">
        <v>25</v>
      </c>
      <c r="M6" s="32" t="s">
        <v>435</v>
      </c>
      <c r="N6" s="32" t="s">
        <v>19</v>
      </c>
      <c r="O6" s="33" t="s">
        <v>1506</v>
      </c>
    </row>
    <row r="7" spans="1:15" s="43" customFormat="1" ht="14.25" customHeight="1" x14ac:dyDescent="0.15">
      <c r="A7" s="26" t="s">
        <v>45</v>
      </c>
      <c r="B7" s="27"/>
      <c r="C7" s="28"/>
      <c r="D7" s="26" t="s">
        <v>46</v>
      </c>
      <c r="E7" s="29" t="s">
        <v>16</v>
      </c>
      <c r="F7" s="28" t="s">
        <v>204</v>
      </c>
      <c r="G7" s="30">
        <f>8.926*L7</f>
        <v>223.15</v>
      </c>
      <c r="H7" s="31">
        <v>42499</v>
      </c>
      <c r="I7" s="30" t="s">
        <v>22</v>
      </c>
      <c r="J7" s="30" t="s">
        <v>205</v>
      </c>
      <c r="K7" s="30" t="s">
        <v>18</v>
      </c>
      <c r="L7" s="30">
        <v>25</v>
      </c>
      <c r="M7" s="32" t="s">
        <v>1498</v>
      </c>
      <c r="N7" s="32" t="s">
        <v>19</v>
      </c>
      <c r="O7" s="33"/>
    </row>
    <row r="8" spans="1:15" ht="14.25" customHeight="1" x14ac:dyDescent="0.15">
      <c r="A8" s="26" t="s">
        <v>67</v>
      </c>
      <c r="B8" s="27"/>
      <c r="C8" s="28"/>
      <c r="D8" s="26" t="s">
        <v>57</v>
      </c>
      <c r="E8" s="29" t="s">
        <v>58</v>
      </c>
      <c r="F8" s="28" t="s">
        <v>436</v>
      </c>
      <c r="G8" s="30">
        <f>L8*17.712</f>
        <v>442.8</v>
      </c>
      <c r="H8" s="31">
        <v>42499</v>
      </c>
      <c r="I8" s="30" t="s">
        <v>62</v>
      </c>
      <c r="J8" s="30" t="s">
        <v>437</v>
      </c>
      <c r="K8" s="30" t="s">
        <v>18</v>
      </c>
      <c r="L8" s="30">
        <v>25</v>
      </c>
      <c r="M8" s="32" t="s">
        <v>438</v>
      </c>
      <c r="N8" s="32" t="s">
        <v>19</v>
      </c>
      <c r="O8" s="33" t="s">
        <v>1507</v>
      </c>
    </row>
    <row r="9" spans="1:15" x14ac:dyDescent="0.15">
      <c r="A9" s="26" t="s">
        <v>64</v>
      </c>
      <c r="B9" s="27"/>
      <c r="C9" s="28"/>
      <c r="D9" s="26" t="s">
        <v>65</v>
      </c>
      <c r="E9" s="29" t="s">
        <v>58</v>
      </c>
      <c r="F9" s="28" t="s">
        <v>439</v>
      </c>
      <c r="G9" s="30">
        <f>29.101*L9</f>
        <v>727.52499999999998</v>
      </c>
      <c r="H9" s="31">
        <v>42499</v>
      </c>
      <c r="I9" s="30" t="s">
        <v>66</v>
      </c>
      <c r="J9" s="30" t="s">
        <v>440</v>
      </c>
      <c r="K9" s="30" t="s">
        <v>18</v>
      </c>
      <c r="L9" s="30">
        <v>25</v>
      </c>
      <c r="M9" s="32" t="s">
        <v>441</v>
      </c>
      <c r="N9" s="32" t="s">
        <v>19</v>
      </c>
      <c r="O9" s="33" t="s">
        <v>1508</v>
      </c>
    </row>
    <row r="10" spans="1:15" x14ac:dyDescent="0.15">
      <c r="A10" s="26" t="s">
        <v>93</v>
      </c>
      <c r="B10" s="27"/>
      <c r="C10" s="28"/>
      <c r="D10" s="26" t="s">
        <v>88</v>
      </c>
      <c r="E10" s="29" t="s">
        <v>58</v>
      </c>
      <c r="F10" s="28" t="s">
        <v>442</v>
      </c>
      <c r="G10" s="30">
        <f>17.498*L10</f>
        <v>262.47000000000003</v>
      </c>
      <c r="H10" s="31">
        <v>42507</v>
      </c>
      <c r="I10" s="30" t="s">
        <v>62</v>
      </c>
      <c r="J10" s="30" t="s">
        <v>443</v>
      </c>
      <c r="K10" s="30" t="s">
        <v>34</v>
      </c>
      <c r="L10" s="30">
        <v>15</v>
      </c>
      <c r="M10" s="32" t="s">
        <v>101</v>
      </c>
      <c r="N10" s="32" t="s">
        <v>28</v>
      </c>
      <c r="O10" s="33" t="s">
        <v>1509</v>
      </c>
    </row>
    <row r="11" spans="1:15" ht="14.25" customHeight="1" x14ac:dyDescent="0.15">
      <c r="A11" s="26" t="s">
        <v>76</v>
      </c>
      <c r="B11" s="27"/>
      <c r="C11" s="28"/>
      <c r="D11" s="26" t="s">
        <v>69</v>
      </c>
      <c r="E11" s="29" t="s">
        <v>58</v>
      </c>
      <c r="F11" s="28" t="s">
        <v>444</v>
      </c>
      <c r="G11" s="30">
        <f>17.712*L11</f>
        <v>442.8</v>
      </c>
      <c r="H11" s="31">
        <v>42507</v>
      </c>
      <c r="I11" s="30" t="s">
        <v>62</v>
      </c>
      <c r="J11" s="30" t="s">
        <v>445</v>
      </c>
      <c r="K11" s="30" t="s">
        <v>18</v>
      </c>
      <c r="L11" s="30">
        <v>25</v>
      </c>
      <c r="M11" s="32" t="s">
        <v>446</v>
      </c>
      <c r="N11" s="32" t="s">
        <v>19</v>
      </c>
      <c r="O11" s="33" t="s">
        <v>1510</v>
      </c>
    </row>
    <row r="12" spans="1:15" ht="14.25" customHeight="1" x14ac:dyDescent="0.15">
      <c r="A12" s="44" t="s">
        <v>99</v>
      </c>
      <c r="B12" s="27"/>
      <c r="C12" s="28"/>
      <c r="D12" s="44" t="s">
        <v>57</v>
      </c>
      <c r="E12" s="29" t="s">
        <v>58</v>
      </c>
      <c r="F12" s="28" t="s">
        <v>447</v>
      </c>
      <c r="G12" s="30">
        <f>L12*17.712</f>
        <v>442.8</v>
      </c>
      <c r="H12" s="31">
        <v>42507</v>
      </c>
      <c r="I12" s="30" t="s">
        <v>100</v>
      </c>
      <c r="J12" s="30" t="s">
        <v>448</v>
      </c>
      <c r="K12" s="30" t="s">
        <v>18</v>
      </c>
      <c r="L12" s="30">
        <v>25</v>
      </c>
      <c r="M12" s="32" t="s">
        <v>449</v>
      </c>
      <c r="N12" s="32" t="s">
        <v>19</v>
      </c>
      <c r="O12" s="33" t="s">
        <v>450</v>
      </c>
    </row>
    <row r="13" spans="1:15" ht="14.25" customHeight="1" x14ac:dyDescent="0.15">
      <c r="A13" s="26" t="s">
        <v>70</v>
      </c>
      <c r="B13" s="27"/>
      <c r="C13" s="28"/>
      <c r="D13" s="26" t="s">
        <v>71</v>
      </c>
      <c r="E13" s="29" t="s">
        <v>58</v>
      </c>
      <c r="F13" s="28" t="s">
        <v>455</v>
      </c>
      <c r="G13" s="30">
        <f>18.708*L13</f>
        <v>299.32799999999997</v>
      </c>
      <c r="H13" s="31">
        <v>42513</v>
      </c>
      <c r="I13" s="30" t="s">
        <v>72</v>
      </c>
      <c r="J13" s="30" t="s">
        <v>456</v>
      </c>
      <c r="K13" s="30" t="s">
        <v>34</v>
      </c>
      <c r="L13" s="30">
        <v>16</v>
      </c>
      <c r="M13" s="32" t="s">
        <v>457</v>
      </c>
      <c r="N13" s="32" t="s">
        <v>458</v>
      </c>
      <c r="O13" s="33" t="s">
        <v>1511</v>
      </c>
    </row>
    <row r="14" spans="1:15" ht="14.25" customHeight="1" x14ac:dyDescent="0.15">
      <c r="A14" s="26" t="s">
        <v>77</v>
      </c>
      <c r="B14" s="27"/>
      <c r="C14" s="28"/>
      <c r="D14" s="26" t="s">
        <v>78</v>
      </c>
      <c r="E14" s="29" t="s">
        <v>58</v>
      </c>
      <c r="F14" s="28" t="s">
        <v>459</v>
      </c>
      <c r="G14" s="30">
        <f>L14*17.498</f>
        <v>437.45000000000005</v>
      </c>
      <c r="H14" s="31">
        <v>42521</v>
      </c>
      <c r="I14" s="30" t="s">
        <v>62</v>
      </c>
      <c r="J14" s="30" t="s">
        <v>460</v>
      </c>
      <c r="K14" s="30" t="s">
        <v>18</v>
      </c>
      <c r="L14" s="30">
        <v>25</v>
      </c>
      <c r="M14" s="32" t="s">
        <v>461</v>
      </c>
      <c r="N14" s="32" t="s">
        <v>19</v>
      </c>
      <c r="O14" s="33" t="s">
        <v>462</v>
      </c>
    </row>
    <row r="15" spans="1:15" ht="14.25" customHeight="1" x14ac:dyDescent="0.15">
      <c r="A15" s="26" t="s">
        <v>77</v>
      </c>
      <c r="B15" s="27"/>
      <c r="C15" s="28"/>
      <c r="D15" s="26" t="s">
        <v>78</v>
      </c>
      <c r="E15" s="29" t="s">
        <v>58</v>
      </c>
      <c r="F15" s="28" t="s">
        <v>463</v>
      </c>
      <c r="G15" s="30">
        <f>L15*17.498</f>
        <v>437.45000000000005</v>
      </c>
      <c r="H15" s="31">
        <v>42521</v>
      </c>
      <c r="I15" s="30" t="s">
        <v>62</v>
      </c>
      <c r="J15" s="30" t="s">
        <v>464</v>
      </c>
      <c r="K15" s="30" t="s">
        <v>18</v>
      </c>
      <c r="L15" s="30">
        <v>25</v>
      </c>
      <c r="M15" s="32" t="s">
        <v>465</v>
      </c>
      <c r="N15" s="32" t="s">
        <v>19</v>
      </c>
      <c r="O15" s="33" t="s">
        <v>466</v>
      </c>
    </row>
    <row r="16" spans="1:15" ht="14.25" customHeight="1" x14ac:dyDescent="0.15">
      <c r="A16" s="26" t="s">
        <v>49</v>
      </c>
      <c r="B16" s="27" t="s">
        <v>107</v>
      </c>
      <c r="C16" s="28" t="s">
        <v>1499</v>
      </c>
      <c r="D16" s="26" t="s">
        <v>50</v>
      </c>
      <c r="E16" s="29" t="s">
        <v>16</v>
      </c>
      <c r="F16" s="28" t="s">
        <v>209</v>
      </c>
      <c r="G16" s="30">
        <v>125.977</v>
      </c>
      <c r="H16" s="31">
        <v>42522</v>
      </c>
      <c r="I16" s="30" t="s">
        <v>51</v>
      </c>
      <c r="J16" s="30"/>
      <c r="K16" s="30"/>
      <c r="L16" s="30"/>
      <c r="M16" s="32"/>
      <c r="N16" s="32"/>
      <c r="O16" s="33"/>
    </row>
    <row r="17" spans="1:15" ht="14.25" customHeight="1" x14ac:dyDescent="0.15">
      <c r="A17" s="26" t="s">
        <v>89</v>
      </c>
      <c r="B17" s="27"/>
      <c r="C17" s="28"/>
      <c r="D17" s="26" t="s">
        <v>90</v>
      </c>
      <c r="E17" s="29" t="s">
        <v>58</v>
      </c>
      <c r="F17" s="28" t="s">
        <v>467</v>
      </c>
      <c r="G17" s="30">
        <v>103.309</v>
      </c>
      <c r="H17" s="31">
        <v>42524</v>
      </c>
      <c r="I17" s="30" t="s">
        <v>91</v>
      </c>
      <c r="J17" s="30" t="s">
        <v>468</v>
      </c>
      <c r="K17" s="30" t="s">
        <v>92</v>
      </c>
      <c r="L17" s="30" t="s">
        <v>469</v>
      </c>
      <c r="M17" s="32" t="s">
        <v>470</v>
      </c>
      <c r="N17" s="32" t="s">
        <v>471</v>
      </c>
      <c r="O17" s="33" t="s">
        <v>472</v>
      </c>
    </row>
    <row r="18" spans="1:15" ht="14.25" customHeight="1" x14ac:dyDescent="0.15">
      <c r="A18" s="26" t="s">
        <v>45</v>
      </c>
      <c r="B18" s="27"/>
      <c r="C18" s="28"/>
      <c r="D18" s="26" t="s">
        <v>46</v>
      </c>
      <c r="E18" s="29" t="s">
        <v>16</v>
      </c>
      <c r="F18" s="28" t="s">
        <v>210</v>
      </c>
      <c r="G18" s="30">
        <f>8.926*L18</f>
        <v>223.15</v>
      </c>
      <c r="H18" s="31">
        <v>42527</v>
      </c>
      <c r="I18" s="30" t="s">
        <v>22</v>
      </c>
      <c r="J18" s="30" t="s">
        <v>211</v>
      </c>
      <c r="K18" s="30" t="s">
        <v>18</v>
      </c>
      <c r="L18" s="30">
        <v>25</v>
      </c>
      <c r="M18" s="32" t="s">
        <v>1306</v>
      </c>
      <c r="N18" s="32" t="s">
        <v>19</v>
      </c>
      <c r="O18" s="33"/>
    </row>
    <row r="19" spans="1:15" ht="14.25" customHeight="1" x14ac:dyDescent="0.15">
      <c r="A19" s="26" t="s">
        <v>87</v>
      </c>
      <c r="B19" s="27"/>
      <c r="C19" s="28"/>
      <c r="D19" s="26" t="s">
        <v>88</v>
      </c>
      <c r="E19" s="29" t="s">
        <v>58</v>
      </c>
      <c r="F19" s="28" t="s">
        <v>473</v>
      </c>
      <c r="G19" s="30">
        <f>17.498*L19</f>
        <v>174.98000000000002</v>
      </c>
      <c r="H19" s="31">
        <v>42528</v>
      </c>
      <c r="I19" s="30" t="s">
        <v>62</v>
      </c>
      <c r="J19" s="30" t="s">
        <v>474</v>
      </c>
      <c r="K19" s="30" t="s">
        <v>34</v>
      </c>
      <c r="L19" s="30">
        <v>10</v>
      </c>
      <c r="M19" s="32" t="s">
        <v>1319</v>
      </c>
      <c r="N19" s="32" t="s">
        <v>40</v>
      </c>
      <c r="O19" s="33" t="s">
        <v>475</v>
      </c>
    </row>
    <row r="20" spans="1:15" ht="14.25" customHeight="1" x14ac:dyDescent="0.15">
      <c r="A20" s="26" t="s">
        <v>41</v>
      </c>
      <c r="B20" s="27"/>
      <c r="C20" s="28"/>
      <c r="D20" s="26" t="s">
        <v>46</v>
      </c>
      <c r="E20" s="29" t="s">
        <v>16</v>
      </c>
      <c r="F20" s="28" t="s">
        <v>212</v>
      </c>
      <c r="G20" s="30">
        <f>8.926*L20</f>
        <v>133.89000000000001</v>
      </c>
      <c r="H20" s="31">
        <v>42533</v>
      </c>
      <c r="I20" s="30" t="s">
        <v>22</v>
      </c>
      <c r="J20" s="30" t="s">
        <v>213</v>
      </c>
      <c r="K20" s="30" t="s">
        <v>18</v>
      </c>
      <c r="L20" s="30">
        <v>15</v>
      </c>
      <c r="M20" s="32" t="s">
        <v>1307</v>
      </c>
      <c r="N20" s="32" t="s">
        <v>647</v>
      </c>
      <c r="O20" s="33"/>
    </row>
    <row r="21" spans="1:15" s="34" customFormat="1" ht="14.25" customHeight="1" x14ac:dyDescent="0.15">
      <c r="A21" s="26" t="s">
        <v>67</v>
      </c>
      <c r="B21" s="27"/>
      <c r="C21" s="28"/>
      <c r="D21" s="26" t="s">
        <v>57</v>
      </c>
      <c r="E21" s="29" t="s">
        <v>58</v>
      </c>
      <c r="F21" s="28" t="s">
        <v>476</v>
      </c>
      <c r="G21" s="30">
        <f>L21*17.712</f>
        <v>442.8</v>
      </c>
      <c r="H21" s="31">
        <v>42537</v>
      </c>
      <c r="I21" s="30" t="s">
        <v>62</v>
      </c>
      <c r="J21" s="30" t="s">
        <v>477</v>
      </c>
      <c r="K21" s="30" t="s">
        <v>18</v>
      </c>
      <c r="L21" s="30">
        <v>25</v>
      </c>
      <c r="M21" s="32" t="s">
        <v>478</v>
      </c>
      <c r="N21" s="32" t="s">
        <v>19</v>
      </c>
      <c r="O21" s="33" t="s">
        <v>479</v>
      </c>
    </row>
    <row r="22" spans="1:15" s="34" customFormat="1" ht="14.25" customHeight="1" x14ac:dyDescent="0.15">
      <c r="A22" s="26" t="s">
        <v>67</v>
      </c>
      <c r="B22" s="27"/>
      <c r="C22" s="28"/>
      <c r="D22" s="26" t="s">
        <v>57</v>
      </c>
      <c r="E22" s="29" t="s">
        <v>58</v>
      </c>
      <c r="F22" s="28" t="s">
        <v>480</v>
      </c>
      <c r="G22" s="30">
        <f>L22*17.712</f>
        <v>442.8</v>
      </c>
      <c r="H22" s="31">
        <v>42537</v>
      </c>
      <c r="I22" s="30" t="s">
        <v>62</v>
      </c>
      <c r="J22" s="30" t="s">
        <v>481</v>
      </c>
      <c r="K22" s="30" t="s">
        <v>18</v>
      </c>
      <c r="L22" s="30">
        <v>25</v>
      </c>
      <c r="M22" s="32" t="s">
        <v>482</v>
      </c>
      <c r="N22" s="32" t="s">
        <v>19</v>
      </c>
      <c r="O22" s="33" t="s">
        <v>483</v>
      </c>
    </row>
    <row r="23" spans="1:15" s="34" customFormat="1" ht="14.25" customHeight="1" x14ac:dyDescent="0.15">
      <c r="A23" s="26" t="s">
        <v>67</v>
      </c>
      <c r="B23" s="27"/>
      <c r="C23" s="28"/>
      <c r="D23" s="26" t="s">
        <v>57</v>
      </c>
      <c r="E23" s="29" t="s">
        <v>58</v>
      </c>
      <c r="F23" s="28" t="s">
        <v>484</v>
      </c>
      <c r="G23" s="30">
        <f>L23*17.712</f>
        <v>442.8</v>
      </c>
      <c r="H23" s="31">
        <v>42537</v>
      </c>
      <c r="I23" s="30" t="s">
        <v>62</v>
      </c>
      <c r="J23" s="30" t="s">
        <v>485</v>
      </c>
      <c r="K23" s="30" t="s">
        <v>18</v>
      </c>
      <c r="L23" s="30">
        <v>25</v>
      </c>
      <c r="M23" s="32" t="s">
        <v>486</v>
      </c>
      <c r="N23" s="32" t="s">
        <v>19</v>
      </c>
      <c r="O23" s="33" t="s">
        <v>487</v>
      </c>
    </row>
    <row r="24" spans="1:15" s="34" customFormat="1" ht="14.25" customHeight="1" x14ac:dyDescent="0.15">
      <c r="A24" s="26" t="s">
        <v>95</v>
      </c>
      <c r="B24" s="27"/>
      <c r="C24" s="28"/>
      <c r="D24" s="26" t="s">
        <v>96</v>
      </c>
      <c r="E24" s="29" t="s">
        <v>58</v>
      </c>
      <c r="F24" s="28" t="s">
        <v>491</v>
      </c>
      <c r="G24" s="30">
        <f>17.498*L24</f>
        <v>262.47000000000003</v>
      </c>
      <c r="H24" s="31">
        <v>42537</v>
      </c>
      <c r="I24" s="30" t="s">
        <v>97</v>
      </c>
      <c r="J24" s="30" t="s">
        <v>492</v>
      </c>
      <c r="K24" s="30" t="s">
        <v>34</v>
      </c>
      <c r="L24" s="30">
        <v>15</v>
      </c>
      <c r="M24" s="32" t="s">
        <v>493</v>
      </c>
      <c r="N24" s="32" t="s">
        <v>28</v>
      </c>
      <c r="O24" s="33" t="s">
        <v>494</v>
      </c>
    </row>
    <row r="25" spans="1:15" s="34" customFormat="1" ht="14.25" customHeight="1" x14ac:dyDescent="0.15">
      <c r="A25" s="26" t="s">
        <v>41</v>
      </c>
      <c r="B25" s="27"/>
      <c r="C25" s="28"/>
      <c r="D25" s="26" t="s">
        <v>46</v>
      </c>
      <c r="E25" s="29" t="s">
        <v>16</v>
      </c>
      <c r="F25" s="28" t="s">
        <v>218</v>
      </c>
      <c r="G25" s="30">
        <f>8.926*L25</f>
        <v>223.15</v>
      </c>
      <c r="H25" s="31">
        <v>42541</v>
      </c>
      <c r="I25" s="30" t="s">
        <v>22</v>
      </c>
      <c r="J25" s="30" t="s">
        <v>219</v>
      </c>
      <c r="K25" s="30" t="s">
        <v>18</v>
      </c>
      <c r="L25" s="30">
        <v>25</v>
      </c>
      <c r="M25" s="32" t="s">
        <v>220</v>
      </c>
      <c r="N25" s="32" t="s">
        <v>19</v>
      </c>
      <c r="O25" s="33"/>
    </row>
    <row r="26" spans="1:15" ht="14.25" customHeight="1" x14ac:dyDescent="0.15">
      <c r="A26" s="26" t="s">
        <v>41</v>
      </c>
      <c r="B26" s="27"/>
      <c r="C26" s="28"/>
      <c r="D26" s="26" t="s">
        <v>46</v>
      </c>
      <c r="E26" s="29" t="s">
        <v>16</v>
      </c>
      <c r="F26" s="28" t="s">
        <v>221</v>
      </c>
      <c r="G26" s="30">
        <f>8.926*L26</f>
        <v>223.15</v>
      </c>
      <c r="H26" s="31">
        <v>42541</v>
      </c>
      <c r="I26" s="30" t="s">
        <v>22</v>
      </c>
      <c r="J26" s="30" t="s">
        <v>222</v>
      </c>
      <c r="K26" s="30" t="s">
        <v>18</v>
      </c>
      <c r="L26" s="30">
        <v>25</v>
      </c>
      <c r="M26" s="32" t="s">
        <v>223</v>
      </c>
      <c r="N26" s="32" t="s">
        <v>19</v>
      </c>
      <c r="O26" s="33"/>
    </row>
    <row r="27" spans="1:15" s="34" customFormat="1" ht="14.25" customHeight="1" x14ac:dyDescent="0.15">
      <c r="A27" s="26" t="s">
        <v>41</v>
      </c>
      <c r="B27" s="27"/>
      <c r="C27" s="28"/>
      <c r="D27" s="26" t="s">
        <v>46</v>
      </c>
      <c r="E27" s="29" t="s">
        <v>16</v>
      </c>
      <c r="F27" s="28" t="s">
        <v>224</v>
      </c>
      <c r="G27" s="30">
        <f>8.926*L27</f>
        <v>223.15</v>
      </c>
      <c r="H27" s="31">
        <v>42541</v>
      </c>
      <c r="I27" s="30" t="s">
        <v>22</v>
      </c>
      <c r="J27" s="30" t="s">
        <v>225</v>
      </c>
      <c r="K27" s="30" t="s">
        <v>18</v>
      </c>
      <c r="L27" s="30">
        <v>25</v>
      </c>
      <c r="M27" s="32" t="s">
        <v>226</v>
      </c>
      <c r="N27" s="32" t="s">
        <v>19</v>
      </c>
      <c r="O27" s="33"/>
    </row>
    <row r="28" spans="1:15" s="34" customFormat="1" ht="14.25" customHeight="1" x14ac:dyDescent="0.15">
      <c r="A28" s="26" t="s">
        <v>41</v>
      </c>
      <c r="B28" s="27"/>
      <c r="C28" s="28"/>
      <c r="D28" s="26" t="s">
        <v>46</v>
      </c>
      <c r="E28" s="29" t="s">
        <v>16</v>
      </c>
      <c r="F28" s="28" t="s">
        <v>227</v>
      </c>
      <c r="G28" s="30">
        <f>8.926*L28</f>
        <v>223.15</v>
      </c>
      <c r="H28" s="31">
        <v>42541</v>
      </c>
      <c r="I28" s="30" t="s">
        <v>22</v>
      </c>
      <c r="J28" s="30" t="s">
        <v>228</v>
      </c>
      <c r="K28" s="30" t="s">
        <v>18</v>
      </c>
      <c r="L28" s="30">
        <v>25</v>
      </c>
      <c r="M28" s="32" t="s">
        <v>229</v>
      </c>
      <c r="N28" s="32" t="s">
        <v>19</v>
      </c>
      <c r="O28" s="33"/>
    </row>
    <row r="29" spans="1:15" s="34" customFormat="1" ht="14.25" customHeight="1" x14ac:dyDescent="0.15">
      <c r="A29" s="26" t="s">
        <v>60</v>
      </c>
      <c r="B29" s="27"/>
      <c r="C29" s="28"/>
      <c r="D29" s="26" t="s">
        <v>61</v>
      </c>
      <c r="E29" s="29" t="s">
        <v>58</v>
      </c>
      <c r="F29" s="28" t="s">
        <v>501</v>
      </c>
      <c r="G29" s="30">
        <f>18.708*L29</f>
        <v>243.20399999999998</v>
      </c>
      <c r="H29" s="31">
        <v>42541</v>
      </c>
      <c r="I29" s="30" t="s">
        <v>62</v>
      </c>
      <c r="J29" s="30" t="s">
        <v>502</v>
      </c>
      <c r="K29" s="30" t="s">
        <v>18</v>
      </c>
      <c r="L29" s="30">
        <v>13</v>
      </c>
      <c r="M29" s="32" t="s">
        <v>503</v>
      </c>
      <c r="N29" s="32" t="s">
        <v>103</v>
      </c>
      <c r="O29" s="33" t="s">
        <v>1514</v>
      </c>
    </row>
    <row r="30" spans="1:15" s="34" customFormat="1" ht="14.25" customHeight="1" x14ac:dyDescent="0.15">
      <c r="A30" s="26" t="s">
        <v>74</v>
      </c>
      <c r="B30" s="27"/>
      <c r="C30" s="28"/>
      <c r="D30" s="26" t="s">
        <v>65</v>
      </c>
      <c r="E30" s="29" t="s">
        <v>58</v>
      </c>
      <c r="F30" s="28" t="s">
        <v>504</v>
      </c>
      <c r="G30" s="30">
        <f>29.101*L30</f>
        <v>698.42399999999998</v>
      </c>
      <c r="H30" s="31">
        <v>42541</v>
      </c>
      <c r="I30" s="30" t="s">
        <v>66</v>
      </c>
      <c r="J30" s="30" t="s">
        <v>505</v>
      </c>
      <c r="K30" s="30" t="s">
        <v>18</v>
      </c>
      <c r="L30" s="30">
        <v>24</v>
      </c>
      <c r="M30" s="32" t="s">
        <v>506</v>
      </c>
      <c r="N30" s="32" t="s">
        <v>507</v>
      </c>
      <c r="O30" s="33" t="s">
        <v>508</v>
      </c>
    </row>
    <row r="31" spans="1:15" s="34" customFormat="1" ht="14.25" customHeight="1" x14ac:dyDescent="0.15">
      <c r="A31" s="26" t="s">
        <v>75</v>
      </c>
      <c r="B31" s="27"/>
      <c r="C31" s="28"/>
      <c r="D31" s="26" t="s">
        <v>71</v>
      </c>
      <c r="E31" s="29" t="s">
        <v>58</v>
      </c>
      <c r="F31" s="28" t="s">
        <v>509</v>
      </c>
      <c r="G31" s="30">
        <f>18.708*L31</f>
        <v>374.15999999999997</v>
      </c>
      <c r="H31" s="31">
        <v>42541</v>
      </c>
      <c r="I31" s="30" t="s">
        <v>72</v>
      </c>
      <c r="J31" s="30" t="s">
        <v>510</v>
      </c>
      <c r="K31" s="30" t="s">
        <v>18</v>
      </c>
      <c r="L31" s="30">
        <v>20</v>
      </c>
      <c r="M31" s="32" t="s">
        <v>511</v>
      </c>
      <c r="N31" s="32" t="s">
        <v>104</v>
      </c>
      <c r="O31" s="33" t="s">
        <v>512</v>
      </c>
    </row>
    <row r="32" spans="1:15" ht="14.25" customHeight="1" x14ac:dyDescent="0.15">
      <c r="A32" s="26" t="s">
        <v>68</v>
      </c>
      <c r="B32" s="27"/>
      <c r="C32" s="28"/>
      <c r="D32" s="26" t="s">
        <v>69</v>
      </c>
      <c r="E32" s="29" t="s">
        <v>58</v>
      </c>
      <c r="F32" s="28" t="s">
        <v>513</v>
      </c>
      <c r="G32" s="30">
        <f>L32*17.712</f>
        <v>442.8</v>
      </c>
      <c r="H32" s="31">
        <v>42541</v>
      </c>
      <c r="I32" s="30" t="s">
        <v>62</v>
      </c>
      <c r="J32" s="30" t="s">
        <v>514</v>
      </c>
      <c r="K32" s="30" t="s">
        <v>18</v>
      </c>
      <c r="L32" s="30">
        <v>25</v>
      </c>
      <c r="M32" s="32" t="s">
        <v>515</v>
      </c>
      <c r="N32" s="32" t="s">
        <v>19</v>
      </c>
      <c r="O32" s="33" t="s">
        <v>516</v>
      </c>
    </row>
    <row r="33" spans="1:15" ht="14.25" customHeight="1" x14ac:dyDescent="0.15">
      <c r="A33" s="26" t="s">
        <v>41</v>
      </c>
      <c r="B33" s="27"/>
      <c r="C33" s="28"/>
      <c r="D33" s="26" t="s">
        <v>46</v>
      </c>
      <c r="E33" s="29" t="s">
        <v>16</v>
      </c>
      <c r="F33" s="28" t="s">
        <v>230</v>
      </c>
      <c r="G33" s="30">
        <f>8.926*L33</f>
        <v>223.15</v>
      </c>
      <c r="H33" s="31">
        <v>42542</v>
      </c>
      <c r="I33" s="30" t="s">
        <v>22</v>
      </c>
      <c r="J33" s="30" t="s">
        <v>231</v>
      </c>
      <c r="K33" s="30" t="s">
        <v>18</v>
      </c>
      <c r="L33" s="30">
        <v>25</v>
      </c>
      <c r="M33" s="32" t="s">
        <v>232</v>
      </c>
      <c r="N33" s="32" t="s">
        <v>19</v>
      </c>
      <c r="O33" s="33"/>
    </row>
    <row r="34" spans="1:15" s="34" customFormat="1" ht="14.25" customHeight="1" x14ac:dyDescent="0.15">
      <c r="A34" s="26" t="s">
        <v>41</v>
      </c>
      <c r="B34" s="27"/>
      <c r="C34" s="28"/>
      <c r="D34" s="26" t="s">
        <v>46</v>
      </c>
      <c r="E34" s="29" t="s">
        <v>16</v>
      </c>
      <c r="F34" s="28" t="s">
        <v>233</v>
      </c>
      <c r="G34" s="30">
        <f>8.926*L34</f>
        <v>223.15</v>
      </c>
      <c r="H34" s="31">
        <v>42542</v>
      </c>
      <c r="I34" s="30" t="s">
        <v>22</v>
      </c>
      <c r="J34" s="30" t="s">
        <v>234</v>
      </c>
      <c r="K34" s="30" t="s">
        <v>18</v>
      </c>
      <c r="L34" s="30">
        <v>25</v>
      </c>
      <c r="M34" s="32" t="s">
        <v>235</v>
      </c>
      <c r="N34" s="32" t="s">
        <v>19</v>
      </c>
      <c r="O34" s="33"/>
    </row>
    <row r="35" spans="1:15" ht="14.25" customHeight="1" x14ac:dyDescent="0.15">
      <c r="A35" s="26" t="s">
        <v>41</v>
      </c>
      <c r="B35" s="27"/>
      <c r="C35" s="28"/>
      <c r="D35" s="26" t="s">
        <v>46</v>
      </c>
      <c r="E35" s="29" t="s">
        <v>16</v>
      </c>
      <c r="F35" s="28" t="s">
        <v>239</v>
      </c>
      <c r="G35" s="30">
        <f>8.926*L35</f>
        <v>205.298</v>
      </c>
      <c r="H35" s="31">
        <v>42542</v>
      </c>
      <c r="I35" s="30" t="s">
        <v>22</v>
      </c>
      <c r="J35" s="30" t="s">
        <v>240</v>
      </c>
      <c r="K35" s="30" t="s">
        <v>18</v>
      </c>
      <c r="L35" s="30">
        <v>23</v>
      </c>
      <c r="M35" s="32" t="s">
        <v>241</v>
      </c>
      <c r="N35" s="32" t="s">
        <v>242</v>
      </c>
      <c r="O35" s="33"/>
    </row>
    <row r="36" spans="1:15" s="34" customFormat="1" ht="14.25" customHeight="1" x14ac:dyDescent="0.15">
      <c r="A36" s="26" t="s">
        <v>45</v>
      </c>
      <c r="B36" s="27"/>
      <c r="C36" s="28"/>
      <c r="D36" s="26" t="s">
        <v>46</v>
      </c>
      <c r="E36" s="29" t="s">
        <v>16</v>
      </c>
      <c r="F36" s="28" t="s">
        <v>243</v>
      </c>
      <c r="G36" s="30">
        <f>8.926*L36</f>
        <v>223.15</v>
      </c>
      <c r="H36" s="31">
        <v>42542</v>
      </c>
      <c r="I36" s="30" t="s">
        <v>22</v>
      </c>
      <c r="J36" s="30" t="s">
        <v>244</v>
      </c>
      <c r="K36" s="30" t="s">
        <v>18</v>
      </c>
      <c r="L36" s="30">
        <v>25</v>
      </c>
      <c r="M36" s="32" t="s">
        <v>245</v>
      </c>
      <c r="N36" s="32" t="s">
        <v>19</v>
      </c>
      <c r="O36" s="33"/>
    </row>
    <row r="37" spans="1:15" ht="14.25" customHeight="1" x14ac:dyDescent="0.15">
      <c r="A37" s="44" t="s">
        <v>517</v>
      </c>
      <c r="B37" s="27" t="s">
        <v>518</v>
      </c>
      <c r="C37" s="27"/>
      <c r="D37" s="44" t="s">
        <v>519</v>
      </c>
      <c r="E37" s="29" t="s">
        <v>58</v>
      </c>
      <c r="F37" s="28" t="s">
        <v>520</v>
      </c>
      <c r="G37" s="30">
        <v>381.69400000000002</v>
      </c>
      <c r="H37" s="31">
        <v>42543</v>
      </c>
      <c r="I37" s="30" t="s">
        <v>73</v>
      </c>
      <c r="J37" s="30" t="s">
        <v>521</v>
      </c>
      <c r="K37" s="30" t="s">
        <v>18</v>
      </c>
      <c r="L37" s="30" t="s">
        <v>522</v>
      </c>
      <c r="M37" s="32" t="s">
        <v>523</v>
      </c>
      <c r="N37" s="32" t="s">
        <v>524</v>
      </c>
      <c r="O37" s="33" t="s">
        <v>525</v>
      </c>
    </row>
    <row r="38" spans="1:15" ht="14.25" customHeight="1" x14ac:dyDescent="0.15">
      <c r="A38" s="26" t="s">
        <v>517</v>
      </c>
      <c r="B38" s="27" t="s">
        <v>518</v>
      </c>
      <c r="C38" s="28"/>
      <c r="D38" s="26" t="s">
        <v>519</v>
      </c>
      <c r="E38" s="29" t="s">
        <v>58</v>
      </c>
      <c r="F38" s="28" t="s">
        <v>526</v>
      </c>
      <c r="G38" s="30">
        <v>227.33500000000001</v>
      </c>
      <c r="H38" s="31">
        <v>42543</v>
      </c>
      <c r="I38" s="30" t="s">
        <v>73</v>
      </c>
      <c r="J38" s="30" t="s">
        <v>527</v>
      </c>
      <c r="K38" s="30" t="s">
        <v>18</v>
      </c>
      <c r="L38" s="30" t="s">
        <v>528</v>
      </c>
      <c r="M38" s="32" t="s">
        <v>529</v>
      </c>
      <c r="N38" s="32" t="s">
        <v>1321</v>
      </c>
      <c r="O38" s="33" t="s">
        <v>530</v>
      </c>
    </row>
    <row r="39" spans="1:15" ht="14.25" customHeight="1" x14ac:dyDescent="0.15">
      <c r="A39" s="26" t="s">
        <v>517</v>
      </c>
      <c r="B39" s="27"/>
      <c r="C39" s="28"/>
      <c r="D39" s="26" t="s">
        <v>519</v>
      </c>
      <c r="E39" s="29" t="s">
        <v>58</v>
      </c>
      <c r="F39" s="28" t="s">
        <v>531</v>
      </c>
      <c r="G39" s="30">
        <v>186.744</v>
      </c>
      <c r="H39" s="31">
        <v>42544</v>
      </c>
      <c r="I39" s="30" t="s">
        <v>73</v>
      </c>
      <c r="J39" s="30" t="s">
        <v>532</v>
      </c>
      <c r="K39" s="30" t="s">
        <v>18</v>
      </c>
      <c r="L39" s="30" t="s">
        <v>533</v>
      </c>
      <c r="M39" s="32" t="s">
        <v>534</v>
      </c>
      <c r="N39" s="32" t="s">
        <v>535</v>
      </c>
      <c r="O39" s="33" t="s">
        <v>536</v>
      </c>
    </row>
    <row r="40" spans="1:15" ht="14.25" customHeight="1" x14ac:dyDescent="0.15">
      <c r="A40" s="26" t="s">
        <v>41</v>
      </c>
      <c r="B40" s="27"/>
      <c r="C40" s="28"/>
      <c r="D40" s="26" t="s">
        <v>46</v>
      </c>
      <c r="E40" s="29" t="s">
        <v>16</v>
      </c>
      <c r="F40" s="28" t="s">
        <v>246</v>
      </c>
      <c r="G40" s="30">
        <f>8.926*L40</f>
        <v>223.15</v>
      </c>
      <c r="H40" s="31">
        <v>42548</v>
      </c>
      <c r="I40" s="30" t="s">
        <v>22</v>
      </c>
      <c r="J40" s="30" t="s">
        <v>247</v>
      </c>
      <c r="K40" s="30" t="s">
        <v>18</v>
      </c>
      <c r="L40" s="30">
        <v>25</v>
      </c>
      <c r="M40" s="32" t="s">
        <v>248</v>
      </c>
      <c r="N40" s="32" t="s">
        <v>19</v>
      </c>
      <c r="O40" s="33"/>
    </row>
    <row r="41" spans="1:15" ht="14.25" customHeight="1" x14ac:dyDescent="0.15">
      <c r="A41" s="26" t="s">
        <v>45</v>
      </c>
      <c r="B41" s="27"/>
      <c r="C41" s="28"/>
      <c r="D41" s="26" t="s">
        <v>46</v>
      </c>
      <c r="E41" s="29" t="s">
        <v>16</v>
      </c>
      <c r="F41" s="28" t="s">
        <v>249</v>
      </c>
      <c r="G41" s="30">
        <f>8.926*L41</f>
        <v>223.15</v>
      </c>
      <c r="H41" s="31">
        <v>42548</v>
      </c>
      <c r="I41" s="30" t="s">
        <v>22</v>
      </c>
      <c r="J41" s="30" t="s">
        <v>250</v>
      </c>
      <c r="K41" s="30" t="s">
        <v>18</v>
      </c>
      <c r="L41" s="30">
        <v>25</v>
      </c>
      <c r="M41" s="32" t="s">
        <v>251</v>
      </c>
      <c r="N41" s="32" t="s">
        <v>19</v>
      </c>
      <c r="O41" s="33"/>
    </row>
    <row r="42" spans="1:15" ht="14.25" customHeight="1" x14ac:dyDescent="0.15">
      <c r="A42" s="26" t="s">
        <v>68</v>
      </c>
      <c r="B42" s="27"/>
      <c r="C42" s="28"/>
      <c r="D42" s="26" t="s">
        <v>69</v>
      </c>
      <c r="E42" s="29" t="s">
        <v>58</v>
      </c>
      <c r="F42" s="28" t="s">
        <v>540</v>
      </c>
      <c r="G42" s="30">
        <f>L42*17.712</f>
        <v>442.8</v>
      </c>
      <c r="H42" s="31">
        <v>42548</v>
      </c>
      <c r="I42" s="30" t="s">
        <v>62</v>
      </c>
      <c r="J42" s="30" t="s">
        <v>541</v>
      </c>
      <c r="K42" s="30" t="s">
        <v>18</v>
      </c>
      <c r="L42" s="30">
        <v>25</v>
      </c>
      <c r="M42" s="32" t="s">
        <v>542</v>
      </c>
      <c r="N42" s="32" t="s">
        <v>19</v>
      </c>
      <c r="O42" s="33" t="s">
        <v>1516</v>
      </c>
    </row>
    <row r="43" spans="1:15" ht="14.25" customHeight="1" x14ac:dyDescent="0.15">
      <c r="A43" s="26" t="s">
        <v>87</v>
      </c>
      <c r="B43" s="27"/>
      <c r="C43" s="28"/>
      <c r="D43" s="26" t="s">
        <v>88</v>
      </c>
      <c r="E43" s="29" t="s">
        <v>58</v>
      </c>
      <c r="F43" s="28" t="s">
        <v>543</v>
      </c>
      <c r="G43" s="30">
        <f>17.498*L43</f>
        <v>209.976</v>
      </c>
      <c r="H43" s="31">
        <v>42549</v>
      </c>
      <c r="I43" s="30" t="s">
        <v>62</v>
      </c>
      <c r="J43" s="30" t="s">
        <v>544</v>
      </c>
      <c r="K43" s="30" t="s">
        <v>18</v>
      </c>
      <c r="L43" s="30">
        <v>12</v>
      </c>
      <c r="M43" s="32" t="s">
        <v>102</v>
      </c>
      <c r="N43" s="32" t="s">
        <v>167</v>
      </c>
      <c r="O43" s="33" t="s">
        <v>545</v>
      </c>
    </row>
    <row r="44" spans="1:15" ht="14.25" customHeight="1" x14ac:dyDescent="0.15">
      <c r="A44" s="26" t="s">
        <v>80</v>
      </c>
      <c r="B44" s="27"/>
      <c r="C44" s="28"/>
      <c r="D44" s="26" t="s">
        <v>63</v>
      </c>
      <c r="E44" s="29" t="s">
        <v>58</v>
      </c>
      <c r="F44" s="28" t="s">
        <v>549</v>
      </c>
      <c r="G44" s="30">
        <f>17.498*L44</f>
        <v>437.45000000000005</v>
      </c>
      <c r="H44" s="31">
        <v>42549</v>
      </c>
      <c r="I44" s="30" t="s">
        <v>81</v>
      </c>
      <c r="J44" s="30" t="s">
        <v>550</v>
      </c>
      <c r="K44" s="30" t="s">
        <v>18</v>
      </c>
      <c r="L44" s="30">
        <v>25</v>
      </c>
      <c r="M44" s="32" t="s">
        <v>551</v>
      </c>
      <c r="N44" s="32" t="s">
        <v>19</v>
      </c>
      <c r="O44" s="33" t="s">
        <v>1518</v>
      </c>
    </row>
    <row r="45" spans="1:15" ht="14.25" customHeight="1" x14ac:dyDescent="0.15">
      <c r="A45" s="26" t="s">
        <v>60</v>
      </c>
      <c r="B45" s="27"/>
      <c r="C45" s="28"/>
      <c r="D45" s="26" t="s">
        <v>61</v>
      </c>
      <c r="E45" s="29" t="s">
        <v>58</v>
      </c>
      <c r="F45" s="28" t="s">
        <v>552</v>
      </c>
      <c r="G45" s="30">
        <f>18.708*L45</f>
        <v>467.69999999999993</v>
      </c>
      <c r="H45" s="31">
        <v>42549</v>
      </c>
      <c r="I45" s="30" t="s">
        <v>62</v>
      </c>
      <c r="J45" s="30" t="s">
        <v>553</v>
      </c>
      <c r="K45" s="30" t="s">
        <v>18</v>
      </c>
      <c r="L45" s="30">
        <v>25</v>
      </c>
      <c r="M45" s="32" t="s">
        <v>554</v>
      </c>
      <c r="N45" s="32" t="s">
        <v>19</v>
      </c>
      <c r="O45" s="33" t="s">
        <v>1519</v>
      </c>
    </row>
    <row r="46" spans="1:15" ht="14.25" customHeight="1" x14ac:dyDescent="0.15">
      <c r="A46" s="26" t="s">
        <v>60</v>
      </c>
      <c r="B46" s="27"/>
      <c r="C46" s="28"/>
      <c r="D46" s="26" t="s">
        <v>61</v>
      </c>
      <c r="E46" s="29" t="s">
        <v>58</v>
      </c>
      <c r="F46" s="28" t="s">
        <v>555</v>
      </c>
      <c r="G46" s="30">
        <f>18.708*L46</f>
        <v>467.69999999999993</v>
      </c>
      <c r="H46" s="31">
        <v>42549</v>
      </c>
      <c r="I46" s="30" t="s">
        <v>62</v>
      </c>
      <c r="J46" s="30" t="s">
        <v>556</v>
      </c>
      <c r="K46" s="30" t="s">
        <v>18</v>
      </c>
      <c r="L46" s="30">
        <v>25</v>
      </c>
      <c r="M46" s="32" t="s">
        <v>557</v>
      </c>
      <c r="N46" s="32" t="s">
        <v>19</v>
      </c>
      <c r="O46" s="33" t="s">
        <v>1520</v>
      </c>
    </row>
    <row r="47" spans="1:15" s="34" customFormat="1" x14ac:dyDescent="0.15">
      <c r="A47" s="26" t="s">
        <v>77</v>
      </c>
      <c r="B47" s="27"/>
      <c r="C47" s="28"/>
      <c r="D47" s="26" t="s">
        <v>78</v>
      </c>
      <c r="E47" s="29" t="s">
        <v>58</v>
      </c>
      <c r="F47" s="28" t="s">
        <v>558</v>
      </c>
      <c r="G47" s="30">
        <f>L47*17.498</f>
        <v>437.45000000000005</v>
      </c>
      <c r="H47" s="31">
        <v>42549</v>
      </c>
      <c r="I47" s="30" t="s">
        <v>62</v>
      </c>
      <c r="J47" s="30" t="s">
        <v>559</v>
      </c>
      <c r="K47" s="30" t="s">
        <v>18</v>
      </c>
      <c r="L47" s="30">
        <v>25</v>
      </c>
      <c r="M47" s="32" t="s">
        <v>560</v>
      </c>
      <c r="N47" s="32" t="s">
        <v>19</v>
      </c>
      <c r="O47" s="33" t="s">
        <v>1521</v>
      </c>
    </row>
    <row r="48" spans="1:15" ht="14.25" customHeight="1" x14ac:dyDescent="0.15">
      <c r="A48" s="26" t="s">
        <v>68</v>
      </c>
      <c r="B48" s="27"/>
      <c r="C48" s="28"/>
      <c r="D48" s="26" t="s">
        <v>69</v>
      </c>
      <c r="E48" s="29" t="s">
        <v>58</v>
      </c>
      <c r="F48" s="28" t="s">
        <v>561</v>
      </c>
      <c r="G48" s="30">
        <f>L48*17.712</f>
        <v>442.8</v>
      </c>
      <c r="H48" s="31">
        <v>42549</v>
      </c>
      <c r="I48" s="30" t="s">
        <v>62</v>
      </c>
      <c r="J48" s="30" t="s">
        <v>562</v>
      </c>
      <c r="K48" s="30" t="s">
        <v>18</v>
      </c>
      <c r="L48" s="30">
        <v>25</v>
      </c>
      <c r="M48" s="32" t="s">
        <v>563</v>
      </c>
      <c r="N48" s="32" t="s">
        <v>19</v>
      </c>
      <c r="O48" s="33" t="s">
        <v>1522</v>
      </c>
    </row>
    <row r="49" spans="1:15" ht="14.25" customHeight="1" x14ac:dyDescent="0.15">
      <c r="A49" s="26" t="s">
        <v>105</v>
      </c>
      <c r="B49" s="27"/>
      <c r="C49" s="28"/>
      <c r="D49" s="26" t="s">
        <v>65</v>
      </c>
      <c r="E49" s="29" t="s">
        <v>58</v>
      </c>
      <c r="F49" s="28" t="s">
        <v>564</v>
      </c>
      <c r="G49" s="30">
        <f>L49*29.101</f>
        <v>727.52499999999998</v>
      </c>
      <c r="H49" s="31">
        <v>42549</v>
      </c>
      <c r="I49" s="30" t="s">
        <v>72</v>
      </c>
      <c r="J49" s="30" t="s">
        <v>565</v>
      </c>
      <c r="K49" s="30" t="s">
        <v>18</v>
      </c>
      <c r="L49" s="30">
        <v>25</v>
      </c>
      <c r="M49" s="32" t="s">
        <v>566</v>
      </c>
      <c r="N49" s="32" t="s">
        <v>19</v>
      </c>
      <c r="O49" s="33" t="s">
        <v>1523</v>
      </c>
    </row>
    <row r="50" spans="1:15" ht="14.25" customHeight="1" x14ac:dyDescent="0.15">
      <c r="A50" s="26" t="s">
        <v>105</v>
      </c>
      <c r="B50" s="27"/>
      <c r="C50" s="28"/>
      <c r="D50" s="26" t="s">
        <v>65</v>
      </c>
      <c r="E50" s="29" t="s">
        <v>58</v>
      </c>
      <c r="F50" s="28" t="s">
        <v>567</v>
      </c>
      <c r="G50" s="30">
        <f>L50*29.101</f>
        <v>727.52499999999998</v>
      </c>
      <c r="H50" s="31">
        <v>42549</v>
      </c>
      <c r="I50" s="30" t="s">
        <v>72</v>
      </c>
      <c r="J50" s="30" t="s">
        <v>568</v>
      </c>
      <c r="K50" s="30" t="s">
        <v>18</v>
      </c>
      <c r="L50" s="30">
        <v>25</v>
      </c>
      <c r="M50" s="32" t="s">
        <v>569</v>
      </c>
      <c r="N50" s="32" t="s">
        <v>19</v>
      </c>
      <c r="O50" s="33" t="s">
        <v>1524</v>
      </c>
    </row>
    <row r="51" spans="1:15" ht="14.25" customHeight="1" x14ac:dyDescent="0.15">
      <c r="A51" s="26" t="s">
        <v>74</v>
      </c>
      <c r="B51" s="27"/>
      <c r="C51" s="28"/>
      <c r="D51" s="26" t="s">
        <v>65</v>
      </c>
      <c r="E51" s="29" t="s">
        <v>58</v>
      </c>
      <c r="F51" s="28" t="s">
        <v>570</v>
      </c>
      <c r="G51" s="30">
        <f>29.101*L51</f>
        <v>727.52499999999998</v>
      </c>
      <c r="H51" s="31">
        <v>42549</v>
      </c>
      <c r="I51" s="30" t="s">
        <v>66</v>
      </c>
      <c r="J51" s="30" t="s">
        <v>571</v>
      </c>
      <c r="K51" s="30" t="s">
        <v>18</v>
      </c>
      <c r="L51" s="30">
        <v>25</v>
      </c>
      <c r="M51" s="32" t="s">
        <v>572</v>
      </c>
      <c r="N51" s="32" t="s">
        <v>19</v>
      </c>
      <c r="O51" s="33" t="s">
        <v>1525</v>
      </c>
    </row>
    <row r="52" spans="1:15" ht="14.25" customHeight="1" x14ac:dyDescent="0.15">
      <c r="A52" s="26" t="s">
        <v>74</v>
      </c>
      <c r="B52" s="27"/>
      <c r="C52" s="28"/>
      <c r="D52" s="26" t="s">
        <v>65</v>
      </c>
      <c r="E52" s="29" t="s">
        <v>58</v>
      </c>
      <c r="F52" s="28" t="s">
        <v>573</v>
      </c>
      <c r="G52" s="30">
        <f>29.101*L52</f>
        <v>727.52499999999998</v>
      </c>
      <c r="H52" s="31">
        <v>42549</v>
      </c>
      <c r="I52" s="30" t="s">
        <v>66</v>
      </c>
      <c r="J52" s="30" t="s">
        <v>574</v>
      </c>
      <c r="K52" s="30" t="s">
        <v>18</v>
      </c>
      <c r="L52" s="30">
        <v>25</v>
      </c>
      <c r="M52" s="32" t="s">
        <v>575</v>
      </c>
      <c r="N52" s="32" t="s">
        <v>19</v>
      </c>
      <c r="O52" s="33" t="s">
        <v>1526</v>
      </c>
    </row>
    <row r="53" spans="1:15" ht="14.25" customHeight="1" x14ac:dyDescent="0.15">
      <c r="A53" s="26" t="s">
        <v>74</v>
      </c>
      <c r="B53" s="27"/>
      <c r="C53" s="28"/>
      <c r="D53" s="26" t="s">
        <v>65</v>
      </c>
      <c r="E53" s="29" t="s">
        <v>58</v>
      </c>
      <c r="F53" s="28" t="s">
        <v>576</v>
      </c>
      <c r="G53" s="30">
        <f>29.101*L53</f>
        <v>727.52499999999998</v>
      </c>
      <c r="H53" s="31">
        <v>42549</v>
      </c>
      <c r="I53" s="30" t="s">
        <v>66</v>
      </c>
      <c r="J53" s="30" t="s">
        <v>577</v>
      </c>
      <c r="K53" s="30" t="s">
        <v>18</v>
      </c>
      <c r="L53" s="30">
        <v>25</v>
      </c>
      <c r="M53" s="32" t="s">
        <v>578</v>
      </c>
      <c r="N53" s="32" t="s">
        <v>19</v>
      </c>
      <c r="O53" s="33" t="s">
        <v>1527</v>
      </c>
    </row>
    <row r="54" spans="1:15" ht="14.25" customHeight="1" x14ac:dyDescent="0.15">
      <c r="A54" s="26" t="s">
        <v>75</v>
      </c>
      <c r="B54" s="27"/>
      <c r="C54" s="28"/>
      <c r="D54" s="26" t="s">
        <v>71</v>
      </c>
      <c r="E54" s="29" t="s">
        <v>58</v>
      </c>
      <c r="F54" s="28" t="s">
        <v>579</v>
      </c>
      <c r="G54" s="30">
        <f t="shared" ref="G54:G60" si="0">18.708*L54</f>
        <v>467.69999999999993</v>
      </c>
      <c r="H54" s="31">
        <v>42549</v>
      </c>
      <c r="I54" s="30" t="s">
        <v>72</v>
      </c>
      <c r="J54" s="30" t="s">
        <v>580</v>
      </c>
      <c r="K54" s="30" t="s">
        <v>18</v>
      </c>
      <c r="L54" s="30">
        <v>25</v>
      </c>
      <c r="M54" s="32" t="s">
        <v>581</v>
      </c>
      <c r="N54" s="32" t="s">
        <v>19</v>
      </c>
      <c r="O54" s="33" t="s">
        <v>1528</v>
      </c>
    </row>
    <row r="55" spans="1:15" ht="14.25" customHeight="1" x14ac:dyDescent="0.15">
      <c r="A55" s="26" t="s">
        <v>75</v>
      </c>
      <c r="B55" s="27"/>
      <c r="C55" s="28"/>
      <c r="D55" s="26" t="s">
        <v>71</v>
      </c>
      <c r="E55" s="29" t="s">
        <v>58</v>
      </c>
      <c r="F55" s="28" t="s">
        <v>582</v>
      </c>
      <c r="G55" s="30">
        <f t="shared" si="0"/>
        <v>467.69999999999993</v>
      </c>
      <c r="H55" s="31">
        <v>42549</v>
      </c>
      <c r="I55" s="30" t="s">
        <v>72</v>
      </c>
      <c r="J55" s="30" t="s">
        <v>583</v>
      </c>
      <c r="K55" s="30" t="s">
        <v>18</v>
      </c>
      <c r="L55" s="30">
        <v>25</v>
      </c>
      <c r="M55" s="32" t="s">
        <v>584</v>
      </c>
      <c r="N55" s="32" t="s">
        <v>19</v>
      </c>
      <c r="O55" s="33" t="s">
        <v>1529</v>
      </c>
    </row>
    <row r="56" spans="1:15" ht="14.25" customHeight="1" x14ac:dyDescent="0.15">
      <c r="A56" s="26" t="s">
        <v>75</v>
      </c>
      <c r="B56" s="27"/>
      <c r="C56" s="28"/>
      <c r="D56" s="26" t="s">
        <v>71</v>
      </c>
      <c r="E56" s="29" t="s">
        <v>58</v>
      </c>
      <c r="F56" s="28" t="s">
        <v>585</v>
      </c>
      <c r="G56" s="30">
        <f t="shared" si="0"/>
        <v>448.99199999999996</v>
      </c>
      <c r="H56" s="31">
        <v>42549</v>
      </c>
      <c r="I56" s="30" t="s">
        <v>72</v>
      </c>
      <c r="J56" s="30" t="s">
        <v>586</v>
      </c>
      <c r="K56" s="30" t="s">
        <v>18</v>
      </c>
      <c r="L56" s="30">
        <v>24</v>
      </c>
      <c r="M56" s="32" t="s">
        <v>587</v>
      </c>
      <c r="N56" s="32" t="s">
        <v>588</v>
      </c>
      <c r="O56" s="33" t="s">
        <v>1530</v>
      </c>
    </row>
    <row r="57" spans="1:15" ht="14.25" customHeight="1" x14ac:dyDescent="0.15">
      <c r="A57" s="26" t="s">
        <v>75</v>
      </c>
      <c r="B57" s="27"/>
      <c r="C57" s="28"/>
      <c r="D57" s="26" t="s">
        <v>71</v>
      </c>
      <c r="E57" s="29" t="s">
        <v>58</v>
      </c>
      <c r="F57" s="28" t="s">
        <v>589</v>
      </c>
      <c r="G57" s="30">
        <f t="shared" si="0"/>
        <v>467.69999999999993</v>
      </c>
      <c r="H57" s="31">
        <v>42549</v>
      </c>
      <c r="I57" s="30" t="s">
        <v>72</v>
      </c>
      <c r="J57" s="30" t="s">
        <v>590</v>
      </c>
      <c r="K57" s="30" t="s">
        <v>18</v>
      </c>
      <c r="L57" s="30">
        <v>25</v>
      </c>
      <c r="M57" s="32" t="s">
        <v>591</v>
      </c>
      <c r="N57" s="32" t="s">
        <v>19</v>
      </c>
      <c r="O57" s="33" t="s">
        <v>1531</v>
      </c>
    </row>
    <row r="58" spans="1:15" ht="14.25" customHeight="1" x14ac:dyDescent="0.15">
      <c r="A58" s="26" t="s">
        <v>75</v>
      </c>
      <c r="B58" s="27"/>
      <c r="C58" s="28"/>
      <c r="D58" s="26" t="s">
        <v>71</v>
      </c>
      <c r="E58" s="29" t="s">
        <v>58</v>
      </c>
      <c r="F58" s="28" t="s">
        <v>592</v>
      </c>
      <c r="G58" s="30">
        <f t="shared" si="0"/>
        <v>467.69999999999993</v>
      </c>
      <c r="H58" s="31">
        <v>42549</v>
      </c>
      <c r="I58" s="30" t="s">
        <v>72</v>
      </c>
      <c r="J58" s="30" t="s">
        <v>593</v>
      </c>
      <c r="K58" s="30" t="s">
        <v>18</v>
      </c>
      <c r="L58" s="30">
        <v>25</v>
      </c>
      <c r="M58" s="32" t="s">
        <v>594</v>
      </c>
      <c r="N58" s="32" t="s">
        <v>19</v>
      </c>
      <c r="O58" s="33" t="s">
        <v>1532</v>
      </c>
    </row>
    <row r="59" spans="1:15" ht="14.25" customHeight="1" x14ac:dyDescent="0.15">
      <c r="A59" s="26" t="s">
        <v>75</v>
      </c>
      <c r="B59" s="27"/>
      <c r="C59" s="28"/>
      <c r="D59" s="26" t="s">
        <v>71</v>
      </c>
      <c r="E59" s="29" t="s">
        <v>58</v>
      </c>
      <c r="F59" s="28" t="s">
        <v>595</v>
      </c>
      <c r="G59" s="30">
        <f t="shared" si="0"/>
        <v>467.69999999999993</v>
      </c>
      <c r="H59" s="31">
        <v>42549</v>
      </c>
      <c r="I59" s="30" t="s">
        <v>72</v>
      </c>
      <c r="J59" s="30" t="s">
        <v>596</v>
      </c>
      <c r="K59" s="30" t="s">
        <v>18</v>
      </c>
      <c r="L59" s="30">
        <v>25</v>
      </c>
      <c r="M59" s="32" t="s">
        <v>597</v>
      </c>
      <c r="N59" s="32" t="s">
        <v>19</v>
      </c>
      <c r="O59" s="33" t="s">
        <v>1533</v>
      </c>
    </row>
    <row r="60" spans="1:15" ht="14.25" customHeight="1" x14ac:dyDescent="0.15">
      <c r="A60" s="26" t="s">
        <v>75</v>
      </c>
      <c r="B60" s="27"/>
      <c r="C60" s="28"/>
      <c r="D60" s="26" t="s">
        <v>71</v>
      </c>
      <c r="E60" s="29" t="s">
        <v>58</v>
      </c>
      <c r="F60" s="28" t="s">
        <v>598</v>
      </c>
      <c r="G60" s="30">
        <f t="shared" si="0"/>
        <v>467.69999999999993</v>
      </c>
      <c r="H60" s="31">
        <v>42549</v>
      </c>
      <c r="I60" s="30" t="s">
        <v>72</v>
      </c>
      <c r="J60" s="30" t="s">
        <v>599</v>
      </c>
      <c r="K60" s="30" t="s">
        <v>18</v>
      </c>
      <c r="L60" s="30">
        <v>25</v>
      </c>
      <c r="M60" s="32" t="s">
        <v>600</v>
      </c>
      <c r="N60" s="32" t="s">
        <v>19</v>
      </c>
      <c r="O60" s="33" t="s">
        <v>1534</v>
      </c>
    </row>
    <row r="61" spans="1:15" ht="14.25" customHeight="1" x14ac:dyDescent="0.15">
      <c r="A61" s="26" t="s">
        <v>74</v>
      </c>
      <c r="B61" s="27"/>
      <c r="C61" s="28"/>
      <c r="D61" s="26" t="s">
        <v>65</v>
      </c>
      <c r="E61" s="29" t="s">
        <v>58</v>
      </c>
      <c r="F61" s="28" t="s">
        <v>601</v>
      </c>
      <c r="G61" s="30">
        <f>29.101*L61</f>
        <v>727.52499999999998</v>
      </c>
      <c r="H61" s="31">
        <v>42550</v>
      </c>
      <c r="I61" s="30" t="s">
        <v>66</v>
      </c>
      <c r="J61" s="30" t="s">
        <v>602</v>
      </c>
      <c r="K61" s="30" t="s">
        <v>18</v>
      </c>
      <c r="L61" s="30">
        <v>25</v>
      </c>
      <c r="M61" s="32" t="s">
        <v>603</v>
      </c>
      <c r="N61" s="32" t="s">
        <v>19</v>
      </c>
      <c r="O61" s="33" t="s">
        <v>1535</v>
      </c>
    </row>
    <row r="62" spans="1:15" ht="14.25" customHeight="1" x14ac:dyDescent="0.15">
      <c r="A62" s="26" t="s">
        <v>74</v>
      </c>
      <c r="B62" s="27"/>
      <c r="C62" s="28"/>
      <c r="D62" s="26" t="s">
        <v>65</v>
      </c>
      <c r="E62" s="29" t="s">
        <v>58</v>
      </c>
      <c r="F62" s="28" t="s">
        <v>604</v>
      </c>
      <c r="G62" s="30">
        <f>29.101*L62</f>
        <v>727.52499999999998</v>
      </c>
      <c r="H62" s="31">
        <v>42550</v>
      </c>
      <c r="I62" s="30" t="s">
        <v>66</v>
      </c>
      <c r="J62" s="30" t="s">
        <v>605</v>
      </c>
      <c r="K62" s="30" t="s">
        <v>18</v>
      </c>
      <c r="L62" s="30">
        <v>25</v>
      </c>
      <c r="M62" s="32" t="s">
        <v>606</v>
      </c>
      <c r="N62" s="32" t="s">
        <v>19</v>
      </c>
      <c r="O62" s="33" t="s">
        <v>1536</v>
      </c>
    </row>
    <row r="63" spans="1:15" ht="14.25" customHeight="1" x14ac:dyDescent="0.15">
      <c r="A63" s="26" t="s">
        <v>74</v>
      </c>
      <c r="B63" s="27"/>
      <c r="C63" s="28"/>
      <c r="D63" s="26" t="s">
        <v>65</v>
      </c>
      <c r="E63" s="29" t="s">
        <v>58</v>
      </c>
      <c r="F63" s="28" t="s">
        <v>607</v>
      </c>
      <c r="G63" s="30">
        <f>29.101*L63</f>
        <v>727.52499999999998</v>
      </c>
      <c r="H63" s="31">
        <v>42550</v>
      </c>
      <c r="I63" s="30" t="s">
        <v>66</v>
      </c>
      <c r="J63" s="30" t="s">
        <v>608</v>
      </c>
      <c r="K63" s="30" t="s">
        <v>18</v>
      </c>
      <c r="L63" s="30">
        <v>25</v>
      </c>
      <c r="M63" s="32" t="s">
        <v>609</v>
      </c>
      <c r="N63" s="32" t="s">
        <v>19</v>
      </c>
      <c r="O63" s="33" t="s">
        <v>1537</v>
      </c>
    </row>
    <row r="64" spans="1:15" ht="14.25" customHeight="1" x14ac:dyDescent="0.15">
      <c r="A64" s="26" t="s">
        <v>74</v>
      </c>
      <c r="B64" s="27"/>
      <c r="C64" s="28"/>
      <c r="D64" s="26" t="s">
        <v>65</v>
      </c>
      <c r="E64" s="29" t="s">
        <v>58</v>
      </c>
      <c r="F64" s="28" t="s">
        <v>610</v>
      </c>
      <c r="G64" s="30">
        <f>29.101*L64</f>
        <v>727.52499999999998</v>
      </c>
      <c r="H64" s="31">
        <v>42550</v>
      </c>
      <c r="I64" s="30" t="s">
        <v>66</v>
      </c>
      <c r="J64" s="30" t="s">
        <v>611</v>
      </c>
      <c r="K64" s="30" t="s">
        <v>18</v>
      </c>
      <c r="L64" s="30">
        <v>25</v>
      </c>
      <c r="M64" s="32" t="s">
        <v>612</v>
      </c>
      <c r="N64" s="32" t="s">
        <v>19</v>
      </c>
      <c r="O64" s="33" t="s">
        <v>1538</v>
      </c>
    </row>
    <row r="65" spans="1:15" ht="14.25" customHeight="1" x14ac:dyDescent="0.15">
      <c r="A65" s="26" t="s">
        <v>75</v>
      </c>
      <c r="B65" s="27"/>
      <c r="C65" s="28"/>
      <c r="D65" s="26" t="s">
        <v>71</v>
      </c>
      <c r="E65" s="29" t="s">
        <v>58</v>
      </c>
      <c r="F65" s="28" t="s">
        <v>613</v>
      </c>
      <c r="G65" s="30">
        <f>18.708*L65</f>
        <v>467.69999999999993</v>
      </c>
      <c r="H65" s="31">
        <v>42550</v>
      </c>
      <c r="I65" s="30" t="s">
        <v>72</v>
      </c>
      <c r="J65" s="30" t="s">
        <v>614</v>
      </c>
      <c r="K65" s="30" t="s">
        <v>18</v>
      </c>
      <c r="L65" s="30">
        <v>25</v>
      </c>
      <c r="M65" s="32" t="s">
        <v>615</v>
      </c>
      <c r="N65" s="32" t="s">
        <v>19</v>
      </c>
      <c r="O65" s="33" t="s">
        <v>1539</v>
      </c>
    </row>
    <row r="66" spans="1:15" ht="14.25" customHeight="1" x14ac:dyDescent="0.15">
      <c r="A66" s="26" t="s">
        <v>75</v>
      </c>
      <c r="B66" s="27"/>
      <c r="C66" s="28"/>
      <c r="D66" s="26" t="s">
        <v>71</v>
      </c>
      <c r="E66" s="29" t="s">
        <v>58</v>
      </c>
      <c r="F66" s="28" t="s">
        <v>616</v>
      </c>
      <c r="G66" s="30">
        <f>18.708*L66</f>
        <v>467.69999999999993</v>
      </c>
      <c r="H66" s="31">
        <v>42550</v>
      </c>
      <c r="I66" s="30" t="s">
        <v>72</v>
      </c>
      <c r="J66" s="30" t="s">
        <v>617</v>
      </c>
      <c r="K66" s="30" t="s">
        <v>18</v>
      </c>
      <c r="L66" s="30">
        <v>25</v>
      </c>
      <c r="M66" s="32" t="s">
        <v>618</v>
      </c>
      <c r="N66" s="32" t="s">
        <v>19</v>
      </c>
      <c r="O66" s="33" t="s">
        <v>1540</v>
      </c>
    </row>
    <row r="67" spans="1:15" ht="14.25" customHeight="1" x14ac:dyDescent="0.15">
      <c r="A67" s="26" t="s">
        <v>75</v>
      </c>
      <c r="B67" s="27"/>
      <c r="C67" s="28"/>
      <c r="D67" s="26" t="s">
        <v>71</v>
      </c>
      <c r="E67" s="29" t="s">
        <v>58</v>
      </c>
      <c r="F67" s="28" t="s">
        <v>619</v>
      </c>
      <c r="G67" s="30">
        <f>18.708*L67</f>
        <v>467.69999999999993</v>
      </c>
      <c r="H67" s="31">
        <v>42550</v>
      </c>
      <c r="I67" s="30" t="s">
        <v>72</v>
      </c>
      <c r="J67" s="30" t="s">
        <v>620</v>
      </c>
      <c r="K67" s="30" t="s">
        <v>18</v>
      </c>
      <c r="L67" s="30">
        <v>25</v>
      </c>
      <c r="M67" s="32" t="s">
        <v>621</v>
      </c>
      <c r="N67" s="32" t="s">
        <v>19</v>
      </c>
      <c r="O67" s="33" t="s">
        <v>1541</v>
      </c>
    </row>
    <row r="68" spans="1:15" ht="14.25" customHeight="1" x14ac:dyDescent="0.15">
      <c r="A68" s="26" t="s">
        <v>75</v>
      </c>
      <c r="B68" s="27"/>
      <c r="C68" s="28"/>
      <c r="D68" s="26" t="s">
        <v>71</v>
      </c>
      <c r="E68" s="29" t="s">
        <v>58</v>
      </c>
      <c r="F68" s="28" t="s">
        <v>622</v>
      </c>
      <c r="G68" s="30">
        <f>18.708*L68</f>
        <v>467.69999999999993</v>
      </c>
      <c r="H68" s="31">
        <v>42550</v>
      </c>
      <c r="I68" s="30" t="s">
        <v>72</v>
      </c>
      <c r="J68" s="30" t="s">
        <v>623</v>
      </c>
      <c r="K68" s="30" t="s">
        <v>18</v>
      </c>
      <c r="L68" s="30">
        <v>25</v>
      </c>
      <c r="M68" s="32" t="s">
        <v>624</v>
      </c>
      <c r="N68" s="32" t="s">
        <v>19</v>
      </c>
      <c r="O68" s="33" t="s">
        <v>1542</v>
      </c>
    </row>
    <row r="69" spans="1:15" ht="14.25" customHeight="1" x14ac:dyDescent="0.15">
      <c r="A69" s="26" t="s">
        <v>75</v>
      </c>
      <c r="B69" s="27"/>
      <c r="C69" s="28"/>
      <c r="D69" s="26" t="s">
        <v>71</v>
      </c>
      <c r="E69" s="29" t="s">
        <v>58</v>
      </c>
      <c r="F69" s="28" t="s">
        <v>625</v>
      </c>
      <c r="G69" s="30">
        <f>18.708*L69</f>
        <v>467.69999999999993</v>
      </c>
      <c r="H69" s="31">
        <v>42550</v>
      </c>
      <c r="I69" s="30" t="s">
        <v>72</v>
      </c>
      <c r="J69" s="30" t="s">
        <v>626</v>
      </c>
      <c r="K69" s="30" t="s">
        <v>18</v>
      </c>
      <c r="L69" s="30">
        <v>25</v>
      </c>
      <c r="M69" s="32" t="s">
        <v>627</v>
      </c>
      <c r="N69" s="32" t="s">
        <v>19</v>
      </c>
      <c r="O69" s="33" t="s">
        <v>1543</v>
      </c>
    </row>
    <row r="70" spans="1:15" ht="14.25" customHeight="1" x14ac:dyDescent="0.15">
      <c r="A70" s="26" t="s">
        <v>14</v>
      </c>
      <c r="B70" s="27"/>
      <c r="C70" s="28"/>
      <c r="D70" s="26" t="s">
        <v>15</v>
      </c>
      <c r="E70" s="29" t="s">
        <v>16</v>
      </c>
      <c r="F70" s="28" t="s">
        <v>252</v>
      </c>
      <c r="G70" s="30">
        <f>8.063*L70</f>
        <v>88.693000000000012</v>
      </c>
      <c r="H70" s="31">
        <v>42551</v>
      </c>
      <c r="I70" s="30" t="s">
        <v>17</v>
      </c>
      <c r="J70" s="30" t="s">
        <v>253</v>
      </c>
      <c r="K70" s="30" t="s">
        <v>18</v>
      </c>
      <c r="L70" s="30">
        <v>11</v>
      </c>
      <c r="M70" s="32" t="s">
        <v>254</v>
      </c>
      <c r="N70" s="32" t="s">
        <v>255</v>
      </c>
      <c r="O70" s="33"/>
    </row>
    <row r="71" spans="1:15" ht="14.25" customHeight="1" x14ac:dyDescent="0.15">
      <c r="A71" s="26" t="s">
        <v>45</v>
      </c>
      <c r="B71" s="27"/>
      <c r="C71" s="28"/>
      <c r="D71" s="26" t="s">
        <v>46</v>
      </c>
      <c r="E71" s="29" t="s">
        <v>16</v>
      </c>
      <c r="F71" s="28" t="s">
        <v>256</v>
      </c>
      <c r="G71" s="30">
        <f>8.926*L71</f>
        <v>223.15</v>
      </c>
      <c r="H71" s="31">
        <v>42551</v>
      </c>
      <c r="I71" s="30" t="s">
        <v>22</v>
      </c>
      <c r="J71" s="30" t="s">
        <v>257</v>
      </c>
      <c r="K71" s="30" t="s">
        <v>18</v>
      </c>
      <c r="L71" s="30">
        <v>25</v>
      </c>
      <c r="M71" s="32" t="s">
        <v>258</v>
      </c>
      <c r="N71" s="32" t="s">
        <v>19</v>
      </c>
      <c r="O71" s="33" t="s">
        <v>1447</v>
      </c>
    </row>
    <row r="72" spans="1:15" ht="14.25" customHeight="1" x14ac:dyDescent="0.15">
      <c r="A72" s="26" t="s">
        <v>95</v>
      </c>
      <c r="B72" s="27"/>
      <c r="C72" s="28"/>
      <c r="D72" s="26" t="s">
        <v>96</v>
      </c>
      <c r="E72" s="29" t="s">
        <v>58</v>
      </c>
      <c r="F72" s="28" t="s">
        <v>628</v>
      </c>
      <c r="G72" s="30">
        <f>17.498*L72</f>
        <v>244.97200000000001</v>
      </c>
      <c r="H72" s="31">
        <v>42552</v>
      </c>
      <c r="I72" s="30" t="s">
        <v>97</v>
      </c>
      <c r="J72" s="30" t="s">
        <v>629</v>
      </c>
      <c r="K72" s="30" t="s">
        <v>34</v>
      </c>
      <c r="L72" s="30">
        <v>14</v>
      </c>
      <c r="M72" s="32" t="s">
        <v>630</v>
      </c>
      <c r="N72" s="32" t="s">
        <v>631</v>
      </c>
      <c r="O72" s="33" t="s">
        <v>1544</v>
      </c>
    </row>
    <row r="73" spans="1:15" ht="14.25" customHeight="1" x14ac:dyDescent="0.15">
      <c r="A73" s="26" t="s">
        <v>517</v>
      </c>
      <c r="B73" s="27"/>
      <c r="C73" s="28"/>
      <c r="D73" s="26" t="s">
        <v>519</v>
      </c>
      <c r="E73" s="29" t="s">
        <v>58</v>
      </c>
      <c r="F73" s="28" t="s">
        <v>632</v>
      </c>
      <c r="G73" s="30">
        <v>156.102</v>
      </c>
      <c r="H73" s="31">
        <v>42556</v>
      </c>
      <c r="I73" s="30" t="s">
        <v>73</v>
      </c>
      <c r="J73" s="30" t="s">
        <v>633</v>
      </c>
      <c r="K73" s="30" t="s">
        <v>18</v>
      </c>
      <c r="L73" s="30" t="s">
        <v>634</v>
      </c>
      <c r="M73" s="32" t="s">
        <v>635</v>
      </c>
      <c r="N73" s="32" t="s">
        <v>636</v>
      </c>
      <c r="O73" s="33" t="s">
        <v>1545</v>
      </c>
    </row>
    <row r="74" spans="1:15" ht="14.25" customHeight="1" x14ac:dyDescent="0.15">
      <c r="A74" s="26" t="s">
        <v>517</v>
      </c>
      <c r="B74" s="27"/>
      <c r="C74" s="28"/>
      <c r="D74" s="26" t="s">
        <v>519</v>
      </c>
      <c r="E74" s="29" t="s">
        <v>58</v>
      </c>
      <c r="F74" s="28" t="s">
        <v>637</v>
      </c>
      <c r="G74" s="30">
        <v>229.87</v>
      </c>
      <c r="H74" s="31">
        <v>42556</v>
      </c>
      <c r="I74" s="30" t="s">
        <v>73</v>
      </c>
      <c r="J74" s="30" t="s">
        <v>638</v>
      </c>
      <c r="K74" s="30" t="s">
        <v>18</v>
      </c>
      <c r="L74" s="30" t="s">
        <v>528</v>
      </c>
      <c r="M74" s="32" t="s">
        <v>639</v>
      </c>
      <c r="N74" s="32" t="s">
        <v>640</v>
      </c>
      <c r="O74" s="33" t="s">
        <v>1546</v>
      </c>
    </row>
    <row r="75" spans="1:15" s="34" customFormat="1" ht="14.25" customHeight="1" x14ac:dyDescent="0.15">
      <c r="A75" s="26" t="s">
        <v>517</v>
      </c>
      <c r="B75" s="27"/>
      <c r="C75" s="28"/>
      <c r="D75" s="26" t="s">
        <v>519</v>
      </c>
      <c r="E75" s="29" t="s">
        <v>58</v>
      </c>
      <c r="F75" s="28" t="s">
        <v>641</v>
      </c>
      <c r="G75" s="30">
        <v>229.86</v>
      </c>
      <c r="H75" s="31">
        <v>42556</v>
      </c>
      <c r="I75" s="30" t="s">
        <v>73</v>
      </c>
      <c r="J75" s="30" t="s">
        <v>642</v>
      </c>
      <c r="K75" s="30" t="s">
        <v>18</v>
      </c>
      <c r="L75" s="30" t="s">
        <v>528</v>
      </c>
      <c r="M75" s="32" t="s">
        <v>643</v>
      </c>
      <c r="N75" s="32" t="s">
        <v>644</v>
      </c>
      <c r="O75" s="33" t="s">
        <v>1547</v>
      </c>
    </row>
    <row r="76" spans="1:15" ht="14.25" customHeight="1" x14ac:dyDescent="0.15">
      <c r="A76" s="26" t="s">
        <v>95</v>
      </c>
      <c r="B76" s="27"/>
      <c r="C76" s="28"/>
      <c r="D76" s="26" t="s">
        <v>96</v>
      </c>
      <c r="E76" s="29" t="s">
        <v>58</v>
      </c>
      <c r="F76" s="28" t="s">
        <v>645</v>
      </c>
      <c r="G76" s="30">
        <f>17.498*L76</f>
        <v>192.47800000000001</v>
      </c>
      <c r="H76" s="31">
        <v>42558</v>
      </c>
      <c r="I76" s="30" t="s">
        <v>97</v>
      </c>
      <c r="J76" s="30" t="s">
        <v>646</v>
      </c>
      <c r="K76" s="30" t="s">
        <v>18</v>
      </c>
      <c r="L76" s="30">
        <v>11</v>
      </c>
      <c r="M76" s="32" t="s">
        <v>630</v>
      </c>
      <c r="N76" s="32" t="s">
        <v>647</v>
      </c>
      <c r="O76" s="33" t="s">
        <v>648</v>
      </c>
    </row>
    <row r="77" spans="1:15" ht="14.25" customHeight="1" x14ac:dyDescent="0.15">
      <c r="A77" s="26" t="s">
        <v>95</v>
      </c>
      <c r="B77" s="27"/>
      <c r="C77" s="28"/>
      <c r="D77" s="26" t="s">
        <v>96</v>
      </c>
      <c r="E77" s="29" t="s">
        <v>58</v>
      </c>
      <c r="F77" s="28" t="s">
        <v>1322</v>
      </c>
      <c r="G77" s="30">
        <f>17.498*L77</f>
        <v>52.494</v>
      </c>
      <c r="H77" s="31">
        <v>42558</v>
      </c>
      <c r="I77" s="30" t="s">
        <v>97</v>
      </c>
      <c r="J77" s="30" t="s">
        <v>649</v>
      </c>
      <c r="K77" s="30" t="s">
        <v>18</v>
      </c>
      <c r="L77" s="30">
        <v>3</v>
      </c>
      <c r="M77" s="32" t="s">
        <v>652</v>
      </c>
      <c r="N77" s="32" t="s">
        <v>414</v>
      </c>
      <c r="O77" s="33" t="s">
        <v>650</v>
      </c>
    </row>
    <row r="78" spans="1:15" s="34" customFormat="1" ht="14.25" customHeight="1" x14ac:dyDescent="0.15">
      <c r="A78" s="26" t="s">
        <v>41</v>
      </c>
      <c r="B78" s="27"/>
      <c r="C78" s="28"/>
      <c r="D78" s="26" t="s">
        <v>46</v>
      </c>
      <c r="E78" s="29" t="s">
        <v>16</v>
      </c>
      <c r="F78" s="28" t="s">
        <v>261</v>
      </c>
      <c r="G78" s="30">
        <f t="shared" ref="G78:G86" si="1">8.926*L78</f>
        <v>223.15</v>
      </c>
      <c r="H78" s="31">
        <v>42564</v>
      </c>
      <c r="I78" s="30" t="s">
        <v>22</v>
      </c>
      <c r="J78" s="30" t="s">
        <v>262</v>
      </c>
      <c r="K78" s="30" t="s">
        <v>18</v>
      </c>
      <c r="L78" s="30">
        <v>25</v>
      </c>
      <c r="M78" s="32" t="s">
        <v>263</v>
      </c>
      <c r="N78" s="32" t="s">
        <v>19</v>
      </c>
      <c r="O78" s="33"/>
    </row>
    <row r="79" spans="1:15" s="34" customFormat="1" ht="14.25" customHeight="1" x14ac:dyDescent="0.15">
      <c r="A79" s="26" t="s">
        <v>41</v>
      </c>
      <c r="B79" s="27"/>
      <c r="C79" s="28"/>
      <c r="D79" s="26" t="s">
        <v>46</v>
      </c>
      <c r="E79" s="29" t="s">
        <v>16</v>
      </c>
      <c r="F79" s="28" t="s">
        <v>267</v>
      </c>
      <c r="G79" s="30">
        <f t="shared" si="1"/>
        <v>223.15</v>
      </c>
      <c r="H79" s="31">
        <v>42564</v>
      </c>
      <c r="I79" s="30" t="s">
        <v>22</v>
      </c>
      <c r="J79" s="30" t="s">
        <v>268</v>
      </c>
      <c r="K79" s="30" t="s">
        <v>18</v>
      </c>
      <c r="L79" s="30">
        <v>25</v>
      </c>
      <c r="M79" s="32" t="s">
        <v>269</v>
      </c>
      <c r="N79" s="32" t="s">
        <v>19</v>
      </c>
      <c r="O79" s="33"/>
    </row>
    <row r="80" spans="1:15" s="34" customFormat="1" ht="14.25" customHeight="1" x14ac:dyDescent="0.15">
      <c r="A80" s="26" t="s">
        <v>41</v>
      </c>
      <c r="B80" s="27"/>
      <c r="C80" s="28"/>
      <c r="D80" s="26" t="s">
        <v>46</v>
      </c>
      <c r="E80" s="29" t="s">
        <v>16</v>
      </c>
      <c r="F80" s="28" t="s">
        <v>270</v>
      </c>
      <c r="G80" s="30">
        <f t="shared" si="1"/>
        <v>223.15</v>
      </c>
      <c r="H80" s="31">
        <v>42564</v>
      </c>
      <c r="I80" s="30" t="s">
        <v>22</v>
      </c>
      <c r="J80" s="30" t="s">
        <v>271</v>
      </c>
      <c r="K80" s="30" t="s">
        <v>18</v>
      </c>
      <c r="L80" s="30">
        <v>25</v>
      </c>
      <c r="M80" s="32" t="s">
        <v>272</v>
      </c>
      <c r="N80" s="32" t="s">
        <v>19</v>
      </c>
      <c r="O80" s="33"/>
    </row>
    <row r="81" spans="1:15" s="34" customFormat="1" ht="14.25" customHeight="1" x14ac:dyDescent="0.15">
      <c r="A81" s="26" t="s">
        <v>41</v>
      </c>
      <c r="B81" s="27"/>
      <c r="C81" s="28"/>
      <c r="D81" s="26" t="s">
        <v>46</v>
      </c>
      <c r="E81" s="29" t="s">
        <v>16</v>
      </c>
      <c r="F81" s="28" t="s">
        <v>273</v>
      </c>
      <c r="G81" s="30">
        <f t="shared" si="1"/>
        <v>223.15</v>
      </c>
      <c r="H81" s="31">
        <v>42564</v>
      </c>
      <c r="I81" s="30" t="s">
        <v>22</v>
      </c>
      <c r="J81" s="30" t="s">
        <v>274</v>
      </c>
      <c r="K81" s="30" t="s">
        <v>18</v>
      </c>
      <c r="L81" s="30">
        <v>25</v>
      </c>
      <c r="M81" s="32" t="s">
        <v>275</v>
      </c>
      <c r="N81" s="32" t="s">
        <v>19</v>
      </c>
      <c r="O81" s="33"/>
    </row>
    <row r="82" spans="1:15" s="34" customFormat="1" x14ac:dyDescent="0.15">
      <c r="A82" s="26" t="s">
        <v>41</v>
      </c>
      <c r="B82" s="27"/>
      <c r="C82" s="28"/>
      <c r="D82" s="26" t="s">
        <v>46</v>
      </c>
      <c r="E82" s="29" t="s">
        <v>16</v>
      </c>
      <c r="F82" s="28" t="s">
        <v>276</v>
      </c>
      <c r="G82" s="30">
        <f t="shared" si="1"/>
        <v>223.15</v>
      </c>
      <c r="H82" s="31">
        <v>42564</v>
      </c>
      <c r="I82" s="30" t="s">
        <v>22</v>
      </c>
      <c r="J82" s="30" t="s">
        <v>277</v>
      </c>
      <c r="K82" s="30" t="s">
        <v>18</v>
      </c>
      <c r="L82" s="30">
        <v>25</v>
      </c>
      <c r="M82" s="32" t="s">
        <v>278</v>
      </c>
      <c r="N82" s="32" t="s">
        <v>19</v>
      </c>
      <c r="O82" s="33"/>
    </row>
    <row r="83" spans="1:15" s="34" customFormat="1" ht="14.25" customHeight="1" x14ac:dyDescent="0.15">
      <c r="A83" s="26" t="s">
        <v>41</v>
      </c>
      <c r="B83" s="27"/>
      <c r="C83" s="28"/>
      <c r="D83" s="26" t="s">
        <v>46</v>
      </c>
      <c r="E83" s="29" t="s">
        <v>16</v>
      </c>
      <c r="F83" s="28" t="s">
        <v>279</v>
      </c>
      <c r="G83" s="30">
        <f t="shared" si="1"/>
        <v>223.15</v>
      </c>
      <c r="H83" s="31">
        <v>42564</v>
      </c>
      <c r="I83" s="30" t="s">
        <v>22</v>
      </c>
      <c r="J83" s="30" t="s">
        <v>280</v>
      </c>
      <c r="K83" s="30" t="s">
        <v>18</v>
      </c>
      <c r="L83" s="30">
        <v>25</v>
      </c>
      <c r="M83" s="32" t="s">
        <v>281</v>
      </c>
      <c r="N83" s="32" t="s">
        <v>19</v>
      </c>
      <c r="O83" s="33"/>
    </row>
    <row r="84" spans="1:15" x14ac:dyDescent="0.15">
      <c r="A84" s="26" t="s">
        <v>41</v>
      </c>
      <c r="B84" s="27"/>
      <c r="C84" s="28"/>
      <c r="D84" s="26" t="s">
        <v>46</v>
      </c>
      <c r="E84" s="29" t="s">
        <v>16</v>
      </c>
      <c r="F84" s="28" t="s">
        <v>282</v>
      </c>
      <c r="G84" s="30">
        <f t="shared" si="1"/>
        <v>223.15</v>
      </c>
      <c r="H84" s="31">
        <v>42564</v>
      </c>
      <c r="I84" s="30" t="s">
        <v>22</v>
      </c>
      <c r="J84" s="30" t="s">
        <v>283</v>
      </c>
      <c r="K84" s="30" t="s">
        <v>18</v>
      </c>
      <c r="L84" s="30">
        <v>25</v>
      </c>
      <c r="M84" s="32" t="s">
        <v>284</v>
      </c>
      <c r="N84" s="32" t="s">
        <v>19</v>
      </c>
      <c r="O84" s="33" t="s">
        <v>1450</v>
      </c>
    </row>
    <row r="85" spans="1:15" s="34" customFormat="1" ht="14.25" customHeight="1" x14ac:dyDescent="0.15">
      <c r="A85" s="26" t="s">
        <v>45</v>
      </c>
      <c r="B85" s="27"/>
      <c r="C85" s="28"/>
      <c r="D85" s="26" t="s">
        <v>46</v>
      </c>
      <c r="E85" s="29" t="s">
        <v>16</v>
      </c>
      <c r="F85" s="28" t="s">
        <v>285</v>
      </c>
      <c r="G85" s="30">
        <f t="shared" si="1"/>
        <v>223.15</v>
      </c>
      <c r="H85" s="31">
        <v>42564</v>
      </c>
      <c r="I85" s="30" t="s">
        <v>22</v>
      </c>
      <c r="J85" s="30" t="s">
        <v>286</v>
      </c>
      <c r="K85" s="30" t="s">
        <v>18</v>
      </c>
      <c r="L85" s="30">
        <v>25</v>
      </c>
      <c r="M85" s="32" t="s">
        <v>287</v>
      </c>
      <c r="N85" s="32" t="s">
        <v>19</v>
      </c>
      <c r="O85" s="33" t="s">
        <v>1451</v>
      </c>
    </row>
    <row r="86" spans="1:15" s="34" customFormat="1" ht="14.25" customHeight="1" x14ac:dyDescent="0.15">
      <c r="A86" s="26" t="s">
        <v>45</v>
      </c>
      <c r="B86" s="27"/>
      <c r="C86" s="28"/>
      <c r="D86" s="26" t="s">
        <v>46</v>
      </c>
      <c r="E86" s="29" t="s">
        <v>16</v>
      </c>
      <c r="F86" s="28" t="s">
        <v>291</v>
      </c>
      <c r="G86" s="30">
        <f t="shared" si="1"/>
        <v>223.15</v>
      </c>
      <c r="H86" s="31">
        <v>42564</v>
      </c>
      <c r="I86" s="30" t="s">
        <v>22</v>
      </c>
      <c r="J86" s="30" t="s">
        <v>292</v>
      </c>
      <c r="K86" s="30" t="s">
        <v>18</v>
      </c>
      <c r="L86" s="30">
        <v>25</v>
      </c>
      <c r="M86" s="32" t="s">
        <v>293</v>
      </c>
      <c r="N86" s="32" t="s">
        <v>19</v>
      </c>
      <c r="O86" s="33"/>
    </row>
    <row r="87" spans="1:15" s="34" customFormat="1" ht="14.25" customHeight="1" x14ac:dyDescent="0.15">
      <c r="A87" s="26" t="s">
        <v>14</v>
      </c>
      <c r="B87" s="27"/>
      <c r="C87" s="28"/>
      <c r="D87" s="26" t="s">
        <v>15</v>
      </c>
      <c r="E87" s="29" t="s">
        <v>16</v>
      </c>
      <c r="F87" s="28" t="s">
        <v>298</v>
      </c>
      <c r="G87" s="30">
        <f>8.063*L87</f>
        <v>112.88200000000001</v>
      </c>
      <c r="H87" s="31">
        <v>42564</v>
      </c>
      <c r="I87" s="30" t="s">
        <v>17</v>
      </c>
      <c r="J87" s="30" t="s">
        <v>299</v>
      </c>
      <c r="K87" s="30" t="s">
        <v>18</v>
      </c>
      <c r="L87" s="30">
        <v>14</v>
      </c>
      <c r="M87" s="32" t="s">
        <v>254</v>
      </c>
      <c r="N87" s="32" t="s">
        <v>82</v>
      </c>
      <c r="O87" s="33" t="s">
        <v>1454</v>
      </c>
    </row>
    <row r="88" spans="1:15" s="34" customFormat="1" ht="14.25" customHeight="1" x14ac:dyDescent="0.15">
      <c r="A88" s="26" t="s">
        <v>95</v>
      </c>
      <c r="B88" s="27"/>
      <c r="C88" s="28"/>
      <c r="D88" s="26" t="s">
        <v>96</v>
      </c>
      <c r="E88" s="29" t="s">
        <v>58</v>
      </c>
      <c r="F88" s="28" t="s">
        <v>1323</v>
      </c>
      <c r="G88" s="30">
        <f>17.498*L88</f>
        <v>209.976</v>
      </c>
      <c r="H88" s="31">
        <v>42564</v>
      </c>
      <c r="I88" s="30" t="s">
        <v>97</v>
      </c>
      <c r="J88" s="30" t="s">
        <v>651</v>
      </c>
      <c r="K88" s="30" t="s">
        <v>18</v>
      </c>
      <c r="L88" s="30">
        <v>12</v>
      </c>
      <c r="M88" s="32" t="s">
        <v>652</v>
      </c>
      <c r="N88" s="32" t="s">
        <v>653</v>
      </c>
      <c r="O88" s="33" t="s">
        <v>1548</v>
      </c>
    </row>
    <row r="89" spans="1:15" s="34" customFormat="1" ht="14.25" customHeight="1" x14ac:dyDescent="0.15">
      <c r="A89" s="26" t="s">
        <v>60</v>
      </c>
      <c r="B89" s="27"/>
      <c r="C89" s="28"/>
      <c r="D89" s="26" t="s">
        <v>61</v>
      </c>
      <c r="E89" s="29" t="s">
        <v>58</v>
      </c>
      <c r="F89" s="28" t="s">
        <v>654</v>
      </c>
      <c r="G89" s="30">
        <f>18.708*L89</f>
        <v>112.24799999999999</v>
      </c>
      <c r="H89" s="31">
        <v>42564</v>
      </c>
      <c r="I89" s="30" t="s">
        <v>62</v>
      </c>
      <c r="J89" s="30" t="s">
        <v>655</v>
      </c>
      <c r="K89" s="30" t="s">
        <v>18</v>
      </c>
      <c r="L89" s="30">
        <v>6</v>
      </c>
      <c r="M89" s="32" t="s">
        <v>656</v>
      </c>
      <c r="N89" s="32" t="s">
        <v>657</v>
      </c>
      <c r="O89" s="33" t="s">
        <v>658</v>
      </c>
    </row>
    <row r="90" spans="1:15" ht="14.25" customHeight="1" x14ac:dyDescent="0.15">
      <c r="A90" s="26" t="s">
        <v>67</v>
      </c>
      <c r="B90" s="27"/>
      <c r="C90" s="28"/>
      <c r="D90" s="26" t="s">
        <v>57</v>
      </c>
      <c r="E90" s="29" t="s">
        <v>58</v>
      </c>
      <c r="F90" s="28" t="s">
        <v>659</v>
      </c>
      <c r="G90" s="30">
        <f>L90*17.712</f>
        <v>265.68</v>
      </c>
      <c r="H90" s="31">
        <v>42564</v>
      </c>
      <c r="I90" s="30" t="s">
        <v>62</v>
      </c>
      <c r="J90" s="30" t="s">
        <v>660</v>
      </c>
      <c r="K90" s="30" t="s">
        <v>18</v>
      </c>
      <c r="L90" s="30">
        <v>15</v>
      </c>
      <c r="M90" s="32" t="s">
        <v>661</v>
      </c>
      <c r="N90" s="32" t="s">
        <v>28</v>
      </c>
      <c r="O90" s="33" t="s">
        <v>1549</v>
      </c>
    </row>
    <row r="91" spans="1:15" ht="14.25" customHeight="1" x14ac:dyDescent="0.15">
      <c r="A91" s="26" t="s">
        <v>67</v>
      </c>
      <c r="B91" s="27"/>
      <c r="C91" s="28"/>
      <c r="D91" s="26" t="s">
        <v>57</v>
      </c>
      <c r="E91" s="29" t="s">
        <v>58</v>
      </c>
      <c r="F91" s="28" t="s">
        <v>1324</v>
      </c>
      <c r="G91" s="30">
        <f>L91*17.712</f>
        <v>442.8</v>
      </c>
      <c r="H91" s="31">
        <v>42564</v>
      </c>
      <c r="I91" s="30" t="s">
        <v>62</v>
      </c>
      <c r="J91" s="30" t="s">
        <v>662</v>
      </c>
      <c r="K91" s="30" t="s">
        <v>18</v>
      </c>
      <c r="L91" s="30">
        <v>25</v>
      </c>
      <c r="M91" s="32" t="s">
        <v>663</v>
      </c>
      <c r="N91" s="32" t="s">
        <v>19</v>
      </c>
      <c r="O91" s="33" t="s">
        <v>1550</v>
      </c>
    </row>
    <row r="92" spans="1:15" s="34" customFormat="1" ht="14.25" customHeight="1" x14ac:dyDescent="0.15">
      <c r="A92" s="26" t="s">
        <v>67</v>
      </c>
      <c r="B92" s="27"/>
      <c r="C92" s="28"/>
      <c r="D92" s="26" t="s">
        <v>57</v>
      </c>
      <c r="E92" s="29" t="s">
        <v>58</v>
      </c>
      <c r="F92" s="28" t="s">
        <v>1325</v>
      </c>
      <c r="G92" s="30">
        <f>L92*17.712</f>
        <v>442.8</v>
      </c>
      <c r="H92" s="31">
        <v>42564</v>
      </c>
      <c r="I92" s="30" t="s">
        <v>62</v>
      </c>
      <c r="J92" s="30" t="s">
        <v>664</v>
      </c>
      <c r="K92" s="30" t="s">
        <v>18</v>
      </c>
      <c r="L92" s="30">
        <v>25</v>
      </c>
      <c r="M92" s="32" t="s">
        <v>665</v>
      </c>
      <c r="N92" s="32" t="s">
        <v>19</v>
      </c>
      <c r="O92" s="33" t="s">
        <v>1551</v>
      </c>
    </row>
    <row r="93" spans="1:15" x14ac:dyDescent="0.15">
      <c r="A93" s="26" t="s">
        <v>67</v>
      </c>
      <c r="B93" s="27"/>
      <c r="C93" s="28"/>
      <c r="D93" s="26" t="s">
        <v>57</v>
      </c>
      <c r="E93" s="29" t="s">
        <v>58</v>
      </c>
      <c r="F93" s="28" t="s">
        <v>1326</v>
      </c>
      <c r="G93" s="30">
        <f>L93*17.712</f>
        <v>442.8</v>
      </c>
      <c r="H93" s="31">
        <v>42564</v>
      </c>
      <c r="I93" s="30" t="s">
        <v>62</v>
      </c>
      <c r="J93" s="30" t="s">
        <v>666</v>
      </c>
      <c r="K93" s="30" t="s">
        <v>18</v>
      </c>
      <c r="L93" s="30">
        <v>25</v>
      </c>
      <c r="M93" s="32" t="s">
        <v>667</v>
      </c>
      <c r="N93" s="32" t="s">
        <v>19</v>
      </c>
      <c r="O93" s="33" t="s">
        <v>1552</v>
      </c>
    </row>
    <row r="94" spans="1:15" ht="14.25" customHeight="1" x14ac:dyDescent="0.15">
      <c r="A94" s="26" t="s">
        <v>67</v>
      </c>
      <c r="B94" s="27"/>
      <c r="C94" s="28"/>
      <c r="D94" s="26" t="s">
        <v>57</v>
      </c>
      <c r="E94" s="29" t="s">
        <v>58</v>
      </c>
      <c r="F94" s="28" t="s">
        <v>1327</v>
      </c>
      <c r="G94" s="30">
        <f>L94*17.712</f>
        <v>442.8</v>
      </c>
      <c r="H94" s="31">
        <v>42564</v>
      </c>
      <c r="I94" s="30" t="s">
        <v>62</v>
      </c>
      <c r="J94" s="30" t="s">
        <v>668</v>
      </c>
      <c r="K94" s="30" t="s">
        <v>18</v>
      </c>
      <c r="L94" s="30">
        <v>25</v>
      </c>
      <c r="M94" s="32" t="s">
        <v>669</v>
      </c>
      <c r="N94" s="32" t="s">
        <v>19</v>
      </c>
      <c r="O94" s="33" t="s">
        <v>1553</v>
      </c>
    </row>
    <row r="95" spans="1:15" s="34" customFormat="1" ht="14.25" customHeight="1" x14ac:dyDescent="0.15">
      <c r="A95" s="26" t="s">
        <v>77</v>
      </c>
      <c r="B95" s="27"/>
      <c r="C95" s="28"/>
      <c r="D95" s="26" t="s">
        <v>78</v>
      </c>
      <c r="E95" s="29" t="s">
        <v>58</v>
      </c>
      <c r="F95" s="28" t="s">
        <v>670</v>
      </c>
      <c r="G95" s="30">
        <f>L95*17.498</f>
        <v>437.45000000000005</v>
      </c>
      <c r="H95" s="31">
        <v>42564</v>
      </c>
      <c r="I95" s="30" t="s">
        <v>62</v>
      </c>
      <c r="J95" s="30" t="s">
        <v>671</v>
      </c>
      <c r="K95" s="30" t="s">
        <v>18</v>
      </c>
      <c r="L95" s="30">
        <v>25</v>
      </c>
      <c r="M95" s="32" t="s">
        <v>672</v>
      </c>
      <c r="N95" s="32" t="s">
        <v>19</v>
      </c>
      <c r="O95" s="33" t="s">
        <v>1554</v>
      </c>
    </row>
    <row r="96" spans="1:15" ht="14.25" customHeight="1" x14ac:dyDescent="0.15">
      <c r="A96" s="26" t="s">
        <v>77</v>
      </c>
      <c r="B96" s="27"/>
      <c r="C96" s="28"/>
      <c r="D96" s="26" t="s">
        <v>78</v>
      </c>
      <c r="E96" s="29" t="s">
        <v>58</v>
      </c>
      <c r="F96" s="28" t="s">
        <v>1328</v>
      </c>
      <c r="G96" s="30">
        <f>L96*17.498</f>
        <v>34.996000000000002</v>
      </c>
      <c r="H96" s="31">
        <v>42564</v>
      </c>
      <c r="I96" s="30" t="s">
        <v>62</v>
      </c>
      <c r="J96" s="30" t="s">
        <v>673</v>
      </c>
      <c r="K96" s="30" t="s">
        <v>18</v>
      </c>
      <c r="L96" s="30">
        <v>2</v>
      </c>
      <c r="M96" s="32" t="s">
        <v>1329</v>
      </c>
      <c r="N96" s="32" t="s">
        <v>42</v>
      </c>
      <c r="O96" s="33" t="s">
        <v>674</v>
      </c>
    </row>
    <row r="97" spans="1:15" s="34" customFormat="1" ht="14.25" customHeight="1" x14ac:dyDescent="0.15">
      <c r="A97" s="26" t="s">
        <v>517</v>
      </c>
      <c r="B97" s="27"/>
      <c r="C97" s="28"/>
      <c r="D97" s="26" t="s">
        <v>519</v>
      </c>
      <c r="E97" s="29" t="s">
        <v>58</v>
      </c>
      <c r="F97" s="28" t="s">
        <v>678</v>
      </c>
      <c r="G97" s="30">
        <v>188.90700000000001</v>
      </c>
      <c r="H97" s="31">
        <v>42569</v>
      </c>
      <c r="I97" s="30" t="s">
        <v>73</v>
      </c>
      <c r="J97" s="30" t="s">
        <v>679</v>
      </c>
      <c r="K97" s="30" t="s">
        <v>18</v>
      </c>
      <c r="L97" s="30" t="s">
        <v>533</v>
      </c>
      <c r="M97" s="32" t="s">
        <v>680</v>
      </c>
      <c r="N97" s="32" t="s">
        <v>681</v>
      </c>
      <c r="O97" s="33" t="s">
        <v>1556</v>
      </c>
    </row>
    <row r="98" spans="1:15" s="34" customFormat="1" ht="14.25" customHeight="1" x14ac:dyDescent="0.15">
      <c r="A98" s="26" t="s">
        <v>87</v>
      </c>
      <c r="B98" s="27"/>
      <c r="C98" s="28"/>
      <c r="D98" s="26" t="s">
        <v>88</v>
      </c>
      <c r="E98" s="29" t="s">
        <v>58</v>
      </c>
      <c r="F98" s="28" t="s">
        <v>682</v>
      </c>
      <c r="G98" s="30">
        <f>17.498*L98</f>
        <v>437.45000000000005</v>
      </c>
      <c r="H98" s="31">
        <v>42569</v>
      </c>
      <c r="I98" s="30" t="s">
        <v>62</v>
      </c>
      <c r="J98" s="30" t="s">
        <v>683</v>
      </c>
      <c r="K98" s="30" t="s">
        <v>34</v>
      </c>
      <c r="L98" s="30">
        <v>25</v>
      </c>
      <c r="M98" s="32" t="s">
        <v>684</v>
      </c>
      <c r="N98" s="32" t="s">
        <v>19</v>
      </c>
      <c r="O98" s="33" t="s">
        <v>1557</v>
      </c>
    </row>
    <row r="99" spans="1:15" s="34" customFormat="1" ht="14.25" customHeight="1" x14ac:dyDescent="0.15">
      <c r="A99" s="26" t="s">
        <v>95</v>
      </c>
      <c r="B99" s="27"/>
      <c r="C99" s="28"/>
      <c r="D99" s="26" t="s">
        <v>96</v>
      </c>
      <c r="E99" s="29" t="s">
        <v>58</v>
      </c>
      <c r="F99" s="28" t="s">
        <v>689</v>
      </c>
      <c r="G99" s="30">
        <f>17.498*L99</f>
        <v>367.45800000000003</v>
      </c>
      <c r="H99" s="31">
        <v>42569</v>
      </c>
      <c r="I99" s="30" t="s">
        <v>97</v>
      </c>
      <c r="J99" s="30" t="s">
        <v>690</v>
      </c>
      <c r="K99" s="30" t="s">
        <v>18</v>
      </c>
      <c r="L99" s="30">
        <v>21</v>
      </c>
      <c r="M99" s="32" t="s">
        <v>691</v>
      </c>
      <c r="N99" s="32" t="s">
        <v>692</v>
      </c>
      <c r="O99" s="33" t="s">
        <v>1558</v>
      </c>
    </row>
    <row r="100" spans="1:15" s="34" customFormat="1" ht="14.25" customHeight="1" x14ac:dyDescent="0.15">
      <c r="A100" s="26" t="s">
        <v>60</v>
      </c>
      <c r="B100" s="27"/>
      <c r="C100" s="28"/>
      <c r="D100" s="26" t="s">
        <v>61</v>
      </c>
      <c r="E100" s="29" t="s">
        <v>58</v>
      </c>
      <c r="F100" s="28" t="s">
        <v>693</v>
      </c>
      <c r="G100" s="30">
        <f t="shared" ref="G100:G108" si="2">18.708*L100</f>
        <v>467.69999999999993</v>
      </c>
      <c r="H100" s="31">
        <v>42569</v>
      </c>
      <c r="I100" s="30" t="s">
        <v>62</v>
      </c>
      <c r="J100" s="30" t="s">
        <v>694</v>
      </c>
      <c r="K100" s="30" t="s">
        <v>18</v>
      </c>
      <c r="L100" s="30">
        <v>25</v>
      </c>
      <c r="M100" s="32" t="s">
        <v>695</v>
      </c>
      <c r="N100" s="32" t="s">
        <v>19</v>
      </c>
      <c r="O100" s="33" t="s">
        <v>1559</v>
      </c>
    </row>
    <row r="101" spans="1:15" ht="14.25" customHeight="1" x14ac:dyDescent="0.15">
      <c r="A101" s="26" t="s">
        <v>60</v>
      </c>
      <c r="B101" s="27"/>
      <c r="C101" s="28"/>
      <c r="D101" s="26" t="s">
        <v>61</v>
      </c>
      <c r="E101" s="29" t="s">
        <v>58</v>
      </c>
      <c r="F101" s="28" t="s">
        <v>696</v>
      </c>
      <c r="G101" s="30">
        <f t="shared" si="2"/>
        <v>74.831999999999994</v>
      </c>
      <c r="H101" s="31">
        <v>42569</v>
      </c>
      <c r="I101" s="30" t="s">
        <v>62</v>
      </c>
      <c r="J101" s="30" t="s">
        <v>697</v>
      </c>
      <c r="K101" s="30" t="s">
        <v>18</v>
      </c>
      <c r="L101" s="30">
        <v>4</v>
      </c>
      <c r="M101" s="32" t="s">
        <v>698</v>
      </c>
      <c r="N101" s="32" t="s">
        <v>699</v>
      </c>
      <c r="O101" s="33" t="s">
        <v>700</v>
      </c>
    </row>
    <row r="102" spans="1:15" ht="14.25" customHeight="1" x14ac:dyDescent="0.15">
      <c r="A102" s="26" t="s">
        <v>60</v>
      </c>
      <c r="B102" s="27"/>
      <c r="C102" s="28"/>
      <c r="D102" s="26" t="s">
        <v>61</v>
      </c>
      <c r="E102" s="29" t="s">
        <v>58</v>
      </c>
      <c r="F102" s="28" t="s">
        <v>701</v>
      </c>
      <c r="G102" s="30">
        <f t="shared" si="2"/>
        <v>56.123999999999995</v>
      </c>
      <c r="H102" s="31">
        <v>42569</v>
      </c>
      <c r="I102" s="30" t="s">
        <v>62</v>
      </c>
      <c r="J102" s="30" t="s">
        <v>702</v>
      </c>
      <c r="K102" s="30" t="s">
        <v>18</v>
      </c>
      <c r="L102" s="30">
        <v>3</v>
      </c>
      <c r="M102" s="32" t="s">
        <v>703</v>
      </c>
      <c r="N102" s="32" t="s">
        <v>704</v>
      </c>
      <c r="O102" s="33" t="s">
        <v>705</v>
      </c>
    </row>
    <row r="103" spans="1:15" ht="14.25" customHeight="1" x14ac:dyDescent="0.15">
      <c r="A103" s="26" t="s">
        <v>60</v>
      </c>
      <c r="B103" s="27"/>
      <c r="C103" s="28"/>
      <c r="D103" s="26" t="s">
        <v>61</v>
      </c>
      <c r="E103" s="29" t="s">
        <v>58</v>
      </c>
      <c r="F103" s="28" t="s">
        <v>706</v>
      </c>
      <c r="G103" s="30">
        <f t="shared" si="2"/>
        <v>467.69999999999993</v>
      </c>
      <c r="H103" s="31">
        <v>42569</v>
      </c>
      <c r="I103" s="30" t="s">
        <v>62</v>
      </c>
      <c r="J103" s="30" t="s">
        <v>707</v>
      </c>
      <c r="K103" s="30" t="s">
        <v>18</v>
      </c>
      <c r="L103" s="30">
        <v>25</v>
      </c>
      <c r="M103" s="32" t="s">
        <v>708</v>
      </c>
      <c r="N103" s="32" t="s">
        <v>19</v>
      </c>
      <c r="O103" s="33" t="s">
        <v>1560</v>
      </c>
    </row>
    <row r="104" spans="1:15" s="34" customFormat="1" ht="14.25" customHeight="1" x14ac:dyDescent="0.15">
      <c r="A104" s="26" t="s">
        <v>60</v>
      </c>
      <c r="B104" s="27"/>
      <c r="C104" s="28"/>
      <c r="D104" s="26" t="s">
        <v>61</v>
      </c>
      <c r="E104" s="29" t="s">
        <v>58</v>
      </c>
      <c r="F104" s="28" t="s">
        <v>709</v>
      </c>
      <c r="G104" s="30">
        <f t="shared" si="2"/>
        <v>467.69999999999993</v>
      </c>
      <c r="H104" s="31">
        <v>42569</v>
      </c>
      <c r="I104" s="30" t="s">
        <v>62</v>
      </c>
      <c r="J104" s="30" t="s">
        <v>710</v>
      </c>
      <c r="K104" s="30" t="s">
        <v>18</v>
      </c>
      <c r="L104" s="30">
        <v>25</v>
      </c>
      <c r="M104" s="32" t="s">
        <v>711</v>
      </c>
      <c r="N104" s="32" t="s">
        <v>19</v>
      </c>
      <c r="O104" s="33" t="s">
        <v>1561</v>
      </c>
    </row>
    <row r="105" spans="1:15" ht="14.25" customHeight="1" x14ac:dyDescent="0.15">
      <c r="A105" s="26" t="s">
        <v>75</v>
      </c>
      <c r="B105" s="27"/>
      <c r="C105" s="28"/>
      <c r="D105" s="26" t="s">
        <v>71</v>
      </c>
      <c r="E105" s="29" t="s">
        <v>58</v>
      </c>
      <c r="F105" s="28" t="s">
        <v>712</v>
      </c>
      <c r="G105" s="30">
        <f t="shared" si="2"/>
        <v>243.20399999999998</v>
      </c>
      <c r="H105" s="31">
        <v>42569</v>
      </c>
      <c r="I105" s="30" t="s">
        <v>72</v>
      </c>
      <c r="J105" s="30" t="s">
        <v>713</v>
      </c>
      <c r="K105" s="30" t="s">
        <v>18</v>
      </c>
      <c r="L105" s="30">
        <v>13</v>
      </c>
      <c r="M105" s="32" t="s">
        <v>714</v>
      </c>
      <c r="N105" s="32" t="s">
        <v>715</v>
      </c>
      <c r="O105" s="33" t="s">
        <v>1562</v>
      </c>
    </row>
    <row r="106" spans="1:15" ht="14.25" customHeight="1" x14ac:dyDescent="0.15">
      <c r="A106" s="26" t="s">
        <v>75</v>
      </c>
      <c r="B106" s="27"/>
      <c r="C106" s="28"/>
      <c r="D106" s="26" t="s">
        <v>71</v>
      </c>
      <c r="E106" s="29" t="s">
        <v>58</v>
      </c>
      <c r="F106" s="28" t="s">
        <v>716</v>
      </c>
      <c r="G106" s="30">
        <f t="shared" si="2"/>
        <v>224.49599999999998</v>
      </c>
      <c r="H106" s="31">
        <v>42569</v>
      </c>
      <c r="I106" s="30" t="s">
        <v>72</v>
      </c>
      <c r="J106" s="30" t="s">
        <v>717</v>
      </c>
      <c r="K106" s="30" t="s">
        <v>18</v>
      </c>
      <c r="L106" s="30">
        <v>12</v>
      </c>
      <c r="M106" s="32" t="s">
        <v>718</v>
      </c>
      <c r="N106" s="32" t="s">
        <v>719</v>
      </c>
      <c r="O106" s="33" t="s">
        <v>720</v>
      </c>
    </row>
    <row r="107" spans="1:15" s="34" customFormat="1" ht="14.25" customHeight="1" x14ac:dyDescent="0.15">
      <c r="A107" s="26" t="s">
        <v>75</v>
      </c>
      <c r="B107" s="27"/>
      <c r="C107" s="28"/>
      <c r="D107" s="26" t="s">
        <v>71</v>
      </c>
      <c r="E107" s="29" t="s">
        <v>58</v>
      </c>
      <c r="F107" s="28" t="s">
        <v>721</v>
      </c>
      <c r="G107" s="30">
        <f t="shared" si="2"/>
        <v>168.37199999999999</v>
      </c>
      <c r="H107" s="31">
        <v>42569</v>
      </c>
      <c r="I107" s="30" t="s">
        <v>72</v>
      </c>
      <c r="J107" s="30" t="s">
        <v>722</v>
      </c>
      <c r="K107" s="30" t="s">
        <v>18</v>
      </c>
      <c r="L107" s="30">
        <v>9</v>
      </c>
      <c r="M107" s="32" t="s">
        <v>723</v>
      </c>
      <c r="N107" s="32" t="s">
        <v>724</v>
      </c>
      <c r="O107" s="33" t="s">
        <v>725</v>
      </c>
    </row>
    <row r="108" spans="1:15" s="34" customFormat="1" ht="14.25" customHeight="1" x14ac:dyDescent="0.15">
      <c r="A108" s="26" t="s">
        <v>75</v>
      </c>
      <c r="B108" s="27"/>
      <c r="C108" s="28"/>
      <c r="D108" s="26" t="s">
        <v>71</v>
      </c>
      <c r="E108" s="29" t="s">
        <v>58</v>
      </c>
      <c r="F108" s="28" t="s">
        <v>726</v>
      </c>
      <c r="G108" s="30">
        <f t="shared" si="2"/>
        <v>224.49599999999998</v>
      </c>
      <c r="H108" s="31">
        <v>42569</v>
      </c>
      <c r="I108" s="30" t="s">
        <v>72</v>
      </c>
      <c r="J108" s="30" t="s">
        <v>727</v>
      </c>
      <c r="K108" s="30" t="s">
        <v>18</v>
      </c>
      <c r="L108" s="30">
        <v>12</v>
      </c>
      <c r="M108" s="32" t="s">
        <v>728</v>
      </c>
      <c r="N108" s="32" t="s">
        <v>729</v>
      </c>
      <c r="O108" s="33" t="s">
        <v>1563</v>
      </c>
    </row>
    <row r="109" spans="1:15" s="34" customFormat="1" ht="14.25" customHeight="1" x14ac:dyDescent="0.15">
      <c r="A109" s="26" t="s">
        <v>67</v>
      </c>
      <c r="B109" s="27"/>
      <c r="C109" s="28"/>
      <c r="D109" s="26" t="s">
        <v>57</v>
      </c>
      <c r="E109" s="29" t="s">
        <v>58</v>
      </c>
      <c r="F109" s="28" t="s">
        <v>730</v>
      </c>
      <c r="G109" s="30">
        <f>L109*17.712</f>
        <v>442.8</v>
      </c>
      <c r="H109" s="31">
        <v>42569</v>
      </c>
      <c r="I109" s="30" t="s">
        <v>62</v>
      </c>
      <c r="J109" s="30" t="s">
        <v>731</v>
      </c>
      <c r="K109" s="30" t="s">
        <v>18</v>
      </c>
      <c r="L109" s="30">
        <v>25</v>
      </c>
      <c r="M109" s="32" t="s">
        <v>732</v>
      </c>
      <c r="N109" s="32" t="s">
        <v>19</v>
      </c>
      <c r="O109" s="33" t="s">
        <v>1564</v>
      </c>
    </row>
    <row r="110" spans="1:15" s="34" customFormat="1" ht="14.25" customHeight="1" x14ac:dyDescent="0.15">
      <c r="A110" s="26" t="s">
        <v>67</v>
      </c>
      <c r="B110" s="27"/>
      <c r="C110" s="28"/>
      <c r="D110" s="26" t="s">
        <v>57</v>
      </c>
      <c r="E110" s="29" t="s">
        <v>58</v>
      </c>
      <c r="F110" s="28" t="s">
        <v>733</v>
      </c>
      <c r="G110" s="30">
        <f>L110*17.712</f>
        <v>442.8</v>
      </c>
      <c r="H110" s="31">
        <v>42569</v>
      </c>
      <c r="I110" s="30" t="s">
        <v>62</v>
      </c>
      <c r="J110" s="30" t="s">
        <v>734</v>
      </c>
      <c r="K110" s="30" t="s">
        <v>18</v>
      </c>
      <c r="L110" s="30">
        <v>25</v>
      </c>
      <c r="M110" s="32" t="s">
        <v>735</v>
      </c>
      <c r="N110" s="32" t="s">
        <v>19</v>
      </c>
      <c r="O110" s="33" t="s">
        <v>1565</v>
      </c>
    </row>
    <row r="111" spans="1:15" x14ac:dyDescent="0.15">
      <c r="A111" s="26" t="s">
        <v>67</v>
      </c>
      <c r="B111" s="27"/>
      <c r="C111" s="28"/>
      <c r="D111" s="26" t="s">
        <v>57</v>
      </c>
      <c r="E111" s="29" t="s">
        <v>58</v>
      </c>
      <c r="F111" s="28" t="s">
        <v>736</v>
      </c>
      <c r="G111" s="30">
        <f>L111*17.712</f>
        <v>442.8</v>
      </c>
      <c r="H111" s="31">
        <v>42569</v>
      </c>
      <c r="I111" s="30" t="s">
        <v>62</v>
      </c>
      <c r="J111" s="30" t="s">
        <v>737</v>
      </c>
      <c r="K111" s="30" t="s">
        <v>18</v>
      </c>
      <c r="L111" s="30">
        <v>25</v>
      </c>
      <c r="M111" s="32" t="s">
        <v>738</v>
      </c>
      <c r="N111" s="32" t="s">
        <v>19</v>
      </c>
      <c r="O111" s="33" t="s">
        <v>1566</v>
      </c>
    </row>
    <row r="112" spans="1:15" ht="14.25" customHeight="1" x14ac:dyDescent="0.15">
      <c r="A112" s="26" t="s">
        <v>67</v>
      </c>
      <c r="B112" s="27"/>
      <c r="C112" s="28"/>
      <c r="D112" s="26" t="s">
        <v>57</v>
      </c>
      <c r="E112" s="29" t="s">
        <v>58</v>
      </c>
      <c r="F112" s="28" t="s">
        <v>739</v>
      </c>
      <c r="G112" s="30">
        <f>L112*17.712</f>
        <v>442.8</v>
      </c>
      <c r="H112" s="31">
        <v>42569</v>
      </c>
      <c r="I112" s="30" t="s">
        <v>62</v>
      </c>
      <c r="J112" s="30" t="s">
        <v>740</v>
      </c>
      <c r="K112" s="30" t="s">
        <v>18</v>
      </c>
      <c r="L112" s="30">
        <v>25</v>
      </c>
      <c r="M112" s="32" t="s">
        <v>741</v>
      </c>
      <c r="N112" s="32" t="s">
        <v>19</v>
      </c>
      <c r="O112" s="33" t="s">
        <v>1567</v>
      </c>
    </row>
    <row r="113" spans="1:15" ht="14.25" customHeight="1" x14ac:dyDescent="0.15">
      <c r="A113" s="26" t="s">
        <v>67</v>
      </c>
      <c r="B113" s="27"/>
      <c r="C113" s="28"/>
      <c r="D113" s="26" t="s">
        <v>57</v>
      </c>
      <c r="E113" s="29" t="s">
        <v>58</v>
      </c>
      <c r="F113" s="28" t="s">
        <v>742</v>
      </c>
      <c r="G113" s="30">
        <f>L113*17.712</f>
        <v>177.12</v>
      </c>
      <c r="H113" s="31">
        <v>42569</v>
      </c>
      <c r="I113" s="30" t="s">
        <v>62</v>
      </c>
      <c r="J113" s="30" t="s">
        <v>743</v>
      </c>
      <c r="K113" s="30" t="s">
        <v>18</v>
      </c>
      <c r="L113" s="30">
        <v>10</v>
      </c>
      <c r="M113" s="32" t="s">
        <v>744</v>
      </c>
      <c r="N113" s="32" t="s">
        <v>44</v>
      </c>
      <c r="O113" s="33" t="s">
        <v>745</v>
      </c>
    </row>
    <row r="114" spans="1:15" ht="14.25" customHeight="1" x14ac:dyDescent="0.15">
      <c r="A114" s="44" t="s">
        <v>1502</v>
      </c>
      <c r="B114" s="27"/>
      <c r="C114" s="28"/>
      <c r="D114" s="44" t="s">
        <v>300</v>
      </c>
      <c r="E114" s="29" t="s">
        <v>16</v>
      </c>
      <c r="F114" s="28" t="s">
        <v>301</v>
      </c>
      <c r="G114" s="30">
        <f>L114*11.167</f>
        <v>33.500999999999998</v>
      </c>
      <c r="H114" s="31">
        <v>42570</v>
      </c>
      <c r="I114" s="30" t="s">
        <v>55</v>
      </c>
      <c r="J114" s="30" t="s">
        <v>302</v>
      </c>
      <c r="K114" s="30" t="s">
        <v>18</v>
      </c>
      <c r="L114" s="30">
        <v>3</v>
      </c>
      <c r="M114" s="32" t="s">
        <v>303</v>
      </c>
      <c r="N114" s="32" t="s">
        <v>304</v>
      </c>
      <c r="O114" s="33"/>
    </row>
    <row r="115" spans="1:15" ht="14.25" customHeight="1" x14ac:dyDescent="0.15">
      <c r="A115" s="26" t="s">
        <v>41</v>
      </c>
      <c r="B115" s="27"/>
      <c r="C115" s="28"/>
      <c r="D115" s="26" t="s">
        <v>46</v>
      </c>
      <c r="E115" s="29" t="s">
        <v>16</v>
      </c>
      <c r="F115" s="28" t="s">
        <v>305</v>
      </c>
      <c r="G115" s="30">
        <f>8.926*L115</f>
        <v>223.15</v>
      </c>
      <c r="H115" s="31">
        <v>42571</v>
      </c>
      <c r="I115" s="30" t="s">
        <v>22</v>
      </c>
      <c r="J115" s="30" t="s">
        <v>306</v>
      </c>
      <c r="K115" s="30" t="s">
        <v>18</v>
      </c>
      <c r="L115" s="30">
        <v>25</v>
      </c>
      <c r="M115" s="32" t="s">
        <v>307</v>
      </c>
      <c r="N115" s="32" t="s">
        <v>19</v>
      </c>
      <c r="O115" s="33" t="s">
        <v>1455</v>
      </c>
    </row>
    <row r="116" spans="1:15" ht="14.25" customHeight="1" x14ac:dyDescent="0.15">
      <c r="A116" s="26" t="s">
        <v>41</v>
      </c>
      <c r="B116" s="27"/>
      <c r="C116" s="28"/>
      <c r="D116" s="26" t="s">
        <v>46</v>
      </c>
      <c r="E116" s="29" t="s">
        <v>16</v>
      </c>
      <c r="F116" s="28" t="s">
        <v>308</v>
      </c>
      <c r="G116" s="30">
        <f>8.926*L116</f>
        <v>223.15</v>
      </c>
      <c r="H116" s="31">
        <v>42571</v>
      </c>
      <c r="I116" s="30" t="s">
        <v>22</v>
      </c>
      <c r="J116" s="30" t="s">
        <v>309</v>
      </c>
      <c r="K116" s="30" t="s">
        <v>18</v>
      </c>
      <c r="L116" s="30">
        <v>25</v>
      </c>
      <c r="M116" s="32" t="s">
        <v>310</v>
      </c>
      <c r="N116" s="32" t="s">
        <v>19</v>
      </c>
      <c r="O116" s="33"/>
    </row>
    <row r="117" spans="1:15" ht="14.25" customHeight="1" x14ac:dyDescent="0.15">
      <c r="A117" s="26" t="s">
        <v>45</v>
      </c>
      <c r="B117" s="27"/>
      <c r="C117" s="28"/>
      <c r="D117" s="26" t="s">
        <v>46</v>
      </c>
      <c r="E117" s="29" t="s">
        <v>16</v>
      </c>
      <c r="F117" s="28" t="s">
        <v>336</v>
      </c>
      <c r="G117" s="30">
        <f>8.926*L117</f>
        <v>223.15</v>
      </c>
      <c r="H117" s="31">
        <v>42571</v>
      </c>
      <c r="I117" s="30" t="s">
        <v>22</v>
      </c>
      <c r="J117" s="30" t="s">
        <v>337</v>
      </c>
      <c r="K117" s="30" t="s">
        <v>18</v>
      </c>
      <c r="L117" s="30">
        <v>25</v>
      </c>
      <c r="M117" s="32" t="s">
        <v>338</v>
      </c>
      <c r="N117" s="32" t="s">
        <v>19</v>
      </c>
      <c r="O117" s="33" t="s">
        <v>1464</v>
      </c>
    </row>
    <row r="118" spans="1:15" s="34" customFormat="1" ht="14.25" customHeight="1" x14ac:dyDescent="0.15">
      <c r="A118" s="26" t="s">
        <v>86</v>
      </c>
      <c r="B118" s="27"/>
      <c r="C118" s="28"/>
      <c r="D118" s="26" t="s">
        <v>78</v>
      </c>
      <c r="E118" s="29" t="s">
        <v>58</v>
      </c>
      <c r="F118" s="28" t="s">
        <v>746</v>
      </c>
      <c r="G118" s="30">
        <f>L118*17.498</f>
        <v>52.494</v>
      </c>
      <c r="H118" s="31">
        <v>42571</v>
      </c>
      <c r="I118" s="30" t="s">
        <v>62</v>
      </c>
      <c r="J118" s="30" t="s">
        <v>747</v>
      </c>
      <c r="K118" s="30" t="s">
        <v>18</v>
      </c>
      <c r="L118" s="30">
        <v>3</v>
      </c>
      <c r="M118" s="32" t="s">
        <v>748</v>
      </c>
      <c r="N118" s="32" t="s">
        <v>749</v>
      </c>
      <c r="O118" s="33" t="s">
        <v>750</v>
      </c>
    </row>
    <row r="119" spans="1:15" ht="14.25" customHeight="1" x14ac:dyDescent="0.15">
      <c r="A119" s="26" t="s">
        <v>77</v>
      </c>
      <c r="B119" s="27"/>
      <c r="C119" s="28"/>
      <c r="D119" s="26" t="s">
        <v>78</v>
      </c>
      <c r="E119" s="29" t="s">
        <v>58</v>
      </c>
      <c r="F119" s="28" t="s">
        <v>751</v>
      </c>
      <c r="G119" s="30">
        <f>L119*17.498</f>
        <v>349.96000000000004</v>
      </c>
      <c r="H119" s="31">
        <v>42571</v>
      </c>
      <c r="I119" s="30" t="s">
        <v>62</v>
      </c>
      <c r="J119" s="30" t="s">
        <v>752</v>
      </c>
      <c r="K119" s="30" t="s">
        <v>18</v>
      </c>
      <c r="L119" s="30">
        <v>20</v>
      </c>
      <c r="M119" s="32" t="s">
        <v>748</v>
      </c>
      <c r="N119" s="32" t="s">
        <v>79</v>
      </c>
      <c r="O119" s="33" t="s">
        <v>1568</v>
      </c>
    </row>
    <row r="120" spans="1:15" ht="14.25" customHeight="1" x14ac:dyDescent="0.15">
      <c r="A120" s="26" t="s">
        <v>77</v>
      </c>
      <c r="B120" s="27"/>
      <c r="C120" s="28"/>
      <c r="D120" s="26" t="s">
        <v>78</v>
      </c>
      <c r="E120" s="29" t="s">
        <v>58</v>
      </c>
      <c r="F120" s="28" t="s">
        <v>753</v>
      </c>
      <c r="G120" s="30">
        <f>L120*17.498</f>
        <v>437.45000000000005</v>
      </c>
      <c r="H120" s="31">
        <v>42571</v>
      </c>
      <c r="I120" s="30" t="s">
        <v>62</v>
      </c>
      <c r="J120" s="30" t="s">
        <v>754</v>
      </c>
      <c r="K120" s="30" t="s">
        <v>18</v>
      </c>
      <c r="L120" s="30">
        <v>25</v>
      </c>
      <c r="M120" s="32" t="s">
        <v>755</v>
      </c>
      <c r="N120" s="32" t="s">
        <v>19</v>
      </c>
      <c r="O120" s="33" t="s">
        <v>1569</v>
      </c>
    </row>
    <row r="121" spans="1:15" ht="14.25" customHeight="1" x14ac:dyDescent="0.15">
      <c r="A121" s="26" t="s">
        <v>77</v>
      </c>
      <c r="B121" s="27"/>
      <c r="C121" s="28"/>
      <c r="D121" s="26" t="s">
        <v>78</v>
      </c>
      <c r="E121" s="29" t="s">
        <v>58</v>
      </c>
      <c r="F121" s="28" t="s">
        <v>756</v>
      </c>
      <c r="G121" s="30">
        <f>L121*17.498</f>
        <v>437.45000000000005</v>
      </c>
      <c r="H121" s="31">
        <v>42571</v>
      </c>
      <c r="I121" s="30" t="s">
        <v>62</v>
      </c>
      <c r="J121" s="30" t="s">
        <v>757</v>
      </c>
      <c r="K121" s="30" t="s">
        <v>18</v>
      </c>
      <c r="L121" s="30">
        <v>25</v>
      </c>
      <c r="M121" s="32" t="s">
        <v>758</v>
      </c>
      <c r="N121" s="32" t="s">
        <v>19</v>
      </c>
      <c r="O121" s="33" t="s">
        <v>1570</v>
      </c>
    </row>
    <row r="122" spans="1:15" ht="14.25" customHeight="1" x14ac:dyDescent="0.15">
      <c r="A122" s="26" t="s">
        <v>68</v>
      </c>
      <c r="B122" s="27"/>
      <c r="C122" s="28"/>
      <c r="D122" s="26" t="s">
        <v>69</v>
      </c>
      <c r="E122" s="29" t="s">
        <v>58</v>
      </c>
      <c r="F122" s="28" t="s">
        <v>759</v>
      </c>
      <c r="G122" s="30">
        <f>L122*17.498</f>
        <v>52.494</v>
      </c>
      <c r="H122" s="31">
        <v>42571</v>
      </c>
      <c r="I122" s="30" t="s">
        <v>62</v>
      </c>
      <c r="J122" s="30" t="s">
        <v>760</v>
      </c>
      <c r="K122" s="30" t="s">
        <v>18</v>
      </c>
      <c r="L122" s="30">
        <v>3</v>
      </c>
      <c r="M122" s="32" t="s">
        <v>761</v>
      </c>
      <c r="N122" s="32" t="s">
        <v>414</v>
      </c>
      <c r="O122" s="33" t="s">
        <v>762</v>
      </c>
    </row>
    <row r="123" spans="1:15" s="34" customFormat="1" ht="14.25" customHeight="1" x14ac:dyDescent="0.15">
      <c r="A123" s="26" t="s">
        <v>105</v>
      </c>
      <c r="B123" s="27"/>
      <c r="C123" s="28"/>
      <c r="D123" s="26" t="s">
        <v>65</v>
      </c>
      <c r="E123" s="29" t="s">
        <v>58</v>
      </c>
      <c r="F123" s="28" t="s">
        <v>763</v>
      </c>
      <c r="G123" s="30">
        <f>L123*29.101</f>
        <v>582.02</v>
      </c>
      <c r="H123" s="31">
        <v>42571</v>
      </c>
      <c r="I123" s="30" t="s">
        <v>72</v>
      </c>
      <c r="J123" s="30" t="s">
        <v>764</v>
      </c>
      <c r="K123" s="30" t="s">
        <v>18</v>
      </c>
      <c r="L123" s="30">
        <v>20</v>
      </c>
      <c r="M123" s="32" t="s">
        <v>765</v>
      </c>
      <c r="N123" s="32" t="s">
        <v>54</v>
      </c>
      <c r="O123" s="33" t="s">
        <v>1571</v>
      </c>
    </row>
    <row r="124" spans="1:15" s="34" customFormat="1" ht="14.25" customHeight="1" x14ac:dyDescent="0.15">
      <c r="A124" s="26" t="s">
        <v>70</v>
      </c>
      <c r="B124" s="27"/>
      <c r="C124" s="28"/>
      <c r="D124" s="26" t="s">
        <v>71</v>
      </c>
      <c r="E124" s="29" t="s">
        <v>58</v>
      </c>
      <c r="F124" s="28" t="s">
        <v>766</v>
      </c>
      <c r="G124" s="30">
        <f>18.708*L124</f>
        <v>168.37199999999999</v>
      </c>
      <c r="H124" s="31">
        <v>42571</v>
      </c>
      <c r="I124" s="30" t="s">
        <v>72</v>
      </c>
      <c r="J124" s="30" t="s">
        <v>767</v>
      </c>
      <c r="K124" s="30" t="s">
        <v>34</v>
      </c>
      <c r="L124" s="30">
        <v>9</v>
      </c>
      <c r="M124" s="32" t="s">
        <v>768</v>
      </c>
      <c r="N124" s="32" t="s">
        <v>769</v>
      </c>
      <c r="O124" s="33" t="s">
        <v>770</v>
      </c>
    </row>
    <row r="125" spans="1:15" ht="14.25" customHeight="1" x14ac:dyDescent="0.15">
      <c r="A125" s="26" t="s">
        <v>432</v>
      </c>
      <c r="B125" s="27"/>
      <c r="C125" s="28"/>
      <c r="D125" s="26" t="s">
        <v>78</v>
      </c>
      <c r="E125" s="29" t="s">
        <v>58</v>
      </c>
      <c r="F125" s="28" t="s">
        <v>771</v>
      </c>
      <c r="G125" s="30">
        <f>L125*17.498</f>
        <v>52.494</v>
      </c>
      <c r="H125" s="31">
        <v>42571</v>
      </c>
      <c r="I125" s="30" t="s">
        <v>81</v>
      </c>
      <c r="J125" s="30" t="s">
        <v>772</v>
      </c>
      <c r="K125" s="30" t="s">
        <v>34</v>
      </c>
      <c r="L125" s="30">
        <v>3</v>
      </c>
      <c r="M125" s="32" t="s">
        <v>773</v>
      </c>
      <c r="N125" s="32" t="s">
        <v>414</v>
      </c>
      <c r="O125" s="33" t="s">
        <v>774</v>
      </c>
    </row>
    <row r="126" spans="1:15" ht="14.25" customHeight="1" x14ac:dyDescent="0.15">
      <c r="A126" s="26" t="s">
        <v>517</v>
      </c>
      <c r="B126" s="27"/>
      <c r="C126" s="28"/>
      <c r="D126" s="26" t="s">
        <v>519</v>
      </c>
      <c r="E126" s="29" t="s">
        <v>58</v>
      </c>
      <c r="F126" s="28" t="s">
        <v>775</v>
      </c>
      <c r="G126" s="30">
        <v>188.74100000000001</v>
      </c>
      <c r="H126" s="31">
        <v>42573</v>
      </c>
      <c r="I126" s="30" t="s">
        <v>73</v>
      </c>
      <c r="J126" s="30" t="s">
        <v>776</v>
      </c>
      <c r="K126" s="30" t="s">
        <v>18</v>
      </c>
      <c r="L126" s="30" t="s">
        <v>533</v>
      </c>
      <c r="M126" s="32" t="s">
        <v>777</v>
      </c>
      <c r="N126" s="32" t="s">
        <v>778</v>
      </c>
      <c r="O126" s="33" t="s">
        <v>779</v>
      </c>
    </row>
    <row r="127" spans="1:15" ht="14.25" customHeight="1" x14ac:dyDescent="0.15">
      <c r="A127" s="26" t="s">
        <v>74</v>
      </c>
      <c r="B127" s="27"/>
      <c r="C127" s="28"/>
      <c r="D127" s="26" t="s">
        <v>65</v>
      </c>
      <c r="E127" s="29" t="s">
        <v>58</v>
      </c>
      <c r="F127" s="28" t="s">
        <v>780</v>
      </c>
      <c r="G127" s="30">
        <f t="shared" ref="G127:G144" si="3">29.101*L127</f>
        <v>320.11099999999999</v>
      </c>
      <c r="H127" s="31">
        <v>42577</v>
      </c>
      <c r="I127" s="30" t="s">
        <v>66</v>
      </c>
      <c r="J127" s="30" t="s">
        <v>781</v>
      </c>
      <c r="K127" s="30" t="s">
        <v>18</v>
      </c>
      <c r="L127" s="30">
        <v>11</v>
      </c>
      <c r="M127" s="32" t="s">
        <v>782</v>
      </c>
      <c r="N127" s="32" t="s">
        <v>783</v>
      </c>
      <c r="O127" s="33" t="s">
        <v>1572</v>
      </c>
    </row>
    <row r="128" spans="1:15" ht="14.25" customHeight="1" x14ac:dyDescent="0.15">
      <c r="A128" s="26" t="s">
        <v>74</v>
      </c>
      <c r="B128" s="27"/>
      <c r="C128" s="28"/>
      <c r="D128" s="26" t="s">
        <v>65</v>
      </c>
      <c r="E128" s="29" t="s">
        <v>58</v>
      </c>
      <c r="F128" s="28" t="s">
        <v>784</v>
      </c>
      <c r="G128" s="30">
        <f t="shared" si="3"/>
        <v>291.01</v>
      </c>
      <c r="H128" s="31">
        <v>42577</v>
      </c>
      <c r="I128" s="30" t="s">
        <v>66</v>
      </c>
      <c r="J128" s="30" t="s">
        <v>785</v>
      </c>
      <c r="K128" s="30" t="s">
        <v>18</v>
      </c>
      <c r="L128" s="30">
        <v>10</v>
      </c>
      <c r="M128" s="32" t="s">
        <v>786</v>
      </c>
      <c r="N128" s="32" t="s">
        <v>787</v>
      </c>
      <c r="O128" s="33" t="s">
        <v>788</v>
      </c>
    </row>
    <row r="129" spans="1:15" ht="14.25" customHeight="1" x14ac:dyDescent="0.15">
      <c r="A129" s="26" t="s">
        <v>74</v>
      </c>
      <c r="B129" s="27"/>
      <c r="C129" s="28"/>
      <c r="D129" s="26" t="s">
        <v>65</v>
      </c>
      <c r="E129" s="29" t="s">
        <v>58</v>
      </c>
      <c r="F129" s="28" t="s">
        <v>789</v>
      </c>
      <c r="G129" s="30">
        <f t="shared" si="3"/>
        <v>29.100999999999999</v>
      </c>
      <c r="H129" s="31">
        <v>42577</v>
      </c>
      <c r="I129" s="30" t="s">
        <v>66</v>
      </c>
      <c r="J129" s="30" t="s">
        <v>790</v>
      </c>
      <c r="K129" s="30" t="s">
        <v>18</v>
      </c>
      <c r="L129" s="30">
        <v>1</v>
      </c>
      <c r="M129" s="32" t="s">
        <v>791</v>
      </c>
      <c r="N129" s="32" t="s">
        <v>792</v>
      </c>
      <c r="O129" s="33" t="s">
        <v>793</v>
      </c>
    </row>
    <row r="130" spans="1:15" s="34" customFormat="1" ht="14.25" customHeight="1" x14ac:dyDescent="0.15">
      <c r="A130" s="26" t="s">
        <v>74</v>
      </c>
      <c r="B130" s="27"/>
      <c r="C130" s="28"/>
      <c r="D130" s="26" t="s">
        <v>65</v>
      </c>
      <c r="E130" s="29" t="s">
        <v>58</v>
      </c>
      <c r="F130" s="28" t="s">
        <v>794</v>
      </c>
      <c r="G130" s="30">
        <f t="shared" si="3"/>
        <v>727.52499999999998</v>
      </c>
      <c r="H130" s="31">
        <v>42577</v>
      </c>
      <c r="I130" s="30" t="s">
        <v>66</v>
      </c>
      <c r="J130" s="30" t="s">
        <v>795</v>
      </c>
      <c r="K130" s="30" t="s">
        <v>18</v>
      </c>
      <c r="L130" s="30">
        <v>25</v>
      </c>
      <c r="M130" s="32" t="s">
        <v>796</v>
      </c>
      <c r="N130" s="32" t="s">
        <v>19</v>
      </c>
      <c r="O130" s="33" t="s">
        <v>1627</v>
      </c>
    </row>
    <row r="131" spans="1:15" s="34" customFormat="1" ht="14.25" customHeight="1" x14ac:dyDescent="0.15">
      <c r="A131" s="26" t="s">
        <v>74</v>
      </c>
      <c r="B131" s="27"/>
      <c r="C131" s="28"/>
      <c r="D131" s="26" t="s">
        <v>65</v>
      </c>
      <c r="E131" s="29" t="s">
        <v>58</v>
      </c>
      <c r="F131" s="28" t="s">
        <v>797</v>
      </c>
      <c r="G131" s="30">
        <f t="shared" si="3"/>
        <v>523.81799999999998</v>
      </c>
      <c r="H131" s="31">
        <v>42577</v>
      </c>
      <c r="I131" s="30" t="s">
        <v>66</v>
      </c>
      <c r="J131" s="30" t="s">
        <v>798</v>
      </c>
      <c r="K131" s="30" t="s">
        <v>18</v>
      </c>
      <c r="L131" s="30">
        <v>18</v>
      </c>
      <c r="M131" s="32" t="s">
        <v>799</v>
      </c>
      <c r="N131" s="32" t="s">
        <v>800</v>
      </c>
      <c r="O131" s="33" t="s">
        <v>1573</v>
      </c>
    </row>
    <row r="132" spans="1:15" ht="14.25" customHeight="1" x14ac:dyDescent="0.15">
      <c r="A132" s="26" t="s">
        <v>74</v>
      </c>
      <c r="B132" s="27"/>
      <c r="C132" s="28"/>
      <c r="D132" s="26" t="s">
        <v>65</v>
      </c>
      <c r="E132" s="29" t="s">
        <v>58</v>
      </c>
      <c r="F132" s="28" t="s">
        <v>801</v>
      </c>
      <c r="G132" s="30">
        <f t="shared" si="3"/>
        <v>145.505</v>
      </c>
      <c r="H132" s="31">
        <v>42577</v>
      </c>
      <c r="I132" s="30" t="s">
        <v>66</v>
      </c>
      <c r="J132" s="30" t="s">
        <v>802</v>
      </c>
      <c r="K132" s="30" t="s">
        <v>18</v>
      </c>
      <c r="L132" s="30">
        <v>5</v>
      </c>
      <c r="M132" s="32" t="s">
        <v>803</v>
      </c>
      <c r="N132" s="32" t="s">
        <v>804</v>
      </c>
      <c r="O132" s="33" t="s">
        <v>805</v>
      </c>
    </row>
    <row r="133" spans="1:15" ht="14.25" customHeight="1" x14ac:dyDescent="0.15">
      <c r="A133" s="26" t="s">
        <v>74</v>
      </c>
      <c r="B133" s="27"/>
      <c r="C133" s="28"/>
      <c r="D133" s="26" t="s">
        <v>65</v>
      </c>
      <c r="E133" s="29" t="s">
        <v>58</v>
      </c>
      <c r="F133" s="28" t="s">
        <v>806</v>
      </c>
      <c r="G133" s="30">
        <f t="shared" si="3"/>
        <v>378.31299999999999</v>
      </c>
      <c r="H133" s="31">
        <v>42577</v>
      </c>
      <c r="I133" s="30" t="s">
        <v>66</v>
      </c>
      <c r="J133" s="30" t="s">
        <v>807</v>
      </c>
      <c r="K133" s="30" t="s">
        <v>18</v>
      </c>
      <c r="L133" s="30">
        <v>13</v>
      </c>
      <c r="M133" s="32" t="s">
        <v>808</v>
      </c>
      <c r="N133" s="32" t="s">
        <v>809</v>
      </c>
      <c r="O133" s="33" t="s">
        <v>1574</v>
      </c>
    </row>
    <row r="134" spans="1:15" ht="14.25" customHeight="1" x14ac:dyDescent="0.15">
      <c r="A134" s="26" t="s">
        <v>74</v>
      </c>
      <c r="B134" s="27"/>
      <c r="C134" s="28"/>
      <c r="D134" s="26" t="s">
        <v>65</v>
      </c>
      <c r="E134" s="29" t="s">
        <v>58</v>
      </c>
      <c r="F134" s="28" t="s">
        <v>810</v>
      </c>
      <c r="G134" s="30">
        <f t="shared" si="3"/>
        <v>145.505</v>
      </c>
      <c r="H134" s="31">
        <v>42577</v>
      </c>
      <c r="I134" s="30" t="s">
        <v>66</v>
      </c>
      <c r="J134" s="30" t="s">
        <v>811</v>
      </c>
      <c r="K134" s="30" t="s">
        <v>18</v>
      </c>
      <c r="L134" s="30">
        <v>5</v>
      </c>
      <c r="M134" s="32" t="s">
        <v>812</v>
      </c>
      <c r="N134" s="32" t="s">
        <v>804</v>
      </c>
      <c r="O134" s="33" t="s">
        <v>813</v>
      </c>
    </row>
    <row r="135" spans="1:15" ht="14.25" customHeight="1" x14ac:dyDescent="0.15">
      <c r="A135" s="26" t="s">
        <v>74</v>
      </c>
      <c r="B135" s="27"/>
      <c r="C135" s="28"/>
      <c r="D135" s="26" t="s">
        <v>65</v>
      </c>
      <c r="E135" s="29" t="s">
        <v>58</v>
      </c>
      <c r="F135" s="28" t="s">
        <v>814</v>
      </c>
      <c r="G135" s="30">
        <f t="shared" si="3"/>
        <v>145.505</v>
      </c>
      <c r="H135" s="31">
        <v>42577</v>
      </c>
      <c r="I135" s="30" t="s">
        <v>66</v>
      </c>
      <c r="J135" s="30" t="s">
        <v>815</v>
      </c>
      <c r="K135" s="30" t="s">
        <v>18</v>
      </c>
      <c r="L135" s="30">
        <v>5</v>
      </c>
      <c r="M135" s="32" t="s">
        <v>816</v>
      </c>
      <c r="N135" s="32" t="s">
        <v>817</v>
      </c>
      <c r="O135" s="33" t="s">
        <v>818</v>
      </c>
    </row>
    <row r="136" spans="1:15" ht="14.25" customHeight="1" x14ac:dyDescent="0.15">
      <c r="A136" s="26" t="s">
        <v>74</v>
      </c>
      <c r="B136" s="27"/>
      <c r="C136" s="28"/>
      <c r="D136" s="26" t="s">
        <v>65</v>
      </c>
      <c r="E136" s="29" t="s">
        <v>58</v>
      </c>
      <c r="F136" s="28" t="s">
        <v>819</v>
      </c>
      <c r="G136" s="30">
        <f t="shared" si="3"/>
        <v>58.201999999999998</v>
      </c>
      <c r="H136" s="31">
        <v>42577</v>
      </c>
      <c r="I136" s="30" t="s">
        <v>66</v>
      </c>
      <c r="J136" s="30" t="s">
        <v>820</v>
      </c>
      <c r="K136" s="30" t="s">
        <v>18</v>
      </c>
      <c r="L136" s="30">
        <v>2</v>
      </c>
      <c r="M136" s="32" t="s">
        <v>821</v>
      </c>
      <c r="N136" s="32" t="s">
        <v>822</v>
      </c>
      <c r="O136" s="33" t="s">
        <v>823</v>
      </c>
    </row>
    <row r="137" spans="1:15" ht="14.25" customHeight="1" x14ac:dyDescent="0.15">
      <c r="A137" s="26" t="s">
        <v>74</v>
      </c>
      <c r="B137" s="27"/>
      <c r="C137" s="28"/>
      <c r="D137" s="26" t="s">
        <v>65</v>
      </c>
      <c r="E137" s="29" t="s">
        <v>58</v>
      </c>
      <c r="F137" s="28" t="s">
        <v>824</v>
      </c>
      <c r="G137" s="30">
        <f t="shared" si="3"/>
        <v>378.31299999999999</v>
      </c>
      <c r="H137" s="31">
        <v>42577</v>
      </c>
      <c r="I137" s="30" t="s">
        <v>66</v>
      </c>
      <c r="J137" s="30" t="s">
        <v>825</v>
      </c>
      <c r="K137" s="30" t="s">
        <v>18</v>
      </c>
      <c r="L137" s="30">
        <v>13</v>
      </c>
      <c r="M137" s="32" t="s">
        <v>826</v>
      </c>
      <c r="N137" s="32" t="s">
        <v>809</v>
      </c>
      <c r="O137" s="33" t="s">
        <v>1575</v>
      </c>
    </row>
    <row r="138" spans="1:15" ht="14.25" customHeight="1" x14ac:dyDescent="0.15">
      <c r="A138" s="26" t="s">
        <v>74</v>
      </c>
      <c r="B138" s="27"/>
      <c r="C138" s="28"/>
      <c r="D138" s="26" t="s">
        <v>65</v>
      </c>
      <c r="E138" s="29" t="s">
        <v>58</v>
      </c>
      <c r="F138" s="28" t="s">
        <v>827</v>
      </c>
      <c r="G138" s="30">
        <f t="shared" si="3"/>
        <v>145.505</v>
      </c>
      <c r="H138" s="31">
        <v>42577</v>
      </c>
      <c r="I138" s="30" t="s">
        <v>66</v>
      </c>
      <c r="J138" s="30" t="s">
        <v>828</v>
      </c>
      <c r="K138" s="30" t="s">
        <v>18</v>
      </c>
      <c r="L138" s="30">
        <v>5</v>
      </c>
      <c r="M138" s="32" t="s">
        <v>829</v>
      </c>
      <c r="N138" s="32" t="s">
        <v>804</v>
      </c>
      <c r="O138" s="33" t="s">
        <v>830</v>
      </c>
    </row>
    <row r="139" spans="1:15" ht="14.25" customHeight="1" x14ac:dyDescent="0.15">
      <c r="A139" s="26" t="s">
        <v>74</v>
      </c>
      <c r="B139" s="27"/>
      <c r="C139" s="28"/>
      <c r="D139" s="26" t="s">
        <v>65</v>
      </c>
      <c r="E139" s="29" t="s">
        <v>58</v>
      </c>
      <c r="F139" s="28" t="s">
        <v>831</v>
      </c>
      <c r="G139" s="30">
        <f t="shared" si="3"/>
        <v>145.505</v>
      </c>
      <c r="H139" s="31">
        <v>42577</v>
      </c>
      <c r="I139" s="30" t="s">
        <v>66</v>
      </c>
      <c r="J139" s="30" t="s">
        <v>832</v>
      </c>
      <c r="K139" s="30" t="s">
        <v>18</v>
      </c>
      <c r="L139" s="30">
        <v>5</v>
      </c>
      <c r="M139" s="32" t="s">
        <v>833</v>
      </c>
      <c r="N139" s="32" t="s">
        <v>834</v>
      </c>
      <c r="O139" s="33" t="s">
        <v>835</v>
      </c>
    </row>
    <row r="140" spans="1:15" s="34" customFormat="1" ht="51" customHeight="1" x14ac:dyDescent="0.15">
      <c r="A140" s="26" t="s">
        <v>1919</v>
      </c>
      <c r="B140" s="27"/>
      <c r="C140" s="28"/>
      <c r="D140" s="26" t="s">
        <v>65</v>
      </c>
      <c r="E140" s="29" t="s">
        <v>58</v>
      </c>
      <c r="F140" s="28" t="s">
        <v>836</v>
      </c>
      <c r="G140" s="30">
        <f t="shared" si="3"/>
        <v>145.505</v>
      </c>
      <c r="H140" s="31">
        <v>42577</v>
      </c>
      <c r="I140" s="30" t="s">
        <v>66</v>
      </c>
      <c r="J140" s="30" t="s">
        <v>837</v>
      </c>
      <c r="K140" s="30" t="s">
        <v>18</v>
      </c>
      <c r="L140" s="30">
        <v>5</v>
      </c>
      <c r="M140" s="32" t="s">
        <v>765</v>
      </c>
      <c r="N140" s="32" t="s">
        <v>40</v>
      </c>
      <c r="O140" s="33" t="s">
        <v>838</v>
      </c>
    </row>
    <row r="141" spans="1:15" ht="14.25" customHeight="1" x14ac:dyDescent="0.15">
      <c r="A141" s="26" t="s">
        <v>74</v>
      </c>
      <c r="B141" s="27"/>
      <c r="C141" s="28"/>
      <c r="D141" s="26" t="s">
        <v>65</v>
      </c>
      <c r="E141" s="29" t="s">
        <v>58</v>
      </c>
      <c r="F141" s="28" t="s">
        <v>839</v>
      </c>
      <c r="G141" s="30">
        <f t="shared" si="3"/>
        <v>727.52499999999998</v>
      </c>
      <c r="H141" s="31">
        <v>42577</v>
      </c>
      <c r="I141" s="30" t="s">
        <v>66</v>
      </c>
      <c r="J141" s="30" t="s">
        <v>840</v>
      </c>
      <c r="K141" s="30" t="s">
        <v>18</v>
      </c>
      <c r="L141" s="30">
        <v>25</v>
      </c>
      <c r="M141" s="32" t="s">
        <v>841</v>
      </c>
      <c r="N141" s="32" t="s">
        <v>19</v>
      </c>
      <c r="O141" s="33" t="s">
        <v>1619</v>
      </c>
    </row>
    <row r="142" spans="1:15" ht="14.25" customHeight="1" x14ac:dyDescent="0.15">
      <c r="A142" s="26" t="s">
        <v>74</v>
      </c>
      <c r="B142" s="27"/>
      <c r="C142" s="28"/>
      <c r="D142" s="26" t="s">
        <v>65</v>
      </c>
      <c r="E142" s="29" t="s">
        <v>58</v>
      </c>
      <c r="F142" s="28" t="s">
        <v>842</v>
      </c>
      <c r="G142" s="30">
        <f t="shared" si="3"/>
        <v>727.52499999999998</v>
      </c>
      <c r="H142" s="31">
        <v>42577</v>
      </c>
      <c r="I142" s="30" t="s">
        <v>66</v>
      </c>
      <c r="J142" s="30" t="s">
        <v>843</v>
      </c>
      <c r="K142" s="30" t="s">
        <v>18</v>
      </c>
      <c r="L142" s="30">
        <v>25</v>
      </c>
      <c r="M142" s="32" t="s">
        <v>844</v>
      </c>
      <c r="N142" s="32" t="s">
        <v>19</v>
      </c>
      <c r="O142" s="33" t="s">
        <v>1576</v>
      </c>
    </row>
    <row r="143" spans="1:15" ht="14.25" customHeight="1" x14ac:dyDescent="0.15">
      <c r="A143" s="26" t="s">
        <v>74</v>
      </c>
      <c r="B143" s="27"/>
      <c r="C143" s="28"/>
      <c r="D143" s="26" t="s">
        <v>65</v>
      </c>
      <c r="E143" s="29" t="s">
        <v>58</v>
      </c>
      <c r="F143" s="28" t="s">
        <v>845</v>
      </c>
      <c r="G143" s="30">
        <f t="shared" si="3"/>
        <v>727.52499999999998</v>
      </c>
      <c r="H143" s="31">
        <v>42577</v>
      </c>
      <c r="I143" s="30" t="s">
        <v>66</v>
      </c>
      <c r="J143" s="30" t="s">
        <v>846</v>
      </c>
      <c r="K143" s="30" t="s">
        <v>18</v>
      </c>
      <c r="L143" s="30">
        <v>25</v>
      </c>
      <c r="M143" s="32" t="s">
        <v>847</v>
      </c>
      <c r="N143" s="32" t="s">
        <v>19</v>
      </c>
      <c r="O143" s="33" t="s">
        <v>1577</v>
      </c>
    </row>
    <row r="144" spans="1:15" ht="14.25" customHeight="1" x14ac:dyDescent="0.15">
      <c r="A144" s="26" t="s">
        <v>74</v>
      </c>
      <c r="B144" s="27"/>
      <c r="C144" s="28"/>
      <c r="D144" s="26" t="s">
        <v>65</v>
      </c>
      <c r="E144" s="29" t="s">
        <v>58</v>
      </c>
      <c r="F144" s="28" t="s">
        <v>848</v>
      </c>
      <c r="G144" s="30">
        <f t="shared" si="3"/>
        <v>727.52499999999998</v>
      </c>
      <c r="H144" s="31">
        <v>42577</v>
      </c>
      <c r="I144" s="30" t="s">
        <v>66</v>
      </c>
      <c r="J144" s="30" t="s">
        <v>849</v>
      </c>
      <c r="K144" s="30" t="s">
        <v>18</v>
      </c>
      <c r="L144" s="30">
        <v>25</v>
      </c>
      <c r="M144" s="32" t="s">
        <v>850</v>
      </c>
      <c r="N144" s="32" t="s">
        <v>19</v>
      </c>
      <c r="O144" s="33" t="s">
        <v>1578</v>
      </c>
    </row>
    <row r="145" spans="1:15" ht="14.25" customHeight="1" x14ac:dyDescent="0.15">
      <c r="A145" s="26" t="s">
        <v>75</v>
      </c>
      <c r="B145" s="27"/>
      <c r="C145" s="28"/>
      <c r="D145" s="26" t="s">
        <v>71</v>
      </c>
      <c r="E145" s="29" t="s">
        <v>58</v>
      </c>
      <c r="F145" s="28" t="s">
        <v>851</v>
      </c>
      <c r="G145" s="30">
        <f>18.708*L145</f>
        <v>280.62</v>
      </c>
      <c r="H145" s="31">
        <v>42577</v>
      </c>
      <c r="I145" s="30" t="s">
        <v>72</v>
      </c>
      <c r="J145" s="30" t="s">
        <v>852</v>
      </c>
      <c r="K145" s="30" t="s">
        <v>18</v>
      </c>
      <c r="L145" s="30">
        <v>15</v>
      </c>
      <c r="M145" s="32" t="s">
        <v>768</v>
      </c>
      <c r="N145" s="32" t="s">
        <v>23</v>
      </c>
      <c r="O145" s="33" t="s">
        <v>1579</v>
      </c>
    </row>
    <row r="146" spans="1:15" ht="14.25" customHeight="1" x14ac:dyDescent="0.15">
      <c r="A146" s="26" t="s">
        <v>75</v>
      </c>
      <c r="B146" s="27"/>
      <c r="C146" s="28"/>
      <c r="D146" s="26" t="s">
        <v>71</v>
      </c>
      <c r="E146" s="29" t="s">
        <v>58</v>
      </c>
      <c r="F146" s="28" t="s">
        <v>853</v>
      </c>
      <c r="G146" s="30">
        <f>18.708*L146</f>
        <v>467.69999999999993</v>
      </c>
      <c r="H146" s="31">
        <v>42577</v>
      </c>
      <c r="I146" s="30" t="s">
        <v>72</v>
      </c>
      <c r="J146" s="30" t="s">
        <v>854</v>
      </c>
      <c r="K146" s="30" t="s">
        <v>18</v>
      </c>
      <c r="L146" s="30">
        <v>25</v>
      </c>
      <c r="M146" s="32" t="s">
        <v>855</v>
      </c>
      <c r="N146" s="32" t="s">
        <v>19</v>
      </c>
      <c r="O146" s="33" t="s">
        <v>1580</v>
      </c>
    </row>
    <row r="147" spans="1:15" ht="14.25" customHeight="1" x14ac:dyDescent="0.15">
      <c r="A147" s="26" t="s">
        <v>75</v>
      </c>
      <c r="B147" s="27"/>
      <c r="C147" s="28"/>
      <c r="D147" s="26" t="s">
        <v>71</v>
      </c>
      <c r="E147" s="29" t="s">
        <v>58</v>
      </c>
      <c r="F147" s="28" t="s">
        <v>856</v>
      </c>
      <c r="G147" s="30">
        <f>18.708*L147</f>
        <v>467.69999999999993</v>
      </c>
      <c r="H147" s="31">
        <v>42577</v>
      </c>
      <c r="I147" s="30" t="s">
        <v>72</v>
      </c>
      <c r="J147" s="30" t="s">
        <v>857</v>
      </c>
      <c r="K147" s="30" t="s">
        <v>18</v>
      </c>
      <c r="L147" s="30">
        <v>25</v>
      </c>
      <c r="M147" s="32" t="s">
        <v>858</v>
      </c>
      <c r="N147" s="32" t="s">
        <v>19</v>
      </c>
      <c r="O147" s="33" t="s">
        <v>1620</v>
      </c>
    </row>
    <row r="148" spans="1:15" ht="14.25" customHeight="1" x14ac:dyDescent="0.15">
      <c r="A148" s="26" t="s">
        <v>75</v>
      </c>
      <c r="B148" s="27"/>
      <c r="C148" s="28"/>
      <c r="D148" s="26" t="s">
        <v>71</v>
      </c>
      <c r="E148" s="29" t="s">
        <v>58</v>
      </c>
      <c r="F148" s="28" t="s">
        <v>859</v>
      </c>
      <c r="G148" s="30">
        <f>18.708*L148</f>
        <v>467.69999999999993</v>
      </c>
      <c r="H148" s="31">
        <v>42577</v>
      </c>
      <c r="I148" s="30" t="s">
        <v>72</v>
      </c>
      <c r="J148" s="30" t="s">
        <v>860</v>
      </c>
      <c r="K148" s="30" t="s">
        <v>18</v>
      </c>
      <c r="L148" s="30">
        <v>25</v>
      </c>
      <c r="M148" s="32" t="s">
        <v>861</v>
      </c>
      <c r="N148" s="32" t="s">
        <v>19</v>
      </c>
      <c r="O148" s="33" t="s">
        <v>1621</v>
      </c>
    </row>
    <row r="149" spans="1:15" ht="14.25" customHeight="1" x14ac:dyDescent="0.15">
      <c r="A149" s="26" t="s">
        <v>75</v>
      </c>
      <c r="B149" s="27"/>
      <c r="C149" s="28"/>
      <c r="D149" s="26" t="s">
        <v>71</v>
      </c>
      <c r="E149" s="29" t="s">
        <v>58</v>
      </c>
      <c r="F149" s="28" t="s">
        <v>862</v>
      </c>
      <c r="G149" s="30">
        <f>18.708*L149</f>
        <v>467.69999999999993</v>
      </c>
      <c r="H149" s="31">
        <v>42577</v>
      </c>
      <c r="I149" s="30" t="s">
        <v>72</v>
      </c>
      <c r="J149" s="30" t="s">
        <v>863</v>
      </c>
      <c r="K149" s="30" t="s">
        <v>18</v>
      </c>
      <c r="L149" s="30">
        <v>25</v>
      </c>
      <c r="M149" s="32" t="s">
        <v>864</v>
      </c>
      <c r="N149" s="32" t="s">
        <v>19</v>
      </c>
      <c r="O149" s="33" t="s">
        <v>1581</v>
      </c>
    </row>
    <row r="150" spans="1:15" ht="14.25" customHeight="1" x14ac:dyDescent="0.15">
      <c r="A150" s="26" t="s">
        <v>77</v>
      </c>
      <c r="B150" s="27"/>
      <c r="C150" s="28"/>
      <c r="D150" s="26" t="s">
        <v>78</v>
      </c>
      <c r="E150" s="29" t="s">
        <v>58</v>
      </c>
      <c r="F150" s="28" t="s">
        <v>865</v>
      </c>
      <c r="G150" s="30">
        <f>L150*17.498</f>
        <v>384.95600000000002</v>
      </c>
      <c r="H150" s="31">
        <v>42577</v>
      </c>
      <c r="I150" s="30" t="s">
        <v>62</v>
      </c>
      <c r="J150" s="30" t="s">
        <v>866</v>
      </c>
      <c r="K150" s="30" t="s">
        <v>18</v>
      </c>
      <c r="L150" s="30">
        <v>22</v>
      </c>
      <c r="M150" s="32" t="s">
        <v>773</v>
      </c>
      <c r="N150" s="32" t="s">
        <v>867</v>
      </c>
      <c r="O150" s="33" t="s">
        <v>868</v>
      </c>
    </row>
    <row r="151" spans="1:15" ht="14.25" customHeight="1" x14ac:dyDescent="0.15">
      <c r="A151" s="26" t="s">
        <v>77</v>
      </c>
      <c r="B151" s="27"/>
      <c r="C151" s="28"/>
      <c r="D151" s="26" t="s">
        <v>78</v>
      </c>
      <c r="E151" s="29" t="s">
        <v>58</v>
      </c>
      <c r="F151" s="28" t="s">
        <v>869</v>
      </c>
      <c r="G151" s="30">
        <f>L151*17.498</f>
        <v>437.45000000000005</v>
      </c>
      <c r="H151" s="31">
        <v>42577</v>
      </c>
      <c r="I151" s="30" t="s">
        <v>62</v>
      </c>
      <c r="J151" s="30" t="s">
        <v>870</v>
      </c>
      <c r="K151" s="30" t="s">
        <v>18</v>
      </c>
      <c r="L151" s="30">
        <v>25</v>
      </c>
      <c r="M151" s="32" t="s">
        <v>871</v>
      </c>
      <c r="N151" s="32" t="s">
        <v>19</v>
      </c>
      <c r="O151" s="33" t="s">
        <v>1582</v>
      </c>
    </row>
    <row r="152" spans="1:15" s="34" customFormat="1" ht="14.25" customHeight="1" x14ac:dyDescent="0.15">
      <c r="A152" s="26" t="s">
        <v>77</v>
      </c>
      <c r="B152" s="27"/>
      <c r="C152" s="28"/>
      <c r="D152" s="26" t="s">
        <v>78</v>
      </c>
      <c r="E152" s="29" t="s">
        <v>58</v>
      </c>
      <c r="F152" s="28" t="s">
        <v>872</v>
      </c>
      <c r="G152" s="30">
        <f>L152*17.498</f>
        <v>437.45000000000005</v>
      </c>
      <c r="H152" s="31">
        <v>42577</v>
      </c>
      <c r="I152" s="30" t="s">
        <v>62</v>
      </c>
      <c r="J152" s="30" t="s">
        <v>873</v>
      </c>
      <c r="K152" s="30" t="s">
        <v>18</v>
      </c>
      <c r="L152" s="30">
        <v>25</v>
      </c>
      <c r="M152" s="32" t="s">
        <v>874</v>
      </c>
      <c r="N152" s="32" t="s">
        <v>19</v>
      </c>
      <c r="O152" s="33" t="s">
        <v>1622</v>
      </c>
    </row>
    <row r="153" spans="1:15" s="34" customFormat="1" ht="14.25" customHeight="1" x14ac:dyDescent="0.15">
      <c r="A153" s="26" t="s">
        <v>77</v>
      </c>
      <c r="B153" s="27"/>
      <c r="C153" s="28"/>
      <c r="D153" s="26" t="s">
        <v>78</v>
      </c>
      <c r="E153" s="29" t="s">
        <v>58</v>
      </c>
      <c r="F153" s="28" t="s">
        <v>875</v>
      </c>
      <c r="G153" s="30">
        <f>L153*17.498</f>
        <v>437.45000000000005</v>
      </c>
      <c r="H153" s="31">
        <v>42577</v>
      </c>
      <c r="I153" s="30" t="s">
        <v>62</v>
      </c>
      <c r="J153" s="30" t="s">
        <v>876</v>
      </c>
      <c r="K153" s="30" t="s">
        <v>18</v>
      </c>
      <c r="L153" s="30">
        <v>25</v>
      </c>
      <c r="M153" s="32" t="s">
        <v>877</v>
      </c>
      <c r="N153" s="32" t="s">
        <v>19</v>
      </c>
      <c r="O153" s="33" t="s">
        <v>1623</v>
      </c>
    </row>
    <row r="154" spans="1:15" s="34" customFormat="1" ht="14.25" customHeight="1" x14ac:dyDescent="0.15">
      <c r="A154" s="26" t="s">
        <v>68</v>
      </c>
      <c r="B154" s="27"/>
      <c r="C154" s="28"/>
      <c r="D154" s="26" t="s">
        <v>69</v>
      </c>
      <c r="E154" s="29" t="s">
        <v>58</v>
      </c>
      <c r="F154" s="28" t="s">
        <v>878</v>
      </c>
      <c r="G154" s="30">
        <f>L154*17.498</f>
        <v>262.47000000000003</v>
      </c>
      <c r="H154" s="31">
        <v>42577</v>
      </c>
      <c r="I154" s="30" t="s">
        <v>62</v>
      </c>
      <c r="J154" s="30" t="s">
        <v>879</v>
      </c>
      <c r="K154" s="30" t="s">
        <v>18</v>
      </c>
      <c r="L154" s="30">
        <v>15</v>
      </c>
      <c r="M154" s="32" t="s">
        <v>761</v>
      </c>
      <c r="N154" s="32" t="s">
        <v>880</v>
      </c>
      <c r="O154" s="33" t="s">
        <v>1583</v>
      </c>
    </row>
    <row r="155" spans="1:15" s="34" customFormat="1" ht="14.25" customHeight="1" x14ac:dyDescent="0.15">
      <c r="A155" s="26" t="s">
        <v>20</v>
      </c>
      <c r="B155" s="27"/>
      <c r="C155" s="28"/>
      <c r="D155" s="26" t="s">
        <v>21</v>
      </c>
      <c r="E155" s="29" t="s">
        <v>16</v>
      </c>
      <c r="F155" s="28" t="s">
        <v>372</v>
      </c>
      <c r="G155" s="30">
        <f>8.926*L155</f>
        <v>44.63</v>
      </c>
      <c r="H155" s="31">
        <v>42580</v>
      </c>
      <c r="I155" s="30" t="s">
        <v>22</v>
      </c>
      <c r="J155" s="30" t="s">
        <v>373</v>
      </c>
      <c r="K155" s="30" t="s">
        <v>18</v>
      </c>
      <c r="L155" s="30">
        <v>5</v>
      </c>
      <c r="M155" s="32" t="s">
        <v>374</v>
      </c>
      <c r="N155" s="32" t="s">
        <v>35</v>
      </c>
      <c r="O155" s="33"/>
    </row>
    <row r="156" spans="1:15" ht="14.25" customHeight="1" x14ac:dyDescent="0.15">
      <c r="A156" s="26" t="s">
        <v>517</v>
      </c>
      <c r="B156" s="27"/>
      <c r="C156" s="28"/>
      <c r="D156" s="26" t="s">
        <v>519</v>
      </c>
      <c r="E156" s="29" t="s">
        <v>58</v>
      </c>
      <c r="F156" s="28" t="s">
        <v>884</v>
      </c>
      <c r="G156" s="30">
        <v>186.00700000000001</v>
      </c>
      <c r="H156" s="31">
        <v>42580</v>
      </c>
      <c r="I156" s="30" t="s">
        <v>73</v>
      </c>
      <c r="J156" s="30" t="s">
        <v>885</v>
      </c>
      <c r="K156" s="30" t="s">
        <v>18</v>
      </c>
      <c r="L156" s="30" t="s">
        <v>533</v>
      </c>
      <c r="M156" s="32" t="s">
        <v>886</v>
      </c>
      <c r="N156" s="32" t="s">
        <v>887</v>
      </c>
      <c r="O156" s="33" t="s">
        <v>1584</v>
      </c>
    </row>
    <row r="157" spans="1:15" s="34" customFormat="1" ht="14.25" customHeight="1" x14ac:dyDescent="0.15">
      <c r="A157" s="26" t="s">
        <v>517</v>
      </c>
      <c r="B157" s="27"/>
      <c r="C157" s="28"/>
      <c r="D157" s="26" t="s">
        <v>519</v>
      </c>
      <c r="E157" s="29" t="s">
        <v>58</v>
      </c>
      <c r="F157" s="28" t="s">
        <v>888</v>
      </c>
      <c r="G157" s="30">
        <v>186.58799999999999</v>
      </c>
      <c r="H157" s="31">
        <v>42580</v>
      </c>
      <c r="I157" s="30" t="s">
        <v>73</v>
      </c>
      <c r="J157" s="30" t="s">
        <v>889</v>
      </c>
      <c r="K157" s="30" t="s">
        <v>18</v>
      </c>
      <c r="L157" s="30" t="s">
        <v>533</v>
      </c>
      <c r="M157" s="32" t="s">
        <v>890</v>
      </c>
      <c r="N157" s="32" t="s">
        <v>891</v>
      </c>
      <c r="O157" s="33" t="s">
        <v>1585</v>
      </c>
    </row>
    <row r="158" spans="1:15" s="34" customFormat="1" ht="14.25" customHeight="1" x14ac:dyDescent="0.15">
      <c r="A158" s="26" t="s">
        <v>517</v>
      </c>
      <c r="B158" s="27"/>
      <c r="C158" s="28"/>
      <c r="D158" s="26" t="s">
        <v>519</v>
      </c>
      <c r="E158" s="29" t="s">
        <v>58</v>
      </c>
      <c r="F158" s="28" t="s">
        <v>892</v>
      </c>
      <c r="G158" s="30">
        <v>185.91300000000001</v>
      </c>
      <c r="H158" s="31">
        <v>42583</v>
      </c>
      <c r="I158" s="30" t="s">
        <v>73</v>
      </c>
      <c r="J158" s="30" t="s">
        <v>893</v>
      </c>
      <c r="K158" s="30" t="s">
        <v>18</v>
      </c>
      <c r="L158" s="30" t="s">
        <v>533</v>
      </c>
      <c r="M158" s="32" t="s">
        <v>894</v>
      </c>
      <c r="N158" s="32" t="s">
        <v>895</v>
      </c>
      <c r="O158" s="33" t="s">
        <v>1586</v>
      </c>
    </row>
    <row r="159" spans="1:15" s="34" customFormat="1" ht="14.25" customHeight="1" x14ac:dyDescent="0.15">
      <c r="A159" s="26" t="s">
        <v>517</v>
      </c>
      <c r="B159" s="27"/>
      <c r="C159" s="28"/>
      <c r="D159" s="26" t="s">
        <v>519</v>
      </c>
      <c r="E159" s="29" t="s">
        <v>58</v>
      </c>
      <c r="F159" s="28" t="s">
        <v>896</v>
      </c>
      <c r="G159" s="30">
        <v>186.149</v>
      </c>
      <c r="H159" s="31">
        <v>42583</v>
      </c>
      <c r="I159" s="30" t="s">
        <v>73</v>
      </c>
      <c r="J159" s="30" t="s">
        <v>897</v>
      </c>
      <c r="K159" s="30" t="s">
        <v>18</v>
      </c>
      <c r="L159" s="30" t="s">
        <v>533</v>
      </c>
      <c r="M159" s="32" t="s">
        <v>898</v>
      </c>
      <c r="N159" s="32" t="s">
        <v>899</v>
      </c>
      <c r="O159" s="33" t="s">
        <v>1625</v>
      </c>
    </row>
    <row r="160" spans="1:15" s="34" customFormat="1" ht="14.25" customHeight="1" x14ac:dyDescent="0.15">
      <c r="A160" s="26" t="s">
        <v>80</v>
      </c>
      <c r="B160" s="27"/>
      <c r="C160" s="28"/>
      <c r="D160" s="26" t="s">
        <v>63</v>
      </c>
      <c r="E160" s="29" t="s">
        <v>58</v>
      </c>
      <c r="F160" s="28" t="s">
        <v>900</v>
      </c>
      <c r="G160" s="30">
        <f>17.498*L160</f>
        <v>402.45400000000001</v>
      </c>
      <c r="H160" s="31">
        <v>42586</v>
      </c>
      <c r="I160" s="30" t="s">
        <v>81</v>
      </c>
      <c r="J160" s="30" t="s">
        <v>901</v>
      </c>
      <c r="K160" s="30" t="s">
        <v>18</v>
      </c>
      <c r="L160" s="30">
        <v>23</v>
      </c>
      <c r="M160" s="32" t="s">
        <v>902</v>
      </c>
      <c r="N160" s="32" t="s">
        <v>94</v>
      </c>
      <c r="O160" s="33" t="s">
        <v>1626</v>
      </c>
    </row>
    <row r="161" spans="1:15" ht="14.25" customHeight="1" x14ac:dyDescent="0.15">
      <c r="A161" s="26" t="s">
        <v>60</v>
      </c>
      <c r="B161" s="27"/>
      <c r="C161" s="28"/>
      <c r="D161" s="26" t="s">
        <v>61</v>
      </c>
      <c r="E161" s="29" t="s">
        <v>58</v>
      </c>
      <c r="F161" s="28" t="s">
        <v>903</v>
      </c>
      <c r="G161" s="30">
        <f>18.708*L161</f>
        <v>467.69999999999993</v>
      </c>
      <c r="H161" s="31">
        <v>42586</v>
      </c>
      <c r="I161" s="30" t="s">
        <v>62</v>
      </c>
      <c r="J161" s="30" t="s">
        <v>904</v>
      </c>
      <c r="K161" s="30" t="s">
        <v>18</v>
      </c>
      <c r="L161" s="30">
        <v>25</v>
      </c>
      <c r="M161" s="32" t="s">
        <v>905</v>
      </c>
      <c r="N161" s="32" t="s">
        <v>19</v>
      </c>
      <c r="O161" s="33" t="s">
        <v>1587</v>
      </c>
    </row>
    <row r="162" spans="1:15" ht="14.25" customHeight="1" x14ac:dyDescent="0.15">
      <c r="A162" s="26" t="s">
        <v>60</v>
      </c>
      <c r="B162" s="27"/>
      <c r="C162" s="28"/>
      <c r="D162" s="26" t="s">
        <v>61</v>
      </c>
      <c r="E162" s="29" t="s">
        <v>58</v>
      </c>
      <c r="F162" s="28" t="s">
        <v>906</v>
      </c>
      <c r="G162" s="30">
        <f>18.708*L162</f>
        <v>467.69999999999993</v>
      </c>
      <c r="H162" s="31">
        <v>42586</v>
      </c>
      <c r="I162" s="30" t="s">
        <v>62</v>
      </c>
      <c r="J162" s="30" t="s">
        <v>907</v>
      </c>
      <c r="K162" s="30" t="s">
        <v>18</v>
      </c>
      <c r="L162" s="30">
        <v>25</v>
      </c>
      <c r="M162" s="32" t="s">
        <v>908</v>
      </c>
      <c r="N162" s="32" t="s">
        <v>19</v>
      </c>
      <c r="O162" s="33" t="s">
        <v>1588</v>
      </c>
    </row>
    <row r="163" spans="1:15" ht="14.25" customHeight="1" x14ac:dyDescent="0.15">
      <c r="A163" s="26" t="s">
        <v>60</v>
      </c>
      <c r="B163" s="27"/>
      <c r="C163" s="28"/>
      <c r="D163" s="26" t="s">
        <v>61</v>
      </c>
      <c r="E163" s="29" t="s">
        <v>58</v>
      </c>
      <c r="F163" s="28" t="s">
        <v>909</v>
      </c>
      <c r="G163" s="30">
        <f>18.708*L163</f>
        <v>467.69999999999993</v>
      </c>
      <c r="H163" s="31">
        <v>42586</v>
      </c>
      <c r="I163" s="30" t="s">
        <v>62</v>
      </c>
      <c r="J163" s="30" t="s">
        <v>910</v>
      </c>
      <c r="K163" s="30" t="s">
        <v>18</v>
      </c>
      <c r="L163" s="30">
        <v>25</v>
      </c>
      <c r="M163" s="32" t="s">
        <v>911</v>
      </c>
      <c r="N163" s="32" t="s">
        <v>19</v>
      </c>
      <c r="O163" s="33" t="s">
        <v>1589</v>
      </c>
    </row>
    <row r="164" spans="1:15" s="34" customFormat="1" ht="14.25" customHeight="1" x14ac:dyDescent="0.15">
      <c r="A164" s="26" t="s">
        <v>67</v>
      </c>
      <c r="B164" s="27"/>
      <c r="C164" s="28"/>
      <c r="D164" s="26" t="s">
        <v>57</v>
      </c>
      <c r="E164" s="29" t="s">
        <v>58</v>
      </c>
      <c r="F164" s="28" t="s">
        <v>912</v>
      </c>
      <c r="G164" s="30">
        <f t="shared" ref="G164:G174" si="4">L164*17.712</f>
        <v>265.68</v>
      </c>
      <c r="H164" s="31">
        <v>42586</v>
      </c>
      <c r="I164" s="30" t="s">
        <v>62</v>
      </c>
      <c r="J164" s="30" t="s">
        <v>913</v>
      </c>
      <c r="K164" s="30" t="s">
        <v>18</v>
      </c>
      <c r="L164" s="30">
        <v>15</v>
      </c>
      <c r="M164" s="32" t="s">
        <v>744</v>
      </c>
      <c r="N164" s="32" t="s">
        <v>23</v>
      </c>
      <c r="O164" s="33" t="s">
        <v>1590</v>
      </c>
    </row>
    <row r="165" spans="1:15" s="34" customFormat="1" ht="14.25" customHeight="1" x14ac:dyDescent="0.15">
      <c r="A165" s="26" t="s">
        <v>67</v>
      </c>
      <c r="B165" s="27"/>
      <c r="C165" s="28"/>
      <c r="D165" s="26" t="s">
        <v>57</v>
      </c>
      <c r="E165" s="29" t="s">
        <v>58</v>
      </c>
      <c r="F165" s="28" t="s">
        <v>914</v>
      </c>
      <c r="G165" s="30">
        <f t="shared" si="4"/>
        <v>442.8</v>
      </c>
      <c r="H165" s="31">
        <v>42586</v>
      </c>
      <c r="I165" s="30" t="s">
        <v>62</v>
      </c>
      <c r="J165" s="30" t="s">
        <v>915</v>
      </c>
      <c r="K165" s="30" t="s">
        <v>18</v>
      </c>
      <c r="L165" s="30">
        <v>25</v>
      </c>
      <c r="M165" s="32" t="s">
        <v>916</v>
      </c>
      <c r="N165" s="32" t="s">
        <v>19</v>
      </c>
      <c r="O165" s="33" t="s">
        <v>1628</v>
      </c>
    </row>
    <row r="166" spans="1:15" s="34" customFormat="1" ht="14.25" customHeight="1" x14ac:dyDescent="0.15">
      <c r="A166" s="26" t="s">
        <v>67</v>
      </c>
      <c r="B166" s="27"/>
      <c r="C166" s="28"/>
      <c r="D166" s="26" t="s">
        <v>57</v>
      </c>
      <c r="E166" s="29" t="s">
        <v>58</v>
      </c>
      <c r="F166" s="28" t="s">
        <v>917</v>
      </c>
      <c r="G166" s="30">
        <f t="shared" si="4"/>
        <v>442.8</v>
      </c>
      <c r="H166" s="31">
        <v>42586</v>
      </c>
      <c r="I166" s="30" t="s">
        <v>62</v>
      </c>
      <c r="J166" s="30" t="s">
        <v>918</v>
      </c>
      <c r="K166" s="30" t="s">
        <v>18</v>
      </c>
      <c r="L166" s="30">
        <v>25</v>
      </c>
      <c r="M166" s="32" t="s">
        <v>919</v>
      </c>
      <c r="N166" s="32" t="s">
        <v>19</v>
      </c>
      <c r="O166" s="33" t="s">
        <v>1629</v>
      </c>
    </row>
    <row r="167" spans="1:15" ht="14.25" customHeight="1" x14ac:dyDescent="0.15">
      <c r="A167" s="26" t="s">
        <v>67</v>
      </c>
      <c r="B167" s="27"/>
      <c r="C167" s="28"/>
      <c r="D167" s="26" t="s">
        <v>57</v>
      </c>
      <c r="E167" s="29" t="s">
        <v>58</v>
      </c>
      <c r="F167" s="28" t="s">
        <v>920</v>
      </c>
      <c r="G167" s="30">
        <f t="shared" si="4"/>
        <v>442.8</v>
      </c>
      <c r="H167" s="31">
        <v>42586</v>
      </c>
      <c r="I167" s="30" t="s">
        <v>62</v>
      </c>
      <c r="J167" s="30" t="s">
        <v>921</v>
      </c>
      <c r="K167" s="30" t="s">
        <v>18</v>
      </c>
      <c r="L167" s="30">
        <v>25</v>
      </c>
      <c r="M167" s="32" t="s">
        <v>922</v>
      </c>
      <c r="N167" s="32" t="s">
        <v>19</v>
      </c>
      <c r="O167" s="33" t="s">
        <v>1630</v>
      </c>
    </row>
    <row r="168" spans="1:15" s="34" customFormat="1" ht="14.25" customHeight="1" x14ac:dyDescent="0.15">
      <c r="A168" s="26" t="s">
        <v>67</v>
      </c>
      <c r="B168" s="27"/>
      <c r="C168" s="28"/>
      <c r="D168" s="26" t="s">
        <v>57</v>
      </c>
      <c r="E168" s="29" t="s">
        <v>58</v>
      </c>
      <c r="F168" s="28" t="s">
        <v>923</v>
      </c>
      <c r="G168" s="30">
        <f t="shared" si="4"/>
        <v>442.8</v>
      </c>
      <c r="H168" s="31">
        <v>42586</v>
      </c>
      <c r="I168" s="30" t="s">
        <v>62</v>
      </c>
      <c r="J168" s="30" t="s">
        <v>924</v>
      </c>
      <c r="K168" s="30" t="s">
        <v>18</v>
      </c>
      <c r="L168" s="30">
        <v>25</v>
      </c>
      <c r="M168" s="32" t="s">
        <v>925</v>
      </c>
      <c r="N168" s="32" t="s">
        <v>19</v>
      </c>
      <c r="O168" s="33" t="s">
        <v>1631</v>
      </c>
    </row>
    <row r="169" spans="1:15" s="34" customFormat="1" ht="14.25" customHeight="1" x14ac:dyDescent="0.15">
      <c r="A169" s="26" t="s">
        <v>67</v>
      </c>
      <c r="B169" s="27"/>
      <c r="C169" s="28"/>
      <c r="D169" s="26" t="s">
        <v>57</v>
      </c>
      <c r="E169" s="29" t="s">
        <v>58</v>
      </c>
      <c r="F169" s="28" t="s">
        <v>926</v>
      </c>
      <c r="G169" s="30">
        <f t="shared" si="4"/>
        <v>442.8</v>
      </c>
      <c r="H169" s="31">
        <v>42586</v>
      </c>
      <c r="I169" s="30" t="s">
        <v>62</v>
      </c>
      <c r="J169" s="30" t="s">
        <v>927</v>
      </c>
      <c r="K169" s="30" t="s">
        <v>18</v>
      </c>
      <c r="L169" s="30">
        <v>25</v>
      </c>
      <c r="M169" s="32" t="s">
        <v>928</v>
      </c>
      <c r="N169" s="32" t="s">
        <v>19</v>
      </c>
      <c r="O169" s="33" t="s">
        <v>1632</v>
      </c>
    </row>
    <row r="170" spans="1:15" ht="14.25" customHeight="1" x14ac:dyDescent="0.15">
      <c r="A170" s="26" t="s">
        <v>67</v>
      </c>
      <c r="B170" s="27"/>
      <c r="C170" s="28"/>
      <c r="D170" s="26" t="s">
        <v>57</v>
      </c>
      <c r="E170" s="29" t="s">
        <v>58</v>
      </c>
      <c r="F170" s="28" t="s">
        <v>932</v>
      </c>
      <c r="G170" s="30">
        <f t="shared" si="4"/>
        <v>442.8</v>
      </c>
      <c r="H170" s="31">
        <v>42586</v>
      </c>
      <c r="I170" s="30" t="s">
        <v>62</v>
      </c>
      <c r="J170" s="30" t="s">
        <v>933</v>
      </c>
      <c r="K170" s="30" t="s">
        <v>18</v>
      </c>
      <c r="L170" s="30">
        <v>25</v>
      </c>
      <c r="M170" s="32" t="s">
        <v>934</v>
      </c>
      <c r="N170" s="32" t="s">
        <v>19</v>
      </c>
      <c r="O170" s="33" t="s">
        <v>1634</v>
      </c>
    </row>
    <row r="171" spans="1:15" s="34" customFormat="1" ht="14.25" customHeight="1" x14ac:dyDescent="0.15">
      <c r="A171" s="26" t="s">
        <v>67</v>
      </c>
      <c r="B171" s="27"/>
      <c r="C171" s="28"/>
      <c r="D171" s="26" t="s">
        <v>57</v>
      </c>
      <c r="E171" s="29" t="s">
        <v>58</v>
      </c>
      <c r="F171" s="28" t="s">
        <v>935</v>
      </c>
      <c r="G171" s="30">
        <f t="shared" si="4"/>
        <v>442.8</v>
      </c>
      <c r="H171" s="31">
        <v>42586</v>
      </c>
      <c r="I171" s="30" t="s">
        <v>62</v>
      </c>
      <c r="J171" s="30" t="s">
        <v>936</v>
      </c>
      <c r="K171" s="30" t="s">
        <v>18</v>
      </c>
      <c r="L171" s="30">
        <v>25</v>
      </c>
      <c r="M171" s="32" t="s">
        <v>937</v>
      </c>
      <c r="N171" s="32" t="s">
        <v>19</v>
      </c>
      <c r="O171" s="33" t="s">
        <v>1635</v>
      </c>
    </row>
    <row r="172" spans="1:15" s="34" customFormat="1" ht="14.25" customHeight="1" x14ac:dyDescent="0.15">
      <c r="A172" s="26" t="s">
        <v>67</v>
      </c>
      <c r="B172" s="27"/>
      <c r="C172" s="28"/>
      <c r="D172" s="26" t="s">
        <v>57</v>
      </c>
      <c r="E172" s="29" t="s">
        <v>58</v>
      </c>
      <c r="F172" s="28" t="s">
        <v>938</v>
      </c>
      <c r="G172" s="30">
        <f t="shared" si="4"/>
        <v>442.8</v>
      </c>
      <c r="H172" s="31">
        <v>42586</v>
      </c>
      <c r="I172" s="30" t="s">
        <v>62</v>
      </c>
      <c r="J172" s="30" t="s">
        <v>939</v>
      </c>
      <c r="K172" s="30" t="s">
        <v>18</v>
      </c>
      <c r="L172" s="30">
        <v>25</v>
      </c>
      <c r="M172" s="32" t="s">
        <v>940</v>
      </c>
      <c r="N172" s="32" t="s">
        <v>19</v>
      </c>
      <c r="O172" s="33" t="s">
        <v>1636</v>
      </c>
    </row>
    <row r="173" spans="1:15" s="34" customFormat="1" ht="14.25" customHeight="1" x14ac:dyDescent="0.15">
      <c r="A173" s="26" t="s">
        <v>67</v>
      </c>
      <c r="B173" s="27"/>
      <c r="C173" s="28"/>
      <c r="D173" s="26" t="s">
        <v>57</v>
      </c>
      <c r="E173" s="29" t="s">
        <v>58</v>
      </c>
      <c r="F173" s="28" t="s">
        <v>941</v>
      </c>
      <c r="G173" s="30">
        <f t="shared" si="4"/>
        <v>442.8</v>
      </c>
      <c r="H173" s="31">
        <v>42586</v>
      </c>
      <c r="I173" s="30" t="s">
        <v>62</v>
      </c>
      <c r="J173" s="30" t="s">
        <v>942</v>
      </c>
      <c r="K173" s="30" t="s">
        <v>18</v>
      </c>
      <c r="L173" s="30">
        <v>25</v>
      </c>
      <c r="M173" s="32" t="s">
        <v>943</v>
      </c>
      <c r="N173" s="32" t="s">
        <v>19</v>
      </c>
      <c r="O173" s="33"/>
    </row>
    <row r="174" spans="1:15" s="34" customFormat="1" ht="14.25" customHeight="1" x14ac:dyDescent="0.15">
      <c r="A174" s="26" t="s">
        <v>68</v>
      </c>
      <c r="B174" s="27"/>
      <c r="C174" s="28"/>
      <c r="D174" s="26" t="s">
        <v>69</v>
      </c>
      <c r="E174" s="29" t="s">
        <v>58</v>
      </c>
      <c r="F174" s="28" t="s">
        <v>944</v>
      </c>
      <c r="G174" s="30">
        <f t="shared" si="4"/>
        <v>265.68</v>
      </c>
      <c r="H174" s="31">
        <v>42586</v>
      </c>
      <c r="I174" s="30" t="s">
        <v>62</v>
      </c>
      <c r="J174" s="30" t="s">
        <v>945</v>
      </c>
      <c r="K174" s="30" t="s">
        <v>18</v>
      </c>
      <c r="L174" s="30">
        <v>15</v>
      </c>
      <c r="M174" s="32" t="s">
        <v>946</v>
      </c>
      <c r="N174" s="32" t="s">
        <v>28</v>
      </c>
      <c r="O174" s="33" t="s">
        <v>1637</v>
      </c>
    </row>
    <row r="175" spans="1:15" s="34" customFormat="1" ht="14.25" customHeight="1" x14ac:dyDescent="0.15">
      <c r="A175" s="26" t="s">
        <v>517</v>
      </c>
      <c r="B175" s="27"/>
      <c r="C175" s="28"/>
      <c r="D175" s="26" t="s">
        <v>519</v>
      </c>
      <c r="E175" s="29" t="s">
        <v>58</v>
      </c>
      <c r="F175" s="28" t="s">
        <v>947</v>
      </c>
      <c r="G175" s="30">
        <v>186.53700000000001</v>
      </c>
      <c r="H175" s="31">
        <v>42590</v>
      </c>
      <c r="I175" s="30" t="s">
        <v>73</v>
      </c>
      <c r="J175" s="30" t="s">
        <v>948</v>
      </c>
      <c r="K175" s="30" t="s">
        <v>18</v>
      </c>
      <c r="L175" s="30" t="s">
        <v>533</v>
      </c>
      <c r="M175" s="32" t="s">
        <v>949</v>
      </c>
      <c r="N175" s="32" t="s">
        <v>950</v>
      </c>
      <c r="O175" s="33" t="s">
        <v>1638</v>
      </c>
    </row>
    <row r="176" spans="1:15" s="34" customFormat="1" ht="14.25" customHeight="1" x14ac:dyDescent="0.15">
      <c r="A176" s="26" t="s">
        <v>517</v>
      </c>
      <c r="B176" s="27"/>
      <c r="C176" s="28"/>
      <c r="D176" s="26" t="s">
        <v>519</v>
      </c>
      <c r="E176" s="29" t="s">
        <v>58</v>
      </c>
      <c r="F176" s="28" t="s">
        <v>951</v>
      </c>
      <c r="G176" s="30">
        <v>186.596</v>
      </c>
      <c r="H176" s="31">
        <v>42590</v>
      </c>
      <c r="I176" s="30" t="s">
        <v>73</v>
      </c>
      <c r="J176" s="30" t="s">
        <v>952</v>
      </c>
      <c r="K176" s="30" t="s">
        <v>18</v>
      </c>
      <c r="L176" s="30" t="s">
        <v>533</v>
      </c>
      <c r="M176" s="32" t="s">
        <v>953</v>
      </c>
      <c r="N176" s="32" t="s">
        <v>887</v>
      </c>
      <c r="O176" s="33" t="s">
        <v>1639</v>
      </c>
    </row>
    <row r="177" spans="1:15" s="34" customFormat="1" ht="14.25" customHeight="1" x14ac:dyDescent="0.15">
      <c r="A177" s="26" t="s">
        <v>517</v>
      </c>
      <c r="B177" s="27"/>
      <c r="C177" s="28"/>
      <c r="D177" s="26" t="s">
        <v>519</v>
      </c>
      <c r="E177" s="29" t="s">
        <v>58</v>
      </c>
      <c r="F177" s="28" t="s">
        <v>954</v>
      </c>
      <c r="G177" s="30">
        <v>186.709</v>
      </c>
      <c r="H177" s="31">
        <v>42590</v>
      </c>
      <c r="I177" s="30" t="s">
        <v>73</v>
      </c>
      <c r="J177" s="30" t="s">
        <v>955</v>
      </c>
      <c r="K177" s="30" t="s">
        <v>18</v>
      </c>
      <c r="L177" s="30" t="s">
        <v>533</v>
      </c>
      <c r="M177" s="32" t="s">
        <v>956</v>
      </c>
      <c r="N177" s="32" t="s">
        <v>891</v>
      </c>
      <c r="O177" s="33" t="s">
        <v>1640</v>
      </c>
    </row>
    <row r="178" spans="1:15" s="34" customFormat="1" ht="14.25" customHeight="1" x14ac:dyDescent="0.15">
      <c r="A178" s="26" t="s">
        <v>517</v>
      </c>
      <c r="B178" s="27"/>
      <c r="C178" s="28"/>
      <c r="D178" s="26" t="s">
        <v>519</v>
      </c>
      <c r="E178" s="29" t="s">
        <v>58</v>
      </c>
      <c r="F178" s="28" t="s">
        <v>960</v>
      </c>
      <c r="G178" s="30">
        <v>186.7</v>
      </c>
      <c r="H178" s="31">
        <v>42590</v>
      </c>
      <c r="I178" s="30" t="s">
        <v>73</v>
      </c>
      <c r="J178" s="30" t="s">
        <v>961</v>
      </c>
      <c r="K178" s="30" t="s">
        <v>18</v>
      </c>
      <c r="L178" s="30" t="s">
        <v>533</v>
      </c>
      <c r="M178" s="32" t="s">
        <v>962</v>
      </c>
      <c r="N178" s="32" t="s">
        <v>899</v>
      </c>
      <c r="O178" s="33" t="s">
        <v>1641</v>
      </c>
    </row>
    <row r="179" spans="1:15" s="34" customFormat="1" ht="14.25" customHeight="1" x14ac:dyDescent="0.15">
      <c r="A179" s="26" t="s">
        <v>517</v>
      </c>
      <c r="B179" s="27"/>
      <c r="C179" s="28"/>
      <c r="D179" s="26" t="s">
        <v>519</v>
      </c>
      <c r="E179" s="29" t="s">
        <v>58</v>
      </c>
      <c r="F179" s="28" t="s">
        <v>963</v>
      </c>
      <c r="G179" s="30">
        <v>186.65199999999999</v>
      </c>
      <c r="H179" s="31">
        <v>42590</v>
      </c>
      <c r="I179" s="30" t="s">
        <v>73</v>
      </c>
      <c r="J179" s="30" t="s">
        <v>964</v>
      </c>
      <c r="K179" s="30" t="s">
        <v>18</v>
      </c>
      <c r="L179" s="30" t="s">
        <v>533</v>
      </c>
      <c r="M179" s="32" t="s">
        <v>965</v>
      </c>
      <c r="N179" s="32" t="s">
        <v>950</v>
      </c>
      <c r="O179" s="33" t="s">
        <v>1643</v>
      </c>
    </row>
    <row r="180" spans="1:15" s="34" customFormat="1" ht="14.25" customHeight="1" x14ac:dyDescent="0.15">
      <c r="A180" s="26" t="s">
        <v>517</v>
      </c>
      <c r="B180" s="27"/>
      <c r="C180" s="28"/>
      <c r="D180" s="26" t="s">
        <v>519</v>
      </c>
      <c r="E180" s="29" t="s">
        <v>58</v>
      </c>
      <c r="F180" s="28" t="s">
        <v>966</v>
      </c>
      <c r="G180" s="30">
        <v>186.821</v>
      </c>
      <c r="H180" s="31">
        <v>42590</v>
      </c>
      <c r="I180" s="30" t="s">
        <v>73</v>
      </c>
      <c r="J180" s="30" t="s">
        <v>967</v>
      </c>
      <c r="K180" s="30" t="s">
        <v>18</v>
      </c>
      <c r="L180" s="30" t="s">
        <v>533</v>
      </c>
      <c r="M180" s="32" t="s">
        <v>968</v>
      </c>
      <c r="N180" s="32" t="s">
        <v>887</v>
      </c>
      <c r="O180" s="33" t="s">
        <v>1644</v>
      </c>
    </row>
    <row r="181" spans="1:15" s="34" customFormat="1" ht="14.25" customHeight="1" x14ac:dyDescent="0.15">
      <c r="A181" s="26" t="s">
        <v>20</v>
      </c>
      <c r="B181" s="27"/>
      <c r="C181" s="28"/>
      <c r="D181" s="26" t="s">
        <v>21</v>
      </c>
      <c r="E181" s="29" t="s">
        <v>16</v>
      </c>
      <c r="F181" s="28" t="s">
        <v>1029</v>
      </c>
      <c r="G181" s="30">
        <f>8.926*L181</f>
        <v>17.852</v>
      </c>
      <c r="H181" s="31">
        <v>42592</v>
      </c>
      <c r="I181" s="30" t="s">
        <v>22</v>
      </c>
      <c r="J181" s="30" t="s">
        <v>1030</v>
      </c>
      <c r="K181" s="30" t="s">
        <v>18</v>
      </c>
      <c r="L181" s="30">
        <v>2</v>
      </c>
      <c r="M181" s="32" t="s">
        <v>374</v>
      </c>
      <c r="N181" s="32" t="s">
        <v>1031</v>
      </c>
      <c r="O181" s="33"/>
    </row>
    <row r="182" spans="1:15" s="34" customFormat="1" ht="14.25" customHeight="1" x14ac:dyDescent="0.15">
      <c r="A182" s="26" t="s">
        <v>80</v>
      </c>
      <c r="B182" s="27"/>
      <c r="C182" s="28"/>
      <c r="D182" s="26" t="s">
        <v>63</v>
      </c>
      <c r="E182" s="29" t="s">
        <v>58</v>
      </c>
      <c r="F182" s="28" t="s">
        <v>969</v>
      </c>
      <c r="G182" s="30">
        <f>17.498*L182</f>
        <v>262.47000000000003</v>
      </c>
      <c r="H182" s="31">
        <v>42592</v>
      </c>
      <c r="I182" s="30" t="s">
        <v>81</v>
      </c>
      <c r="J182" s="30" t="s">
        <v>970</v>
      </c>
      <c r="K182" s="30" t="s">
        <v>18</v>
      </c>
      <c r="L182" s="30">
        <v>15</v>
      </c>
      <c r="M182" s="32" t="s">
        <v>971</v>
      </c>
      <c r="N182" s="32" t="s">
        <v>28</v>
      </c>
      <c r="O182" s="33" t="s">
        <v>1645</v>
      </c>
    </row>
    <row r="183" spans="1:15" s="34" customFormat="1" ht="14.25" customHeight="1" x14ac:dyDescent="0.15">
      <c r="A183" s="26" t="s">
        <v>74</v>
      </c>
      <c r="B183" s="27"/>
      <c r="C183" s="28"/>
      <c r="D183" s="26" t="s">
        <v>65</v>
      </c>
      <c r="E183" s="29" t="s">
        <v>58</v>
      </c>
      <c r="F183" s="28" t="s">
        <v>981</v>
      </c>
      <c r="G183" s="30">
        <f>29.101*L183</f>
        <v>727.52499999999998</v>
      </c>
      <c r="H183" s="31">
        <v>42592</v>
      </c>
      <c r="I183" s="30" t="s">
        <v>66</v>
      </c>
      <c r="J183" s="30" t="s">
        <v>982</v>
      </c>
      <c r="K183" s="30" t="s">
        <v>18</v>
      </c>
      <c r="L183" s="30">
        <v>25</v>
      </c>
      <c r="M183" s="32" t="s">
        <v>983</v>
      </c>
      <c r="N183" s="32" t="s">
        <v>19</v>
      </c>
      <c r="O183" s="33" t="s">
        <v>1649</v>
      </c>
    </row>
    <row r="184" spans="1:15" s="34" customFormat="1" ht="14.25" customHeight="1" x14ac:dyDescent="0.15">
      <c r="A184" s="26" t="s">
        <v>74</v>
      </c>
      <c r="B184" s="27"/>
      <c r="C184" s="28"/>
      <c r="D184" s="26" t="s">
        <v>65</v>
      </c>
      <c r="E184" s="29" t="s">
        <v>58</v>
      </c>
      <c r="F184" s="28" t="s">
        <v>984</v>
      </c>
      <c r="G184" s="30">
        <f>29.101*L184</f>
        <v>378.31299999999999</v>
      </c>
      <c r="H184" s="31">
        <v>42592</v>
      </c>
      <c r="I184" s="30" t="s">
        <v>66</v>
      </c>
      <c r="J184" s="30" t="s">
        <v>985</v>
      </c>
      <c r="K184" s="30" t="s">
        <v>18</v>
      </c>
      <c r="L184" s="30">
        <v>13</v>
      </c>
      <c r="M184" s="32" t="s">
        <v>986</v>
      </c>
      <c r="N184" s="32" t="s">
        <v>987</v>
      </c>
      <c r="O184" s="33" t="s">
        <v>1650</v>
      </c>
    </row>
    <row r="185" spans="1:15" s="34" customFormat="1" ht="14.25" customHeight="1" x14ac:dyDescent="0.15">
      <c r="A185" s="26" t="s">
        <v>67</v>
      </c>
      <c r="B185" s="27"/>
      <c r="C185" s="28"/>
      <c r="D185" s="26" t="s">
        <v>57</v>
      </c>
      <c r="E185" s="29" t="s">
        <v>58</v>
      </c>
      <c r="F185" s="28" t="s">
        <v>988</v>
      </c>
      <c r="G185" s="30">
        <f>L185*17.712</f>
        <v>442.8</v>
      </c>
      <c r="H185" s="31">
        <v>42592</v>
      </c>
      <c r="I185" s="30" t="s">
        <v>62</v>
      </c>
      <c r="J185" s="30" t="s">
        <v>989</v>
      </c>
      <c r="K185" s="30" t="s">
        <v>18</v>
      </c>
      <c r="L185" s="30">
        <v>25</v>
      </c>
      <c r="M185" s="32" t="s">
        <v>990</v>
      </c>
      <c r="N185" s="32" t="s">
        <v>19</v>
      </c>
      <c r="O185" s="33" t="s">
        <v>1651</v>
      </c>
    </row>
    <row r="186" spans="1:15" s="34" customFormat="1" ht="14.25" customHeight="1" x14ac:dyDescent="0.15">
      <c r="A186" s="26" t="s">
        <v>67</v>
      </c>
      <c r="B186" s="27"/>
      <c r="C186" s="28"/>
      <c r="D186" s="26" t="s">
        <v>57</v>
      </c>
      <c r="E186" s="29" t="s">
        <v>58</v>
      </c>
      <c r="F186" s="28" t="s">
        <v>991</v>
      </c>
      <c r="G186" s="30">
        <f>L186*17.712</f>
        <v>442.8</v>
      </c>
      <c r="H186" s="31">
        <v>42592</v>
      </c>
      <c r="I186" s="30" t="s">
        <v>62</v>
      </c>
      <c r="J186" s="30" t="s">
        <v>992</v>
      </c>
      <c r="K186" s="30" t="s">
        <v>18</v>
      </c>
      <c r="L186" s="30">
        <v>25</v>
      </c>
      <c r="M186" s="32" t="s">
        <v>993</v>
      </c>
      <c r="N186" s="32" t="s">
        <v>19</v>
      </c>
      <c r="O186" s="33" t="s">
        <v>1652</v>
      </c>
    </row>
    <row r="187" spans="1:15" s="34" customFormat="1" ht="14.25" customHeight="1" x14ac:dyDescent="0.15">
      <c r="A187" s="26" t="s">
        <v>67</v>
      </c>
      <c r="B187" s="27"/>
      <c r="C187" s="28"/>
      <c r="D187" s="26" t="s">
        <v>57</v>
      </c>
      <c r="E187" s="29" t="s">
        <v>58</v>
      </c>
      <c r="F187" s="28" t="s">
        <v>994</v>
      </c>
      <c r="G187" s="30">
        <f>L187*17.712</f>
        <v>230.256</v>
      </c>
      <c r="H187" s="31">
        <v>42592</v>
      </c>
      <c r="I187" s="30" t="s">
        <v>62</v>
      </c>
      <c r="J187" s="30" t="s">
        <v>995</v>
      </c>
      <c r="K187" s="30" t="s">
        <v>18</v>
      </c>
      <c r="L187" s="30">
        <v>13</v>
      </c>
      <c r="M187" s="32" t="s">
        <v>996</v>
      </c>
      <c r="N187" s="32" t="s">
        <v>27</v>
      </c>
      <c r="O187" s="33" t="s">
        <v>1653</v>
      </c>
    </row>
    <row r="188" spans="1:15" s="34" customFormat="1" ht="14.25" customHeight="1" x14ac:dyDescent="0.15">
      <c r="A188" s="26" t="s">
        <v>86</v>
      </c>
      <c r="B188" s="27"/>
      <c r="C188" s="28"/>
      <c r="D188" s="26" t="s">
        <v>78</v>
      </c>
      <c r="E188" s="29" t="s">
        <v>58</v>
      </c>
      <c r="F188" s="28" t="s">
        <v>997</v>
      </c>
      <c r="G188" s="30">
        <f>L188*17.498</f>
        <v>34.996000000000002</v>
      </c>
      <c r="H188" s="31">
        <v>42592</v>
      </c>
      <c r="I188" s="30" t="s">
        <v>62</v>
      </c>
      <c r="J188" s="30" t="s">
        <v>998</v>
      </c>
      <c r="K188" s="30" t="s">
        <v>18</v>
      </c>
      <c r="L188" s="30">
        <v>2</v>
      </c>
      <c r="M188" s="32" t="s">
        <v>999</v>
      </c>
      <c r="N188" s="32" t="s">
        <v>42</v>
      </c>
      <c r="O188" s="33" t="s">
        <v>1654</v>
      </c>
    </row>
    <row r="189" spans="1:15" s="34" customFormat="1" ht="14.25" customHeight="1" x14ac:dyDescent="0.15">
      <c r="A189" s="26" t="s">
        <v>77</v>
      </c>
      <c r="B189" s="27"/>
      <c r="C189" s="28"/>
      <c r="D189" s="26" t="s">
        <v>78</v>
      </c>
      <c r="E189" s="29" t="s">
        <v>58</v>
      </c>
      <c r="F189" s="28" t="s">
        <v>1000</v>
      </c>
      <c r="G189" s="30">
        <f>L189*17.498</f>
        <v>402.45400000000001</v>
      </c>
      <c r="H189" s="31">
        <v>42592</v>
      </c>
      <c r="I189" s="30" t="s">
        <v>62</v>
      </c>
      <c r="J189" s="30" t="s">
        <v>1001</v>
      </c>
      <c r="K189" s="30" t="s">
        <v>18</v>
      </c>
      <c r="L189" s="30">
        <v>23</v>
      </c>
      <c r="M189" s="32" t="s">
        <v>999</v>
      </c>
      <c r="N189" s="32" t="s">
        <v>33</v>
      </c>
      <c r="O189" s="33" t="s">
        <v>1655</v>
      </c>
    </row>
    <row r="190" spans="1:15" s="34" customFormat="1" ht="14.25" customHeight="1" x14ac:dyDescent="0.15">
      <c r="A190" s="26" t="s">
        <v>68</v>
      </c>
      <c r="B190" s="27"/>
      <c r="C190" s="28"/>
      <c r="D190" s="26" t="s">
        <v>69</v>
      </c>
      <c r="E190" s="29" t="s">
        <v>58</v>
      </c>
      <c r="F190" s="28" t="s">
        <v>1005</v>
      </c>
      <c r="G190" s="30">
        <f>L190*17.712</f>
        <v>177.12</v>
      </c>
      <c r="H190" s="31">
        <v>42592</v>
      </c>
      <c r="I190" s="30" t="s">
        <v>62</v>
      </c>
      <c r="J190" s="30" t="s">
        <v>1006</v>
      </c>
      <c r="K190" s="30" t="s">
        <v>18</v>
      </c>
      <c r="L190" s="30">
        <v>10</v>
      </c>
      <c r="M190" s="32" t="s">
        <v>946</v>
      </c>
      <c r="N190" s="32" t="s">
        <v>53</v>
      </c>
      <c r="O190" s="33" t="s">
        <v>1657</v>
      </c>
    </row>
    <row r="191" spans="1:15" s="34" customFormat="1" ht="14.25" customHeight="1" x14ac:dyDescent="0.15">
      <c r="A191" s="26" t="s">
        <v>105</v>
      </c>
      <c r="B191" s="27"/>
      <c r="C191" s="28"/>
      <c r="D191" s="26" t="s">
        <v>65</v>
      </c>
      <c r="E191" s="29" t="s">
        <v>58</v>
      </c>
      <c r="F191" s="28" t="s">
        <v>1007</v>
      </c>
      <c r="G191" s="30">
        <f>L191*29.101</f>
        <v>727.52499999999998</v>
      </c>
      <c r="H191" s="31">
        <v>42592</v>
      </c>
      <c r="I191" s="30" t="s">
        <v>72</v>
      </c>
      <c r="J191" s="30" t="s">
        <v>1008</v>
      </c>
      <c r="K191" s="30" t="s">
        <v>18</v>
      </c>
      <c r="L191" s="30">
        <v>25</v>
      </c>
      <c r="M191" s="32" t="s">
        <v>1009</v>
      </c>
      <c r="N191" s="32" t="s">
        <v>19</v>
      </c>
      <c r="O191" s="33" t="s">
        <v>1658</v>
      </c>
    </row>
    <row r="192" spans="1:15" s="34" customFormat="1" ht="14.25" customHeight="1" x14ac:dyDescent="0.15">
      <c r="A192" s="26" t="s">
        <v>517</v>
      </c>
      <c r="B192" s="27"/>
      <c r="C192" s="28"/>
      <c r="D192" s="26" t="s">
        <v>519</v>
      </c>
      <c r="E192" s="29" t="s">
        <v>58</v>
      </c>
      <c r="F192" s="28" t="s">
        <v>1035</v>
      </c>
      <c r="G192" s="30">
        <v>226.99799999999999</v>
      </c>
      <c r="H192" s="31">
        <v>42594</v>
      </c>
      <c r="I192" s="30" t="s">
        <v>73</v>
      </c>
      <c r="J192" s="30" t="s">
        <v>1036</v>
      </c>
      <c r="K192" s="30" t="s">
        <v>18</v>
      </c>
      <c r="L192" s="30" t="s">
        <v>528</v>
      </c>
      <c r="M192" s="32" t="s">
        <v>1037</v>
      </c>
      <c r="N192" s="32" t="s">
        <v>1038</v>
      </c>
      <c r="O192" s="33" t="s">
        <v>1659</v>
      </c>
    </row>
    <row r="193" spans="1:15" s="34" customFormat="1" ht="14.25" customHeight="1" x14ac:dyDescent="0.15">
      <c r="A193" s="26" t="s">
        <v>517</v>
      </c>
      <c r="B193" s="27"/>
      <c r="C193" s="28"/>
      <c r="D193" s="26" t="s">
        <v>519</v>
      </c>
      <c r="E193" s="29" t="s">
        <v>58</v>
      </c>
      <c r="F193" s="28" t="s">
        <v>1039</v>
      </c>
      <c r="G193" s="30">
        <v>227.28399999999999</v>
      </c>
      <c r="H193" s="31">
        <v>42594</v>
      </c>
      <c r="I193" s="30" t="s">
        <v>73</v>
      </c>
      <c r="J193" s="30" t="s">
        <v>1040</v>
      </c>
      <c r="K193" s="30" t="s">
        <v>18</v>
      </c>
      <c r="L193" s="30" t="s">
        <v>528</v>
      </c>
      <c r="M193" s="32" t="s">
        <v>1041</v>
      </c>
      <c r="N193" s="32" t="s">
        <v>1042</v>
      </c>
      <c r="O193" s="33" t="s">
        <v>1660</v>
      </c>
    </row>
    <row r="194" spans="1:15" s="34" customFormat="1" ht="14.25" customHeight="1" x14ac:dyDescent="0.15">
      <c r="A194" s="26" t="s">
        <v>83</v>
      </c>
      <c r="B194" s="27" t="s">
        <v>106</v>
      </c>
      <c r="C194" s="28"/>
      <c r="D194" s="26"/>
      <c r="E194" s="29" t="s">
        <v>58</v>
      </c>
      <c r="F194" s="28" t="s">
        <v>1340</v>
      </c>
      <c r="G194" s="30">
        <v>7.4059999999999997</v>
      </c>
      <c r="H194" s="31">
        <v>42598</v>
      </c>
      <c r="I194" s="30"/>
      <c r="J194" s="30"/>
      <c r="K194" s="30"/>
      <c r="L194" s="30"/>
      <c r="M194" s="32"/>
      <c r="N194" s="32"/>
      <c r="O194" s="33"/>
    </row>
    <row r="195" spans="1:15" s="34" customFormat="1" ht="14.25" customHeight="1" x14ac:dyDescent="0.15">
      <c r="A195" s="26" t="s">
        <v>93</v>
      </c>
      <c r="B195" s="27" t="s">
        <v>106</v>
      </c>
      <c r="C195" s="28"/>
      <c r="D195" s="26"/>
      <c r="E195" s="29" t="s">
        <v>58</v>
      </c>
      <c r="F195" s="28" t="s">
        <v>1130</v>
      </c>
      <c r="G195" s="30">
        <v>140.12799999999999</v>
      </c>
      <c r="H195" s="31">
        <v>42598</v>
      </c>
      <c r="I195" s="30"/>
      <c r="J195" s="30"/>
      <c r="K195" s="30"/>
      <c r="L195" s="30"/>
      <c r="M195" s="32"/>
      <c r="N195" s="32"/>
      <c r="O195" s="33"/>
    </row>
    <row r="196" spans="1:15" s="34" customFormat="1" ht="14.25" customHeight="1" x14ac:dyDescent="0.15">
      <c r="A196" s="26" t="s">
        <v>74</v>
      </c>
      <c r="B196" s="27" t="s">
        <v>106</v>
      </c>
      <c r="C196" s="28"/>
      <c r="D196" s="26"/>
      <c r="E196" s="29" t="s">
        <v>58</v>
      </c>
      <c r="F196" s="28" t="s">
        <v>1131</v>
      </c>
      <c r="G196" s="30">
        <v>3178.6480000000001</v>
      </c>
      <c r="H196" s="31">
        <v>42598</v>
      </c>
      <c r="I196" s="30"/>
      <c r="J196" s="30"/>
      <c r="K196" s="30"/>
      <c r="L196" s="30"/>
      <c r="M196" s="32"/>
      <c r="N196" s="32"/>
      <c r="O196" s="33"/>
    </row>
    <row r="197" spans="1:15" s="34" customFormat="1" ht="14.25" customHeight="1" x14ac:dyDescent="0.15">
      <c r="A197" s="26" t="s">
        <v>75</v>
      </c>
      <c r="B197" s="27" t="s">
        <v>106</v>
      </c>
      <c r="C197" s="28"/>
      <c r="D197" s="26"/>
      <c r="E197" s="29" t="s">
        <v>58</v>
      </c>
      <c r="F197" s="28" t="s">
        <v>1132</v>
      </c>
      <c r="G197" s="30">
        <v>600.178</v>
      </c>
      <c r="H197" s="31">
        <v>42598</v>
      </c>
      <c r="I197" s="30"/>
      <c r="J197" s="30"/>
      <c r="K197" s="30"/>
      <c r="L197" s="30"/>
      <c r="M197" s="32"/>
      <c r="N197" s="32"/>
      <c r="O197" s="33"/>
    </row>
    <row r="198" spans="1:15" s="34" customFormat="1" ht="14.25" customHeight="1" x14ac:dyDescent="0.15">
      <c r="A198" s="26" t="s">
        <v>77</v>
      </c>
      <c r="B198" s="27" t="s">
        <v>106</v>
      </c>
      <c r="C198" s="28"/>
      <c r="D198" s="26"/>
      <c r="E198" s="29" t="s">
        <v>58</v>
      </c>
      <c r="F198" s="28" t="s">
        <v>1133</v>
      </c>
      <c r="G198" s="30">
        <v>261.601</v>
      </c>
      <c r="H198" s="31">
        <v>42598</v>
      </c>
      <c r="I198" s="30"/>
      <c r="J198" s="30"/>
      <c r="K198" s="30"/>
      <c r="L198" s="30"/>
      <c r="M198" s="32"/>
      <c r="N198" s="32"/>
      <c r="O198" s="33"/>
    </row>
    <row r="199" spans="1:15" s="34" customFormat="1" ht="14.25" customHeight="1" x14ac:dyDescent="0.15">
      <c r="A199" s="26" t="s">
        <v>64</v>
      </c>
      <c r="B199" s="27" t="s">
        <v>106</v>
      </c>
      <c r="C199" s="28"/>
      <c r="D199" s="26"/>
      <c r="E199" s="29" t="s">
        <v>58</v>
      </c>
      <c r="F199" s="28" t="s">
        <v>1134</v>
      </c>
      <c r="G199" s="30">
        <v>586.92700000000002</v>
      </c>
      <c r="H199" s="31">
        <v>42598</v>
      </c>
      <c r="I199" s="30"/>
      <c r="J199" s="30"/>
      <c r="K199" s="30"/>
      <c r="L199" s="30"/>
      <c r="M199" s="32"/>
      <c r="N199" s="32"/>
      <c r="O199" s="33"/>
    </row>
    <row r="200" spans="1:15" s="34" customFormat="1" ht="14.25" customHeight="1" x14ac:dyDescent="0.15">
      <c r="A200" s="26" t="s">
        <v>432</v>
      </c>
      <c r="B200" s="27" t="s">
        <v>106</v>
      </c>
      <c r="C200" s="28"/>
      <c r="D200" s="26"/>
      <c r="E200" s="29" t="s">
        <v>58</v>
      </c>
      <c r="F200" s="28" t="s">
        <v>1135</v>
      </c>
      <c r="G200" s="30">
        <v>105.01900000000001</v>
      </c>
      <c r="H200" s="31">
        <v>42598</v>
      </c>
      <c r="I200" s="30"/>
      <c r="J200" s="30"/>
      <c r="K200" s="30"/>
      <c r="L200" s="30"/>
      <c r="M200" s="32"/>
      <c r="N200" s="32"/>
      <c r="O200" s="33"/>
    </row>
    <row r="201" spans="1:15" s="34" customFormat="1" ht="14.25" customHeight="1" x14ac:dyDescent="0.15">
      <c r="A201" s="26" t="s">
        <v>80</v>
      </c>
      <c r="B201" s="27"/>
      <c r="C201" s="28"/>
      <c r="D201" s="26" t="s">
        <v>63</v>
      </c>
      <c r="E201" s="29" t="s">
        <v>58</v>
      </c>
      <c r="F201" s="28" t="s">
        <v>1064</v>
      </c>
      <c r="G201" s="30">
        <f>17.498*L201</f>
        <v>437.45000000000005</v>
      </c>
      <c r="H201" s="31">
        <v>42599</v>
      </c>
      <c r="I201" s="30" t="s">
        <v>81</v>
      </c>
      <c r="J201" s="30" t="s">
        <v>1065</v>
      </c>
      <c r="K201" s="30" t="s">
        <v>18</v>
      </c>
      <c r="L201" s="30">
        <v>25</v>
      </c>
      <c r="M201" s="32" t="s">
        <v>1066</v>
      </c>
      <c r="N201" s="32" t="s">
        <v>19</v>
      </c>
      <c r="O201" s="33" t="s">
        <v>1661</v>
      </c>
    </row>
    <row r="202" spans="1:15" s="34" customFormat="1" ht="14.25" customHeight="1" x14ac:dyDescent="0.15">
      <c r="A202" s="26" t="s">
        <v>80</v>
      </c>
      <c r="B202" s="27"/>
      <c r="C202" s="28"/>
      <c r="D202" s="26" t="s">
        <v>63</v>
      </c>
      <c r="E202" s="29" t="s">
        <v>58</v>
      </c>
      <c r="F202" s="28" t="s">
        <v>1067</v>
      </c>
      <c r="G202" s="30">
        <f>17.498*L202</f>
        <v>437.45000000000005</v>
      </c>
      <c r="H202" s="31">
        <v>42599</v>
      </c>
      <c r="I202" s="30" t="s">
        <v>81</v>
      </c>
      <c r="J202" s="30" t="s">
        <v>1068</v>
      </c>
      <c r="K202" s="30" t="s">
        <v>18</v>
      </c>
      <c r="L202" s="30">
        <v>25</v>
      </c>
      <c r="M202" s="32" t="s">
        <v>1069</v>
      </c>
      <c r="N202" s="32" t="s">
        <v>19</v>
      </c>
      <c r="O202" s="33" t="s">
        <v>1662</v>
      </c>
    </row>
    <row r="203" spans="1:15" s="34" customFormat="1" ht="14.25" customHeight="1" x14ac:dyDescent="0.15">
      <c r="A203" s="26" t="s">
        <v>80</v>
      </c>
      <c r="B203" s="27"/>
      <c r="C203" s="28"/>
      <c r="D203" s="26" t="s">
        <v>63</v>
      </c>
      <c r="E203" s="29" t="s">
        <v>58</v>
      </c>
      <c r="F203" s="28" t="s">
        <v>1070</v>
      </c>
      <c r="G203" s="30">
        <f>17.498*L203</f>
        <v>174.98000000000002</v>
      </c>
      <c r="H203" s="31">
        <v>42599</v>
      </c>
      <c r="I203" s="30" t="s">
        <v>81</v>
      </c>
      <c r="J203" s="30" t="s">
        <v>1071</v>
      </c>
      <c r="K203" s="30" t="s">
        <v>18</v>
      </c>
      <c r="L203" s="30">
        <v>10</v>
      </c>
      <c r="M203" s="32" t="s">
        <v>687</v>
      </c>
      <c r="N203" s="32" t="s">
        <v>1072</v>
      </c>
      <c r="O203" s="33" t="s">
        <v>1663</v>
      </c>
    </row>
    <row r="204" spans="1:15" s="34" customFormat="1" ht="14.25" customHeight="1" x14ac:dyDescent="0.15">
      <c r="A204" s="26" t="s">
        <v>80</v>
      </c>
      <c r="B204" s="27"/>
      <c r="C204" s="28"/>
      <c r="D204" s="26" t="s">
        <v>63</v>
      </c>
      <c r="E204" s="29" t="s">
        <v>58</v>
      </c>
      <c r="F204" s="28" t="s">
        <v>1073</v>
      </c>
      <c r="G204" s="30">
        <f>17.498*L204</f>
        <v>34.996000000000002</v>
      </c>
      <c r="H204" s="31">
        <v>42599</v>
      </c>
      <c r="I204" s="30" t="s">
        <v>81</v>
      </c>
      <c r="J204" s="30" t="s">
        <v>1074</v>
      </c>
      <c r="K204" s="30" t="s">
        <v>18</v>
      </c>
      <c r="L204" s="30">
        <v>2</v>
      </c>
      <c r="M204" s="32" t="s">
        <v>1075</v>
      </c>
      <c r="N204" s="32" t="s">
        <v>1076</v>
      </c>
      <c r="O204" s="33" t="s">
        <v>1664</v>
      </c>
    </row>
    <row r="205" spans="1:15" s="34" customFormat="1" ht="14.25" customHeight="1" x14ac:dyDescent="0.15">
      <c r="A205" s="26" t="s">
        <v>93</v>
      </c>
      <c r="B205" s="27"/>
      <c r="C205" s="28"/>
      <c r="D205" s="26" t="s">
        <v>88</v>
      </c>
      <c r="E205" s="29" t="s">
        <v>58</v>
      </c>
      <c r="F205" s="28" t="s">
        <v>1077</v>
      </c>
      <c r="G205" s="30">
        <f>17.498*L205</f>
        <v>174.98000000000002</v>
      </c>
      <c r="H205" s="31">
        <v>42599</v>
      </c>
      <c r="I205" s="30" t="s">
        <v>62</v>
      </c>
      <c r="J205" s="30" t="s">
        <v>1078</v>
      </c>
      <c r="K205" s="30" t="s">
        <v>18</v>
      </c>
      <c r="L205" s="30">
        <v>10</v>
      </c>
      <c r="M205" s="32" t="s">
        <v>1079</v>
      </c>
      <c r="N205" s="32" t="s">
        <v>53</v>
      </c>
      <c r="O205" s="33" t="s">
        <v>1665</v>
      </c>
    </row>
    <row r="206" spans="1:15" s="34" customFormat="1" ht="14.25" customHeight="1" x14ac:dyDescent="0.15">
      <c r="A206" s="26" t="s">
        <v>60</v>
      </c>
      <c r="B206" s="27"/>
      <c r="C206" s="28"/>
      <c r="D206" s="26" t="s">
        <v>61</v>
      </c>
      <c r="E206" s="29" t="s">
        <v>58</v>
      </c>
      <c r="F206" s="28" t="s">
        <v>1082</v>
      </c>
      <c r="G206" s="30">
        <f>18.708*L206</f>
        <v>467.69999999999993</v>
      </c>
      <c r="H206" s="31">
        <v>42599</v>
      </c>
      <c r="I206" s="30" t="s">
        <v>62</v>
      </c>
      <c r="J206" s="30" t="s">
        <v>1083</v>
      </c>
      <c r="K206" s="30" t="s">
        <v>18</v>
      </c>
      <c r="L206" s="30">
        <v>25</v>
      </c>
      <c r="M206" s="32" t="s">
        <v>1084</v>
      </c>
      <c r="N206" s="32" t="s">
        <v>19</v>
      </c>
      <c r="O206" s="33" t="s">
        <v>1667</v>
      </c>
    </row>
    <row r="207" spans="1:15" ht="14.25" customHeight="1" x14ac:dyDescent="0.15">
      <c r="A207" s="26" t="s">
        <v>60</v>
      </c>
      <c r="B207" s="27"/>
      <c r="C207" s="28"/>
      <c r="D207" s="26" t="s">
        <v>61</v>
      </c>
      <c r="E207" s="29" t="s">
        <v>58</v>
      </c>
      <c r="F207" s="28" t="s">
        <v>1085</v>
      </c>
      <c r="G207" s="30">
        <f>18.708*L207</f>
        <v>467.69999999999993</v>
      </c>
      <c r="H207" s="31">
        <v>42599</v>
      </c>
      <c r="I207" s="30" t="s">
        <v>62</v>
      </c>
      <c r="J207" s="30" t="s">
        <v>1086</v>
      </c>
      <c r="K207" s="30" t="s">
        <v>18</v>
      </c>
      <c r="L207" s="30">
        <v>25</v>
      </c>
      <c r="M207" s="32" t="s">
        <v>1087</v>
      </c>
      <c r="N207" s="32" t="s">
        <v>19</v>
      </c>
      <c r="O207" s="33" t="s">
        <v>1871</v>
      </c>
    </row>
    <row r="208" spans="1:15" s="34" customFormat="1" ht="14.25" customHeight="1" x14ac:dyDescent="0.15">
      <c r="A208" s="26" t="s">
        <v>60</v>
      </c>
      <c r="B208" s="27"/>
      <c r="C208" s="28"/>
      <c r="D208" s="26" t="s">
        <v>61</v>
      </c>
      <c r="E208" s="29" t="s">
        <v>58</v>
      </c>
      <c r="F208" s="28" t="s">
        <v>1088</v>
      </c>
      <c r="G208" s="30">
        <f>18.708*L208</f>
        <v>467.69999999999993</v>
      </c>
      <c r="H208" s="31">
        <v>42599</v>
      </c>
      <c r="I208" s="30" t="s">
        <v>62</v>
      </c>
      <c r="J208" s="30" t="s">
        <v>1089</v>
      </c>
      <c r="K208" s="30" t="s">
        <v>18</v>
      </c>
      <c r="L208" s="30">
        <v>25</v>
      </c>
      <c r="M208" s="32" t="s">
        <v>1090</v>
      </c>
      <c r="N208" s="32" t="s">
        <v>19</v>
      </c>
      <c r="O208" s="33"/>
    </row>
    <row r="209" spans="1:15" s="34" customFormat="1" ht="14.25" customHeight="1" x14ac:dyDescent="0.15">
      <c r="A209" s="26" t="s">
        <v>74</v>
      </c>
      <c r="B209" s="27"/>
      <c r="C209" s="28"/>
      <c r="D209" s="26" t="s">
        <v>65</v>
      </c>
      <c r="E209" s="29" t="s">
        <v>58</v>
      </c>
      <c r="F209" s="28" t="s">
        <v>1091</v>
      </c>
      <c r="G209" s="30">
        <f t="shared" ref="G209:G220" si="5">29.101*L209</f>
        <v>727.52499999999998</v>
      </c>
      <c r="H209" s="31">
        <v>42599</v>
      </c>
      <c r="I209" s="30" t="s">
        <v>66</v>
      </c>
      <c r="J209" s="30" t="s">
        <v>1092</v>
      </c>
      <c r="K209" s="30" t="s">
        <v>18</v>
      </c>
      <c r="L209" s="30">
        <v>25</v>
      </c>
      <c r="M209" s="32" t="s">
        <v>1093</v>
      </c>
      <c r="N209" s="32" t="s">
        <v>19</v>
      </c>
      <c r="O209" s="33" t="s">
        <v>1668</v>
      </c>
    </row>
    <row r="210" spans="1:15" ht="14.25" customHeight="1" x14ac:dyDescent="0.15">
      <c r="A210" s="26" t="s">
        <v>74</v>
      </c>
      <c r="B210" s="27"/>
      <c r="C210" s="28"/>
      <c r="D210" s="26" t="s">
        <v>65</v>
      </c>
      <c r="E210" s="29" t="s">
        <v>58</v>
      </c>
      <c r="F210" s="28" t="s">
        <v>1094</v>
      </c>
      <c r="G210" s="30">
        <f t="shared" si="5"/>
        <v>727.52499999999998</v>
      </c>
      <c r="H210" s="31">
        <v>42599</v>
      </c>
      <c r="I210" s="30" t="s">
        <v>66</v>
      </c>
      <c r="J210" s="30" t="s">
        <v>1095</v>
      </c>
      <c r="K210" s="30" t="s">
        <v>18</v>
      </c>
      <c r="L210" s="30">
        <v>25</v>
      </c>
      <c r="M210" s="32" t="s">
        <v>1096</v>
      </c>
      <c r="N210" s="32" t="s">
        <v>19</v>
      </c>
      <c r="O210" s="33" t="s">
        <v>1669</v>
      </c>
    </row>
    <row r="211" spans="1:15" s="34" customFormat="1" ht="14.25" customHeight="1" x14ac:dyDescent="0.15">
      <c r="A211" s="26" t="s">
        <v>74</v>
      </c>
      <c r="B211" s="27"/>
      <c r="C211" s="28"/>
      <c r="D211" s="26" t="s">
        <v>65</v>
      </c>
      <c r="E211" s="29" t="s">
        <v>58</v>
      </c>
      <c r="F211" s="28" t="s">
        <v>1097</v>
      </c>
      <c r="G211" s="30">
        <f t="shared" si="5"/>
        <v>727.52499999999998</v>
      </c>
      <c r="H211" s="31">
        <v>42599</v>
      </c>
      <c r="I211" s="30" t="s">
        <v>66</v>
      </c>
      <c r="J211" s="30" t="s">
        <v>1098</v>
      </c>
      <c r="K211" s="30" t="s">
        <v>18</v>
      </c>
      <c r="L211" s="30">
        <v>25</v>
      </c>
      <c r="M211" s="32" t="s">
        <v>1099</v>
      </c>
      <c r="N211" s="32" t="s">
        <v>19</v>
      </c>
      <c r="O211" s="33" t="s">
        <v>1670</v>
      </c>
    </row>
    <row r="212" spans="1:15" s="34" customFormat="1" ht="14.25" customHeight="1" x14ac:dyDescent="0.15">
      <c r="A212" s="26" t="s">
        <v>74</v>
      </c>
      <c r="B212" s="27"/>
      <c r="C212" s="28"/>
      <c r="D212" s="26" t="s">
        <v>65</v>
      </c>
      <c r="E212" s="29" t="s">
        <v>58</v>
      </c>
      <c r="F212" s="28" t="s">
        <v>1100</v>
      </c>
      <c r="G212" s="30">
        <f t="shared" si="5"/>
        <v>727.52499999999998</v>
      </c>
      <c r="H212" s="31">
        <v>42599</v>
      </c>
      <c r="I212" s="30" t="s">
        <v>66</v>
      </c>
      <c r="J212" s="30" t="s">
        <v>1101</v>
      </c>
      <c r="K212" s="30" t="s">
        <v>18</v>
      </c>
      <c r="L212" s="30">
        <v>25</v>
      </c>
      <c r="M212" s="32" t="s">
        <v>1102</v>
      </c>
      <c r="N212" s="32" t="s">
        <v>19</v>
      </c>
      <c r="O212" s="33" t="s">
        <v>1671</v>
      </c>
    </row>
    <row r="213" spans="1:15" s="34" customFormat="1" ht="14.25" customHeight="1" x14ac:dyDescent="0.15">
      <c r="A213" s="26" t="s">
        <v>74</v>
      </c>
      <c r="B213" s="27"/>
      <c r="C213" s="28"/>
      <c r="D213" s="26" t="s">
        <v>65</v>
      </c>
      <c r="E213" s="29" t="s">
        <v>58</v>
      </c>
      <c r="F213" s="28" t="s">
        <v>1103</v>
      </c>
      <c r="G213" s="30">
        <f t="shared" si="5"/>
        <v>727.52499999999998</v>
      </c>
      <c r="H213" s="31">
        <v>42599</v>
      </c>
      <c r="I213" s="30" t="s">
        <v>66</v>
      </c>
      <c r="J213" s="30" t="s">
        <v>1104</v>
      </c>
      <c r="K213" s="30" t="s">
        <v>18</v>
      </c>
      <c r="L213" s="30">
        <v>25</v>
      </c>
      <c r="M213" s="32" t="s">
        <v>1105</v>
      </c>
      <c r="N213" s="32" t="s">
        <v>19</v>
      </c>
      <c r="O213" s="33" t="s">
        <v>1672</v>
      </c>
    </row>
    <row r="214" spans="1:15" s="34" customFormat="1" ht="14.25" customHeight="1" x14ac:dyDescent="0.15">
      <c r="A214" s="26" t="s">
        <v>74</v>
      </c>
      <c r="B214" s="27"/>
      <c r="C214" s="28"/>
      <c r="D214" s="26" t="s">
        <v>65</v>
      </c>
      <c r="E214" s="29" t="s">
        <v>58</v>
      </c>
      <c r="F214" s="28" t="s">
        <v>1109</v>
      </c>
      <c r="G214" s="30">
        <f t="shared" si="5"/>
        <v>727.52499999999998</v>
      </c>
      <c r="H214" s="31">
        <v>42599</v>
      </c>
      <c r="I214" s="30" t="s">
        <v>66</v>
      </c>
      <c r="J214" s="30" t="s">
        <v>1110</v>
      </c>
      <c r="K214" s="30" t="s">
        <v>18</v>
      </c>
      <c r="L214" s="30">
        <v>25</v>
      </c>
      <c r="M214" s="32" t="s">
        <v>1111</v>
      </c>
      <c r="N214" s="32" t="s">
        <v>19</v>
      </c>
      <c r="O214" s="33" t="s">
        <v>1674</v>
      </c>
    </row>
    <row r="215" spans="1:15" s="34" customFormat="1" ht="14.25" customHeight="1" x14ac:dyDescent="0.15">
      <c r="A215" s="26" t="s">
        <v>74</v>
      </c>
      <c r="B215" s="27"/>
      <c r="C215" s="28"/>
      <c r="D215" s="26" t="s">
        <v>65</v>
      </c>
      <c r="E215" s="29" t="s">
        <v>58</v>
      </c>
      <c r="F215" s="28" t="s">
        <v>1112</v>
      </c>
      <c r="G215" s="30">
        <f t="shared" si="5"/>
        <v>727.52499999999998</v>
      </c>
      <c r="H215" s="31">
        <v>42599</v>
      </c>
      <c r="I215" s="30" t="s">
        <v>66</v>
      </c>
      <c r="J215" s="30" t="s">
        <v>1113</v>
      </c>
      <c r="K215" s="30" t="s">
        <v>18</v>
      </c>
      <c r="L215" s="30">
        <v>25</v>
      </c>
      <c r="M215" s="32" t="s">
        <v>1114</v>
      </c>
      <c r="N215" s="32" t="s">
        <v>19</v>
      </c>
      <c r="O215" s="33" t="s">
        <v>1675</v>
      </c>
    </row>
    <row r="216" spans="1:15" s="34" customFormat="1" ht="14.25" customHeight="1" x14ac:dyDescent="0.15">
      <c r="A216" s="26" t="s">
        <v>74</v>
      </c>
      <c r="B216" s="27"/>
      <c r="C216" s="28"/>
      <c r="D216" s="26" t="s">
        <v>65</v>
      </c>
      <c r="E216" s="29" t="s">
        <v>58</v>
      </c>
      <c r="F216" s="28" t="s">
        <v>1115</v>
      </c>
      <c r="G216" s="30">
        <f t="shared" si="5"/>
        <v>727.52499999999998</v>
      </c>
      <c r="H216" s="31">
        <v>42599</v>
      </c>
      <c r="I216" s="30" t="s">
        <v>66</v>
      </c>
      <c r="J216" s="30" t="s">
        <v>1116</v>
      </c>
      <c r="K216" s="30" t="s">
        <v>18</v>
      </c>
      <c r="L216" s="30">
        <v>25</v>
      </c>
      <c r="M216" s="32" t="s">
        <v>1117</v>
      </c>
      <c r="N216" s="32" t="s">
        <v>19</v>
      </c>
      <c r="O216" s="33" t="s">
        <v>1676</v>
      </c>
    </row>
    <row r="217" spans="1:15" s="34" customFormat="1" ht="14.25" customHeight="1" x14ac:dyDescent="0.15">
      <c r="A217" s="26" t="s">
        <v>74</v>
      </c>
      <c r="B217" s="27"/>
      <c r="C217" s="28"/>
      <c r="D217" s="26" t="s">
        <v>65</v>
      </c>
      <c r="E217" s="29" t="s">
        <v>58</v>
      </c>
      <c r="F217" s="28" t="s">
        <v>1118</v>
      </c>
      <c r="G217" s="30">
        <f t="shared" si="5"/>
        <v>727.52499999999998</v>
      </c>
      <c r="H217" s="31">
        <v>42599</v>
      </c>
      <c r="I217" s="30" t="s">
        <v>66</v>
      </c>
      <c r="J217" s="30" t="s">
        <v>1119</v>
      </c>
      <c r="K217" s="30" t="s">
        <v>18</v>
      </c>
      <c r="L217" s="30">
        <v>25</v>
      </c>
      <c r="M217" s="32" t="s">
        <v>1120</v>
      </c>
      <c r="N217" s="32" t="s">
        <v>19</v>
      </c>
      <c r="O217" s="33" t="s">
        <v>1677</v>
      </c>
    </row>
    <row r="218" spans="1:15" s="34" customFormat="1" ht="14.25" customHeight="1" x14ac:dyDescent="0.15">
      <c r="A218" s="26" t="s">
        <v>74</v>
      </c>
      <c r="B218" s="27"/>
      <c r="C218" s="28"/>
      <c r="D218" s="26" t="s">
        <v>65</v>
      </c>
      <c r="E218" s="29" t="s">
        <v>58</v>
      </c>
      <c r="F218" s="28" t="s">
        <v>1121</v>
      </c>
      <c r="G218" s="30">
        <f t="shared" si="5"/>
        <v>727.52499999999998</v>
      </c>
      <c r="H218" s="31">
        <v>42599</v>
      </c>
      <c r="I218" s="30" t="s">
        <v>66</v>
      </c>
      <c r="J218" s="30" t="s">
        <v>1122</v>
      </c>
      <c r="K218" s="30" t="s">
        <v>18</v>
      </c>
      <c r="L218" s="30">
        <v>25</v>
      </c>
      <c r="M218" s="32" t="s">
        <v>1123</v>
      </c>
      <c r="N218" s="32" t="s">
        <v>19</v>
      </c>
      <c r="O218" s="33" t="s">
        <v>1678</v>
      </c>
    </row>
    <row r="219" spans="1:15" s="34" customFormat="1" ht="14.25" customHeight="1" x14ac:dyDescent="0.15">
      <c r="A219" s="26" t="s">
        <v>74</v>
      </c>
      <c r="B219" s="27"/>
      <c r="C219" s="28"/>
      <c r="D219" s="26" t="s">
        <v>65</v>
      </c>
      <c r="E219" s="29" t="s">
        <v>58</v>
      </c>
      <c r="F219" s="28" t="s">
        <v>1124</v>
      </c>
      <c r="G219" s="30">
        <f t="shared" si="5"/>
        <v>727.52499999999998</v>
      </c>
      <c r="H219" s="31">
        <v>42599</v>
      </c>
      <c r="I219" s="30" t="s">
        <v>66</v>
      </c>
      <c r="J219" s="30" t="s">
        <v>1125</v>
      </c>
      <c r="K219" s="30" t="s">
        <v>18</v>
      </c>
      <c r="L219" s="30">
        <v>25</v>
      </c>
      <c r="M219" s="32" t="s">
        <v>1126</v>
      </c>
      <c r="N219" s="32" t="s">
        <v>19</v>
      </c>
      <c r="O219" s="33" t="s">
        <v>1679</v>
      </c>
    </row>
    <row r="220" spans="1:15" s="34" customFormat="1" ht="14.25" customHeight="1" x14ac:dyDescent="0.15">
      <c r="A220" s="26" t="s">
        <v>74</v>
      </c>
      <c r="B220" s="27"/>
      <c r="C220" s="28"/>
      <c r="D220" s="26" t="s">
        <v>65</v>
      </c>
      <c r="E220" s="29" t="s">
        <v>58</v>
      </c>
      <c r="F220" s="28" t="s">
        <v>1127</v>
      </c>
      <c r="G220" s="30">
        <f t="shared" si="5"/>
        <v>727.52499999999998</v>
      </c>
      <c r="H220" s="31">
        <v>42599</v>
      </c>
      <c r="I220" s="30" t="s">
        <v>66</v>
      </c>
      <c r="J220" s="30" t="s">
        <v>1128</v>
      </c>
      <c r="K220" s="30" t="s">
        <v>18</v>
      </c>
      <c r="L220" s="30">
        <v>25</v>
      </c>
      <c r="M220" s="32" t="s">
        <v>1129</v>
      </c>
      <c r="N220" s="32" t="s">
        <v>19</v>
      </c>
      <c r="O220" s="33"/>
    </row>
    <row r="221" spans="1:15" s="34" customFormat="1" ht="14.25" customHeight="1" x14ac:dyDescent="0.15">
      <c r="A221" s="26" t="s">
        <v>75</v>
      </c>
      <c r="B221" s="27"/>
      <c r="C221" s="28"/>
      <c r="D221" s="26" t="s">
        <v>71</v>
      </c>
      <c r="E221" s="29" t="s">
        <v>58</v>
      </c>
      <c r="F221" s="28" t="s">
        <v>1141</v>
      </c>
      <c r="G221" s="30">
        <f>18.708*L221</f>
        <v>448.99199999999996</v>
      </c>
      <c r="H221" s="31">
        <v>42599</v>
      </c>
      <c r="I221" s="30" t="s">
        <v>72</v>
      </c>
      <c r="J221" s="30" t="s">
        <v>1142</v>
      </c>
      <c r="K221" s="30" t="s">
        <v>18</v>
      </c>
      <c r="L221" s="30">
        <v>24</v>
      </c>
      <c r="M221" s="32" t="s">
        <v>1143</v>
      </c>
      <c r="N221" s="32" t="s">
        <v>1144</v>
      </c>
      <c r="O221" s="33" t="s">
        <v>1680</v>
      </c>
    </row>
    <row r="222" spans="1:15" s="34" customFormat="1" ht="14.25" customHeight="1" x14ac:dyDescent="0.15">
      <c r="A222" s="26" t="s">
        <v>75</v>
      </c>
      <c r="B222" s="27"/>
      <c r="C222" s="28"/>
      <c r="D222" s="26" t="s">
        <v>71</v>
      </c>
      <c r="E222" s="29" t="s">
        <v>58</v>
      </c>
      <c r="F222" s="28" t="s">
        <v>1145</v>
      </c>
      <c r="G222" s="30">
        <f>18.708*L222</f>
        <v>280.62</v>
      </c>
      <c r="H222" s="31">
        <v>42599</v>
      </c>
      <c r="I222" s="30" t="s">
        <v>72</v>
      </c>
      <c r="J222" s="30" t="s">
        <v>1146</v>
      </c>
      <c r="K222" s="30" t="s">
        <v>18</v>
      </c>
      <c r="L222" s="30">
        <v>15</v>
      </c>
      <c r="M222" s="32" t="s">
        <v>1147</v>
      </c>
      <c r="N222" s="32" t="s">
        <v>28</v>
      </c>
      <c r="O222" s="33" t="s">
        <v>1681</v>
      </c>
    </row>
    <row r="223" spans="1:15" s="34" customFormat="1" ht="14.25" customHeight="1" x14ac:dyDescent="0.15">
      <c r="A223" s="26" t="s">
        <v>68</v>
      </c>
      <c r="B223" s="27"/>
      <c r="C223" s="28"/>
      <c r="D223" s="26" t="s">
        <v>69</v>
      </c>
      <c r="E223" s="29" t="s">
        <v>58</v>
      </c>
      <c r="F223" s="28" t="s">
        <v>1151</v>
      </c>
      <c r="G223" s="30">
        <f>L223*17.712</f>
        <v>70.847999999999999</v>
      </c>
      <c r="H223" s="31">
        <v>42599</v>
      </c>
      <c r="I223" s="30" t="s">
        <v>62</v>
      </c>
      <c r="J223" s="30" t="s">
        <v>1152</v>
      </c>
      <c r="K223" s="30" t="s">
        <v>18</v>
      </c>
      <c r="L223" s="30">
        <v>4</v>
      </c>
      <c r="M223" s="32" t="s">
        <v>761</v>
      </c>
      <c r="N223" s="32" t="s">
        <v>1153</v>
      </c>
      <c r="O223" s="33" t="s">
        <v>1683</v>
      </c>
    </row>
    <row r="224" spans="1:15" s="34" customFormat="1" ht="14.25" customHeight="1" x14ac:dyDescent="0.15">
      <c r="A224" s="26" t="s">
        <v>68</v>
      </c>
      <c r="B224" s="27"/>
      <c r="C224" s="28"/>
      <c r="D224" s="26" t="s">
        <v>69</v>
      </c>
      <c r="E224" s="29" t="s">
        <v>58</v>
      </c>
      <c r="F224" s="28" t="s">
        <v>1154</v>
      </c>
      <c r="G224" s="30">
        <f>L224*17.712</f>
        <v>265.68</v>
      </c>
      <c r="H224" s="31">
        <v>42599</v>
      </c>
      <c r="I224" s="30" t="s">
        <v>62</v>
      </c>
      <c r="J224" s="30" t="s">
        <v>1155</v>
      </c>
      <c r="K224" s="30" t="s">
        <v>18</v>
      </c>
      <c r="L224" s="30">
        <v>15</v>
      </c>
      <c r="M224" s="32" t="s">
        <v>1156</v>
      </c>
      <c r="N224" s="32" t="s">
        <v>28</v>
      </c>
      <c r="O224" s="33" t="s">
        <v>1684</v>
      </c>
    </row>
    <row r="225" spans="1:15" s="34" customFormat="1" ht="14.25" customHeight="1" x14ac:dyDescent="0.15">
      <c r="A225" s="26" t="s">
        <v>67</v>
      </c>
      <c r="B225" s="27"/>
      <c r="C225" s="28"/>
      <c r="D225" s="26" t="s">
        <v>57</v>
      </c>
      <c r="E225" s="29" t="s">
        <v>58</v>
      </c>
      <c r="F225" s="28" t="s">
        <v>1157</v>
      </c>
      <c r="G225" s="30">
        <f>L225*17.712</f>
        <v>212.54399999999998</v>
      </c>
      <c r="H225" s="31">
        <v>42599</v>
      </c>
      <c r="I225" s="30" t="s">
        <v>62</v>
      </c>
      <c r="J225" s="30" t="s">
        <v>1158</v>
      </c>
      <c r="K225" s="30" t="s">
        <v>18</v>
      </c>
      <c r="L225" s="30">
        <v>12</v>
      </c>
      <c r="M225" s="32" t="s">
        <v>996</v>
      </c>
      <c r="N225" s="32" t="s">
        <v>167</v>
      </c>
      <c r="O225" s="33" t="s">
        <v>1685</v>
      </c>
    </row>
    <row r="226" spans="1:15" s="34" customFormat="1" ht="14.25" customHeight="1" x14ac:dyDescent="0.15">
      <c r="A226" s="26" t="s">
        <v>67</v>
      </c>
      <c r="B226" s="27"/>
      <c r="C226" s="28"/>
      <c r="D226" s="26" t="s">
        <v>57</v>
      </c>
      <c r="E226" s="29" t="s">
        <v>58</v>
      </c>
      <c r="F226" s="28" t="s">
        <v>1159</v>
      </c>
      <c r="G226" s="30">
        <f>L226*17.712</f>
        <v>389.66399999999999</v>
      </c>
      <c r="H226" s="31">
        <v>42599</v>
      </c>
      <c r="I226" s="30" t="s">
        <v>62</v>
      </c>
      <c r="J226" s="30" t="s">
        <v>1160</v>
      </c>
      <c r="K226" s="30" t="s">
        <v>18</v>
      </c>
      <c r="L226" s="30">
        <v>22</v>
      </c>
      <c r="M226" s="32" t="s">
        <v>1161</v>
      </c>
      <c r="N226" s="32" t="s">
        <v>56</v>
      </c>
      <c r="O226" s="33" t="s">
        <v>1686</v>
      </c>
    </row>
    <row r="227" spans="1:15" s="34" customFormat="1" ht="14.25" customHeight="1" x14ac:dyDescent="0.15">
      <c r="A227" s="26" t="s">
        <v>77</v>
      </c>
      <c r="B227" s="27"/>
      <c r="C227" s="28"/>
      <c r="D227" s="26" t="s">
        <v>78</v>
      </c>
      <c r="E227" s="29" t="s">
        <v>58</v>
      </c>
      <c r="F227" s="28" t="s">
        <v>1174</v>
      </c>
      <c r="G227" s="30">
        <f>L227*17.498</f>
        <v>279.96800000000002</v>
      </c>
      <c r="H227" s="31">
        <v>42599</v>
      </c>
      <c r="I227" s="30" t="s">
        <v>62</v>
      </c>
      <c r="J227" s="30" t="s">
        <v>1175</v>
      </c>
      <c r="K227" s="30" t="s">
        <v>18</v>
      </c>
      <c r="L227" s="30">
        <v>16</v>
      </c>
      <c r="M227" s="32" t="s">
        <v>1004</v>
      </c>
      <c r="N227" s="32" t="s">
        <v>84</v>
      </c>
      <c r="O227" s="33" t="s">
        <v>1687</v>
      </c>
    </row>
    <row r="228" spans="1:15" s="34" customFormat="1" ht="14.25" customHeight="1" x14ac:dyDescent="0.15">
      <c r="A228" s="26" t="s">
        <v>64</v>
      </c>
      <c r="B228" s="27"/>
      <c r="C228" s="28"/>
      <c r="D228" s="26" t="s">
        <v>65</v>
      </c>
      <c r="E228" s="29" t="s">
        <v>58</v>
      </c>
      <c r="F228" s="28" t="s">
        <v>1188</v>
      </c>
      <c r="G228" s="30">
        <f>29.101*L228</f>
        <v>145.505</v>
      </c>
      <c r="H228" s="31">
        <v>42599</v>
      </c>
      <c r="I228" s="30" t="s">
        <v>66</v>
      </c>
      <c r="J228" s="30" t="s">
        <v>1189</v>
      </c>
      <c r="K228" s="30" t="s">
        <v>18</v>
      </c>
      <c r="L228" s="30">
        <v>5</v>
      </c>
      <c r="M228" s="32" t="s">
        <v>1190</v>
      </c>
      <c r="N228" s="32" t="s">
        <v>35</v>
      </c>
      <c r="O228" s="33" t="s">
        <v>1689</v>
      </c>
    </row>
    <row r="229" spans="1:15" s="34" customFormat="1" ht="14.25" customHeight="1" x14ac:dyDescent="0.15">
      <c r="A229" s="26" t="s">
        <v>105</v>
      </c>
      <c r="B229" s="27"/>
      <c r="C229" s="28"/>
      <c r="D229" s="26" t="s">
        <v>65</v>
      </c>
      <c r="E229" s="29" t="s">
        <v>58</v>
      </c>
      <c r="F229" s="28" t="s">
        <v>1191</v>
      </c>
      <c r="G229" s="30">
        <f>L229*29.101</f>
        <v>582.02</v>
      </c>
      <c r="H229" s="31">
        <v>42599</v>
      </c>
      <c r="I229" s="30" t="s">
        <v>72</v>
      </c>
      <c r="J229" s="30" t="s">
        <v>1192</v>
      </c>
      <c r="K229" s="30" t="s">
        <v>18</v>
      </c>
      <c r="L229" s="30">
        <v>20</v>
      </c>
      <c r="M229" s="32" t="s">
        <v>1190</v>
      </c>
      <c r="N229" s="32" t="s">
        <v>79</v>
      </c>
      <c r="O229" s="33" t="s">
        <v>1690</v>
      </c>
    </row>
    <row r="230" spans="1:15" s="34" customFormat="1" ht="14.25" customHeight="1" x14ac:dyDescent="0.15">
      <c r="A230" s="26" t="s">
        <v>105</v>
      </c>
      <c r="B230" s="27"/>
      <c r="C230" s="28"/>
      <c r="D230" s="26" t="s">
        <v>65</v>
      </c>
      <c r="E230" s="29" t="s">
        <v>58</v>
      </c>
      <c r="F230" s="28" t="s">
        <v>1193</v>
      </c>
      <c r="G230" s="30">
        <f>L230*29.101</f>
        <v>727.52499999999998</v>
      </c>
      <c r="H230" s="31">
        <v>42599</v>
      </c>
      <c r="I230" s="30" t="s">
        <v>72</v>
      </c>
      <c r="J230" s="30" t="s">
        <v>1194</v>
      </c>
      <c r="K230" s="30" t="s">
        <v>18</v>
      </c>
      <c r="L230" s="30">
        <v>25</v>
      </c>
      <c r="M230" s="32" t="s">
        <v>1195</v>
      </c>
      <c r="N230" s="32" t="s">
        <v>19</v>
      </c>
      <c r="O230" s="33"/>
    </row>
    <row r="231" spans="1:15" s="34" customFormat="1" ht="14.25" customHeight="1" x14ac:dyDescent="0.15">
      <c r="A231" s="26" t="s">
        <v>517</v>
      </c>
      <c r="B231" s="27"/>
      <c r="C231" s="28"/>
      <c r="D231" s="26" t="s">
        <v>519</v>
      </c>
      <c r="E231" s="29" t="s">
        <v>58</v>
      </c>
      <c r="F231" s="28" t="s">
        <v>1199</v>
      </c>
      <c r="G231" s="30">
        <v>227.07400000000001</v>
      </c>
      <c r="H231" s="31">
        <v>42601</v>
      </c>
      <c r="I231" s="30" t="s">
        <v>73</v>
      </c>
      <c r="J231" s="30" t="s">
        <v>1200</v>
      </c>
      <c r="K231" s="30" t="s">
        <v>18</v>
      </c>
      <c r="L231" s="30" t="s">
        <v>528</v>
      </c>
      <c r="M231" s="32" t="s">
        <v>1201</v>
      </c>
      <c r="N231" s="32" t="s">
        <v>1202</v>
      </c>
      <c r="O231" s="33" t="s">
        <v>1691</v>
      </c>
    </row>
    <row r="232" spans="1:15" s="34" customFormat="1" ht="14.25" customHeight="1" x14ac:dyDescent="0.15">
      <c r="A232" s="26" t="s">
        <v>517</v>
      </c>
      <c r="B232" s="27"/>
      <c r="C232" s="28"/>
      <c r="D232" s="26" t="s">
        <v>519</v>
      </c>
      <c r="E232" s="29" t="s">
        <v>58</v>
      </c>
      <c r="F232" s="28" t="s">
        <v>1203</v>
      </c>
      <c r="G232" s="30">
        <v>154.589</v>
      </c>
      <c r="H232" s="31">
        <v>42606</v>
      </c>
      <c r="I232" s="30" t="s">
        <v>73</v>
      </c>
      <c r="J232" s="30" t="s">
        <v>1204</v>
      </c>
      <c r="K232" s="30" t="s">
        <v>18</v>
      </c>
      <c r="L232" s="30" t="s">
        <v>634</v>
      </c>
      <c r="M232" s="32" t="s">
        <v>1205</v>
      </c>
      <c r="N232" s="32" t="s">
        <v>1206</v>
      </c>
      <c r="O232" s="33" t="s">
        <v>1692</v>
      </c>
    </row>
    <row r="233" spans="1:15" s="34" customFormat="1" ht="14.25" customHeight="1" x14ac:dyDescent="0.15">
      <c r="A233" s="26" t="s">
        <v>517</v>
      </c>
      <c r="B233" s="27"/>
      <c r="C233" s="28"/>
      <c r="D233" s="26" t="s">
        <v>519</v>
      </c>
      <c r="E233" s="29" t="s">
        <v>58</v>
      </c>
      <c r="F233" s="28" t="s">
        <v>1211</v>
      </c>
      <c r="G233" s="30">
        <v>154.57400000000001</v>
      </c>
      <c r="H233" s="31">
        <v>42606</v>
      </c>
      <c r="I233" s="30" t="s">
        <v>73</v>
      </c>
      <c r="J233" s="30" t="s">
        <v>1212</v>
      </c>
      <c r="K233" s="30" t="s">
        <v>18</v>
      </c>
      <c r="L233" s="30" t="s">
        <v>634</v>
      </c>
      <c r="M233" s="32" t="s">
        <v>1213</v>
      </c>
      <c r="N233" s="32" t="s">
        <v>1214</v>
      </c>
      <c r="O233" s="33" t="s">
        <v>1694</v>
      </c>
    </row>
    <row r="234" spans="1:15" s="34" customFormat="1" ht="14.25" customHeight="1" x14ac:dyDescent="0.15">
      <c r="A234" s="26" t="s">
        <v>517</v>
      </c>
      <c r="B234" s="27"/>
      <c r="C234" s="28"/>
      <c r="D234" s="26" t="s">
        <v>519</v>
      </c>
      <c r="E234" s="29" t="s">
        <v>58</v>
      </c>
      <c r="F234" s="28" t="s">
        <v>1215</v>
      </c>
      <c r="G234" s="30">
        <v>154.446</v>
      </c>
      <c r="H234" s="31">
        <v>42606</v>
      </c>
      <c r="I234" s="30" t="s">
        <v>73</v>
      </c>
      <c r="J234" s="30" t="s">
        <v>1216</v>
      </c>
      <c r="K234" s="30" t="s">
        <v>18</v>
      </c>
      <c r="L234" s="30" t="s">
        <v>634</v>
      </c>
      <c r="M234" s="32" t="s">
        <v>1217</v>
      </c>
      <c r="N234" s="32" t="s">
        <v>1218</v>
      </c>
      <c r="O234" s="33" t="s">
        <v>1873</v>
      </c>
    </row>
    <row r="235" spans="1:15" s="34" customFormat="1" ht="14.25" customHeight="1" x14ac:dyDescent="0.15">
      <c r="A235" s="26" t="s">
        <v>95</v>
      </c>
      <c r="B235" s="27"/>
      <c r="C235" s="28"/>
      <c r="D235" s="26" t="s">
        <v>96</v>
      </c>
      <c r="E235" s="29" t="s">
        <v>58</v>
      </c>
      <c r="F235" s="28" t="s">
        <v>1260</v>
      </c>
      <c r="G235" s="30">
        <f>17.498*L235</f>
        <v>174.98000000000002</v>
      </c>
      <c r="H235" s="31">
        <v>42607</v>
      </c>
      <c r="I235" s="30" t="s">
        <v>97</v>
      </c>
      <c r="J235" s="30" t="s">
        <v>1261</v>
      </c>
      <c r="K235" s="30" t="s">
        <v>18</v>
      </c>
      <c r="L235" s="30">
        <v>10</v>
      </c>
      <c r="M235" s="32" t="s">
        <v>652</v>
      </c>
      <c r="N235" s="32" t="s">
        <v>53</v>
      </c>
      <c r="O235" s="33" t="s">
        <v>1695</v>
      </c>
    </row>
    <row r="236" spans="1:15" s="34" customFormat="1" ht="14.25" customHeight="1" x14ac:dyDescent="0.15">
      <c r="A236" s="26" t="s">
        <v>74</v>
      </c>
      <c r="B236" s="27"/>
      <c r="C236" s="28"/>
      <c r="D236" s="26" t="s">
        <v>65</v>
      </c>
      <c r="E236" s="29" t="s">
        <v>58</v>
      </c>
      <c r="F236" s="28" t="s">
        <v>1265</v>
      </c>
      <c r="G236" s="30">
        <f>L236*29.101</f>
        <v>291.01</v>
      </c>
      <c r="H236" s="31">
        <v>42607</v>
      </c>
      <c r="I236" s="30" t="s">
        <v>66</v>
      </c>
      <c r="J236" s="30" t="s">
        <v>1266</v>
      </c>
      <c r="K236" s="30" t="s">
        <v>18</v>
      </c>
      <c r="L236" s="30">
        <v>10</v>
      </c>
      <c r="M236" s="32" t="s">
        <v>1198</v>
      </c>
      <c r="N236" s="32" t="s">
        <v>53</v>
      </c>
      <c r="O236" s="33" t="s">
        <v>1696</v>
      </c>
    </row>
    <row r="237" spans="1:15" s="34" customFormat="1" ht="14.25" customHeight="1" x14ac:dyDescent="0.15">
      <c r="A237" s="26" t="s">
        <v>74</v>
      </c>
      <c r="B237" s="27"/>
      <c r="C237" s="28"/>
      <c r="D237" s="26" t="s">
        <v>65</v>
      </c>
      <c r="E237" s="29" t="s">
        <v>58</v>
      </c>
      <c r="F237" s="28" t="s">
        <v>1270</v>
      </c>
      <c r="G237" s="30">
        <f>L237*29.101</f>
        <v>727.52499999999998</v>
      </c>
      <c r="H237" s="31">
        <v>42607</v>
      </c>
      <c r="I237" s="30" t="s">
        <v>66</v>
      </c>
      <c r="J237" s="30" t="s">
        <v>1271</v>
      </c>
      <c r="K237" s="30" t="s">
        <v>18</v>
      </c>
      <c r="L237" s="30">
        <v>25</v>
      </c>
      <c r="M237" s="32" t="s">
        <v>1272</v>
      </c>
      <c r="N237" s="32" t="s">
        <v>19</v>
      </c>
      <c r="O237" s="33" t="s">
        <v>1697</v>
      </c>
    </row>
    <row r="238" spans="1:15" s="34" customFormat="1" ht="14.25" customHeight="1" x14ac:dyDescent="0.15">
      <c r="A238" s="26" t="s">
        <v>75</v>
      </c>
      <c r="B238" s="27"/>
      <c r="C238" s="28"/>
      <c r="D238" s="26" t="s">
        <v>71</v>
      </c>
      <c r="E238" s="29" t="s">
        <v>58</v>
      </c>
      <c r="F238" s="28" t="s">
        <v>1273</v>
      </c>
      <c r="G238" s="30">
        <f>18.708*L238</f>
        <v>187.07999999999998</v>
      </c>
      <c r="H238" s="31">
        <v>42607</v>
      </c>
      <c r="I238" s="30" t="s">
        <v>72</v>
      </c>
      <c r="J238" s="30" t="s">
        <v>1274</v>
      </c>
      <c r="K238" s="30" t="s">
        <v>18</v>
      </c>
      <c r="L238" s="30">
        <v>10</v>
      </c>
      <c r="M238" s="32" t="s">
        <v>1147</v>
      </c>
      <c r="N238" s="32" t="s">
        <v>53</v>
      </c>
      <c r="O238" s="33" t="s">
        <v>1698</v>
      </c>
    </row>
    <row r="239" spans="1:15" s="34" customFormat="1" ht="14.25" customHeight="1" x14ac:dyDescent="0.15">
      <c r="A239" s="26" t="s">
        <v>75</v>
      </c>
      <c r="B239" s="27"/>
      <c r="C239" s="28"/>
      <c r="D239" s="26" t="s">
        <v>71</v>
      </c>
      <c r="E239" s="29" t="s">
        <v>58</v>
      </c>
      <c r="F239" s="28" t="s">
        <v>1275</v>
      </c>
      <c r="G239" s="30">
        <f>18.708*L239</f>
        <v>467.69999999999993</v>
      </c>
      <c r="H239" s="31">
        <v>42607</v>
      </c>
      <c r="I239" s="30" t="s">
        <v>72</v>
      </c>
      <c r="J239" s="30" t="s">
        <v>1276</v>
      </c>
      <c r="K239" s="30" t="s">
        <v>18</v>
      </c>
      <c r="L239" s="30">
        <v>25</v>
      </c>
      <c r="M239" s="32" t="s">
        <v>1277</v>
      </c>
      <c r="N239" s="32" t="s">
        <v>19</v>
      </c>
      <c r="O239" s="33" t="s">
        <v>1699</v>
      </c>
    </row>
    <row r="240" spans="1:15" s="34" customFormat="1" ht="14.25" customHeight="1" x14ac:dyDescent="0.15">
      <c r="A240" s="26" t="s">
        <v>75</v>
      </c>
      <c r="B240" s="27"/>
      <c r="C240" s="28"/>
      <c r="D240" s="26" t="s">
        <v>71</v>
      </c>
      <c r="E240" s="29" t="s">
        <v>58</v>
      </c>
      <c r="F240" s="28" t="s">
        <v>1278</v>
      </c>
      <c r="G240" s="30">
        <f>18.708*L240</f>
        <v>467.69999999999993</v>
      </c>
      <c r="H240" s="31">
        <v>42607</v>
      </c>
      <c r="I240" s="30" t="s">
        <v>72</v>
      </c>
      <c r="J240" s="30" t="s">
        <v>1279</v>
      </c>
      <c r="K240" s="30" t="s">
        <v>18</v>
      </c>
      <c r="L240" s="30">
        <v>25</v>
      </c>
      <c r="M240" s="32" t="s">
        <v>1280</v>
      </c>
      <c r="N240" s="32" t="s">
        <v>19</v>
      </c>
      <c r="O240" s="33" t="s">
        <v>1700</v>
      </c>
    </row>
    <row r="241" spans="1:15" s="34" customFormat="1" ht="14.25" customHeight="1" x14ac:dyDescent="0.15">
      <c r="A241" s="26" t="s">
        <v>75</v>
      </c>
      <c r="B241" s="27"/>
      <c r="C241" s="28"/>
      <c r="D241" s="26" t="s">
        <v>71</v>
      </c>
      <c r="E241" s="29" t="s">
        <v>58</v>
      </c>
      <c r="F241" s="28" t="s">
        <v>1281</v>
      </c>
      <c r="G241" s="30">
        <f>18.708*L241</f>
        <v>467.69999999999993</v>
      </c>
      <c r="H241" s="31">
        <v>42607</v>
      </c>
      <c r="I241" s="30" t="s">
        <v>72</v>
      </c>
      <c r="J241" s="30" t="s">
        <v>1282</v>
      </c>
      <c r="K241" s="30" t="s">
        <v>18</v>
      </c>
      <c r="L241" s="30">
        <v>25</v>
      </c>
      <c r="M241" s="32" t="s">
        <v>1283</v>
      </c>
      <c r="N241" s="32" t="s">
        <v>19</v>
      </c>
      <c r="O241" s="33" t="s">
        <v>1875</v>
      </c>
    </row>
    <row r="242" spans="1:15" s="34" customFormat="1" ht="14.25" customHeight="1" x14ac:dyDescent="0.15">
      <c r="A242" s="26" t="s">
        <v>64</v>
      </c>
      <c r="B242" s="27"/>
      <c r="C242" s="28"/>
      <c r="D242" s="26" t="s">
        <v>1592</v>
      </c>
      <c r="E242" s="29" t="s">
        <v>58</v>
      </c>
      <c r="F242" s="28" t="s">
        <v>1298</v>
      </c>
      <c r="G242" s="30">
        <f>L242*29.101</f>
        <v>145.505</v>
      </c>
      <c r="H242" s="31">
        <v>42607</v>
      </c>
      <c r="I242" s="30" t="s">
        <v>66</v>
      </c>
      <c r="J242" s="30" t="s">
        <v>1299</v>
      </c>
      <c r="K242" s="30" t="s">
        <v>18</v>
      </c>
      <c r="L242" s="30">
        <v>5</v>
      </c>
      <c r="M242" s="32" t="s">
        <v>1300</v>
      </c>
      <c r="N242" s="32" t="s">
        <v>52</v>
      </c>
      <c r="O242" s="33" t="s">
        <v>1701</v>
      </c>
    </row>
    <row r="243" spans="1:15" s="34" customFormat="1" ht="14.25" customHeight="1" x14ac:dyDescent="0.15">
      <c r="A243" s="26" t="s">
        <v>68</v>
      </c>
      <c r="B243" s="27"/>
      <c r="C243" s="28"/>
      <c r="D243" s="26" t="s">
        <v>69</v>
      </c>
      <c r="E243" s="29" t="s">
        <v>58</v>
      </c>
      <c r="F243" s="28" t="s">
        <v>1301</v>
      </c>
      <c r="G243" s="30">
        <f>L243*17.712</f>
        <v>177.12</v>
      </c>
      <c r="H243" s="31">
        <v>42607</v>
      </c>
      <c r="I243" s="30" t="s">
        <v>62</v>
      </c>
      <c r="J243" s="30" t="s">
        <v>1302</v>
      </c>
      <c r="K243" s="30" t="s">
        <v>18</v>
      </c>
      <c r="L243" s="30">
        <v>10</v>
      </c>
      <c r="M243" s="32" t="s">
        <v>1156</v>
      </c>
      <c r="N243" s="32" t="s">
        <v>53</v>
      </c>
      <c r="O243" s="33" t="s">
        <v>1876</v>
      </c>
    </row>
    <row r="244" spans="1:15" s="34" customFormat="1" ht="14.25" customHeight="1" x14ac:dyDescent="0.15">
      <c r="A244" s="26" t="s">
        <v>105</v>
      </c>
      <c r="B244" s="27"/>
      <c r="C244" s="28"/>
      <c r="D244" s="26" t="s">
        <v>65</v>
      </c>
      <c r="E244" s="29" t="s">
        <v>58</v>
      </c>
      <c r="F244" s="28" t="s">
        <v>1303</v>
      </c>
      <c r="G244" s="30">
        <f>L244*29.101</f>
        <v>727.52499999999998</v>
      </c>
      <c r="H244" s="31">
        <v>42607</v>
      </c>
      <c r="I244" s="30" t="s">
        <v>72</v>
      </c>
      <c r="J244" s="30" t="s">
        <v>1304</v>
      </c>
      <c r="K244" s="30" t="s">
        <v>18</v>
      </c>
      <c r="L244" s="30">
        <v>25</v>
      </c>
      <c r="M244" s="32" t="s">
        <v>1305</v>
      </c>
      <c r="N244" s="32" t="s">
        <v>19</v>
      </c>
      <c r="O244" s="33"/>
    </row>
    <row r="245" spans="1:15" s="34" customFormat="1" ht="14.25" customHeight="1" x14ac:dyDescent="0.15">
      <c r="A245" s="45" t="s">
        <v>2280</v>
      </c>
      <c r="B245" s="46"/>
      <c r="C245" s="47"/>
      <c r="D245" s="45" t="s">
        <v>1223</v>
      </c>
      <c r="E245" s="48" t="s">
        <v>1312</v>
      </c>
      <c r="F245" s="47" t="s">
        <v>2281</v>
      </c>
      <c r="G245" s="49">
        <f>L245*2.335</f>
        <v>35.024999999999999</v>
      </c>
      <c r="H245" s="50">
        <v>42608</v>
      </c>
      <c r="I245" s="49" t="s">
        <v>1224</v>
      </c>
      <c r="J245" s="49" t="s">
        <v>2282</v>
      </c>
      <c r="K245" s="49"/>
      <c r="L245" s="49">
        <v>15</v>
      </c>
      <c r="M245" s="51" t="s">
        <v>1225</v>
      </c>
      <c r="N245" s="51" t="s">
        <v>28</v>
      </c>
      <c r="O245" s="33" t="s">
        <v>1887</v>
      </c>
    </row>
    <row r="246" spans="1:15" s="34" customFormat="1" ht="14.25" customHeight="1" x14ac:dyDescent="0.15">
      <c r="A246" s="26" t="s">
        <v>80</v>
      </c>
      <c r="B246" s="27"/>
      <c r="C246" s="28"/>
      <c r="D246" s="26" t="s">
        <v>63</v>
      </c>
      <c r="E246" s="29" t="s">
        <v>1378</v>
      </c>
      <c r="F246" s="28" t="s">
        <v>1376</v>
      </c>
      <c r="G246" s="30">
        <f>17.498*L246</f>
        <v>437.45000000000005</v>
      </c>
      <c r="H246" s="31">
        <v>42614</v>
      </c>
      <c r="I246" s="30" t="s">
        <v>1379</v>
      </c>
      <c r="J246" s="30" t="s">
        <v>1380</v>
      </c>
      <c r="K246" s="30" t="s">
        <v>1316</v>
      </c>
      <c r="L246" s="30">
        <v>25</v>
      </c>
      <c r="M246" s="32" t="s">
        <v>1381</v>
      </c>
      <c r="N246" s="32" t="s">
        <v>1346</v>
      </c>
      <c r="O246" s="33" t="s">
        <v>1877</v>
      </c>
    </row>
    <row r="247" spans="1:15" s="34" customFormat="1" ht="14.25" customHeight="1" x14ac:dyDescent="0.15">
      <c r="A247" s="26" t="s">
        <v>1386</v>
      </c>
      <c r="B247" s="27"/>
      <c r="C247" s="28"/>
      <c r="D247" s="26" t="s">
        <v>61</v>
      </c>
      <c r="E247" s="29" t="s">
        <v>1378</v>
      </c>
      <c r="F247" s="28" t="s">
        <v>1384</v>
      </c>
      <c r="G247" s="30">
        <f>18.708*L247</f>
        <v>467.69999999999993</v>
      </c>
      <c r="H247" s="31">
        <v>42614</v>
      </c>
      <c r="I247" s="30" t="s">
        <v>62</v>
      </c>
      <c r="J247" s="30" t="s">
        <v>1387</v>
      </c>
      <c r="K247" s="30" t="s">
        <v>1316</v>
      </c>
      <c r="L247" s="30">
        <v>25</v>
      </c>
      <c r="M247" s="32" t="s">
        <v>1388</v>
      </c>
      <c r="N247" s="32" t="s">
        <v>1346</v>
      </c>
      <c r="O247" s="33" t="s">
        <v>1878</v>
      </c>
    </row>
    <row r="248" spans="1:15" s="34" customFormat="1" ht="14.25" customHeight="1" x14ac:dyDescent="0.15">
      <c r="A248" s="26" t="s">
        <v>67</v>
      </c>
      <c r="B248" s="27"/>
      <c r="C248" s="28"/>
      <c r="D248" s="26" t="s">
        <v>1395</v>
      </c>
      <c r="E248" s="29" t="s">
        <v>1378</v>
      </c>
      <c r="F248" s="28" t="s">
        <v>1391</v>
      </c>
      <c r="G248" s="30">
        <f>L248*17.712</f>
        <v>442.8</v>
      </c>
      <c r="H248" s="31">
        <v>42614</v>
      </c>
      <c r="I248" s="30" t="s">
        <v>62</v>
      </c>
      <c r="J248" s="30" t="s">
        <v>1396</v>
      </c>
      <c r="K248" s="30" t="s">
        <v>1316</v>
      </c>
      <c r="L248" s="30">
        <v>25</v>
      </c>
      <c r="M248" s="32" t="s">
        <v>1397</v>
      </c>
      <c r="N248" s="32" t="s">
        <v>1346</v>
      </c>
      <c r="O248" s="33" t="s">
        <v>1879</v>
      </c>
    </row>
    <row r="249" spans="1:15" s="34" customFormat="1" ht="14.25" customHeight="1" x14ac:dyDescent="0.15">
      <c r="A249" s="26" t="s">
        <v>1754</v>
      </c>
      <c r="B249" s="27"/>
      <c r="C249" s="28"/>
      <c r="D249" s="26" t="s">
        <v>1755</v>
      </c>
      <c r="E249" s="29" t="s">
        <v>1412</v>
      </c>
      <c r="F249" s="28" t="s">
        <v>1784</v>
      </c>
      <c r="G249" s="30">
        <f>L249*29.101</f>
        <v>727.52499999999998</v>
      </c>
      <c r="H249" s="31">
        <v>42618</v>
      </c>
      <c r="I249" s="30" t="s">
        <v>1756</v>
      </c>
      <c r="J249" s="30" t="s">
        <v>1757</v>
      </c>
      <c r="K249" s="30" t="s">
        <v>1407</v>
      </c>
      <c r="L249" s="30">
        <v>25</v>
      </c>
      <c r="M249" s="32" t="s">
        <v>1739</v>
      </c>
      <c r="N249" s="32" t="s">
        <v>1758</v>
      </c>
      <c r="O249" s="33"/>
    </row>
    <row r="250" spans="1:15" s="34" customFormat="1" ht="14.25" customHeight="1" x14ac:dyDescent="0.15">
      <c r="A250" s="26" t="s">
        <v>517</v>
      </c>
      <c r="B250" s="27"/>
      <c r="C250" s="28"/>
      <c r="D250" s="26" t="s">
        <v>1899</v>
      </c>
      <c r="E250" s="29" t="s">
        <v>58</v>
      </c>
      <c r="F250" s="28" t="s">
        <v>1994</v>
      </c>
      <c r="G250" s="30">
        <v>227.76900000000001</v>
      </c>
      <c r="H250" s="31">
        <v>42631</v>
      </c>
      <c r="I250" s="30" t="s">
        <v>1900</v>
      </c>
      <c r="J250" s="30" t="s">
        <v>1997</v>
      </c>
      <c r="K250" s="30" t="s">
        <v>18</v>
      </c>
      <c r="L250" s="30" t="s">
        <v>1999</v>
      </c>
      <c r="M250" s="32" t="s">
        <v>2002</v>
      </c>
      <c r="N250" s="32" t="s">
        <v>2003</v>
      </c>
      <c r="O250" s="33"/>
    </row>
    <row r="251" spans="1:15" s="34" customFormat="1" ht="14.25" customHeight="1" x14ac:dyDescent="0.15">
      <c r="A251" s="26" t="s">
        <v>517</v>
      </c>
      <c r="B251" s="27"/>
      <c r="C251" s="28"/>
      <c r="D251" s="26" t="s">
        <v>1899</v>
      </c>
      <c r="E251" s="29" t="s">
        <v>58</v>
      </c>
      <c r="F251" s="28" t="s">
        <v>1995</v>
      </c>
      <c r="G251" s="30">
        <v>187.137</v>
      </c>
      <c r="H251" s="31">
        <v>42631</v>
      </c>
      <c r="I251" s="30" t="s">
        <v>1900</v>
      </c>
      <c r="J251" s="30" t="s">
        <v>1998</v>
      </c>
      <c r="K251" s="30" t="s">
        <v>18</v>
      </c>
      <c r="L251" s="30" t="s">
        <v>533</v>
      </c>
      <c r="M251" s="32" t="s">
        <v>2004</v>
      </c>
      <c r="N251" s="32" t="s">
        <v>2005</v>
      </c>
      <c r="O251" s="33"/>
    </row>
    <row r="252" spans="1:15" s="34" customFormat="1" ht="14.25" customHeight="1" x14ac:dyDescent="0.15">
      <c r="A252" s="26" t="s">
        <v>80</v>
      </c>
      <c r="B252" s="27"/>
      <c r="C252" s="28"/>
      <c r="D252" s="26" t="s">
        <v>63</v>
      </c>
      <c r="E252" s="29" t="s">
        <v>58</v>
      </c>
      <c r="F252" s="28" t="s">
        <v>2006</v>
      </c>
      <c r="G252" s="30">
        <f>17.498*L252</f>
        <v>437.45000000000005</v>
      </c>
      <c r="H252" s="31">
        <v>42631</v>
      </c>
      <c r="I252" s="30" t="s">
        <v>1379</v>
      </c>
      <c r="J252" s="30" t="s">
        <v>2007</v>
      </c>
      <c r="K252" s="30" t="s">
        <v>18</v>
      </c>
      <c r="L252" s="30">
        <v>25</v>
      </c>
      <c r="M252" s="32" t="s">
        <v>2008</v>
      </c>
      <c r="N252" s="32" t="s">
        <v>1346</v>
      </c>
      <c r="O252" s="33"/>
    </row>
    <row r="253" spans="1:15" s="34" customFormat="1" ht="14.25" customHeight="1" x14ac:dyDescent="0.15">
      <c r="A253" s="35" t="s">
        <v>122</v>
      </c>
      <c r="B253" s="36" t="s">
        <v>123</v>
      </c>
      <c r="C253" s="37"/>
      <c r="D253" s="35" t="s">
        <v>124</v>
      </c>
      <c r="E253" s="38" t="s">
        <v>16</v>
      </c>
      <c r="F253" s="37" t="s">
        <v>125</v>
      </c>
      <c r="G253" s="39">
        <f>8.926*L253</f>
        <v>107.11199999999999</v>
      </c>
      <c r="H253" s="40">
        <v>42184</v>
      </c>
      <c r="I253" s="39" t="s">
        <v>22</v>
      </c>
      <c r="J253" s="39" t="s">
        <v>126</v>
      </c>
      <c r="K253" s="39" t="s">
        <v>18</v>
      </c>
      <c r="L253" s="39">
        <v>12</v>
      </c>
      <c r="M253" s="41" t="s">
        <v>127</v>
      </c>
      <c r="N253" s="41" t="s">
        <v>128</v>
      </c>
      <c r="O253" s="42"/>
    </row>
    <row r="254" spans="1:15" s="34" customFormat="1" ht="14.25" customHeight="1" x14ac:dyDescent="0.15">
      <c r="A254" s="35" t="s">
        <v>122</v>
      </c>
      <c r="B254" s="36" t="s">
        <v>123</v>
      </c>
      <c r="C254" s="37"/>
      <c r="D254" s="35" t="s">
        <v>124</v>
      </c>
      <c r="E254" s="38" t="s">
        <v>16</v>
      </c>
      <c r="F254" s="37" t="s">
        <v>129</v>
      </c>
      <c r="G254" s="39">
        <f>8.926*L254</f>
        <v>107.11199999999999</v>
      </c>
      <c r="H254" s="40">
        <v>42186</v>
      </c>
      <c r="I254" s="39" t="s">
        <v>22</v>
      </c>
      <c r="J254" s="39" t="s">
        <v>130</v>
      </c>
      <c r="K254" s="39" t="s">
        <v>18</v>
      </c>
      <c r="L254" s="39">
        <v>12</v>
      </c>
      <c r="M254" s="41" t="s">
        <v>131</v>
      </c>
      <c r="N254" s="41" t="s">
        <v>128</v>
      </c>
      <c r="O254" s="42"/>
    </row>
    <row r="255" spans="1:15" s="34" customFormat="1" ht="14.25" customHeight="1" x14ac:dyDescent="0.15">
      <c r="A255" s="35" t="s">
        <v>1754</v>
      </c>
      <c r="B255" s="36" t="s">
        <v>1990</v>
      </c>
      <c r="C255" s="37"/>
      <c r="D255" s="35" t="s">
        <v>1755</v>
      </c>
      <c r="E255" s="38" t="s">
        <v>1412</v>
      </c>
      <c r="F255" s="37" t="s">
        <v>1991</v>
      </c>
      <c r="G255" s="39">
        <f>L255*29.101</f>
        <v>727.52499999999998</v>
      </c>
      <c r="H255" s="40">
        <v>42618</v>
      </c>
      <c r="I255" s="39" t="s">
        <v>1756</v>
      </c>
      <c r="J255" s="39" t="s">
        <v>1759</v>
      </c>
      <c r="K255" s="39" t="s">
        <v>1407</v>
      </c>
      <c r="L255" s="39">
        <v>25</v>
      </c>
      <c r="M255" s="41" t="s">
        <v>1989</v>
      </c>
      <c r="N255" s="41" t="s">
        <v>1758</v>
      </c>
      <c r="O255" s="42"/>
    </row>
    <row r="256" spans="1:15" s="34" customFormat="1" ht="14.25" customHeight="1" x14ac:dyDescent="0.15">
      <c r="A256" s="11" t="s">
        <v>24</v>
      </c>
      <c r="B256" s="12"/>
      <c r="C256" s="13"/>
      <c r="D256" s="11" t="s">
        <v>25</v>
      </c>
      <c r="E256" s="14" t="s">
        <v>16</v>
      </c>
      <c r="F256" s="13" t="s">
        <v>108</v>
      </c>
      <c r="G256" s="15">
        <f>9.175*L256</f>
        <v>91.75</v>
      </c>
      <c r="H256" s="16">
        <v>41921</v>
      </c>
      <c r="I256" s="15" t="s">
        <v>26</v>
      </c>
      <c r="J256" s="15" t="s">
        <v>109</v>
      </c>
      <c r="K256" s="15" t="s">
        <v>18</v>
      </c>
      <c r="L256" s="15">
        <v>10</v>
      </c>
      <c r="M256" s="17" t="s">
        <v>110</v>
      </c>
      <c r="N256" s="17" t="s">
        <v>44</v>
      </c>
      <c r="O256" s="10" t="s">
        <v>1422</v>
      </c>
    </row>
    <row r="257" spans="1:15" s="34" customFormat="1" ht="14.25" customHeight="1" x14ac:dyDescent="0.15">
      <c r="A257" s="11" t="s">
        <v>14</v>
      </c>
      <c r="B257" s="12"/>
      <c r="C257" s="13"/>
      <c r="D257" s="11" t="s">
        <v>15</v>
      </c>
      <c r="E257" s="14" t="s">
        <v>16</v>
      </c>
      <c r="F257" s="13" t="s">
        <v>111</v>
      </c>
      <c r="G257" s="15">
        <f>8.063*L257</f>
        <v>80.63000000000001</v>
      </c>
      <c r="H257" s="16">
        <v>41935</v>
      </c>
      <c r="I257" s="15" t="s">
        <v>17</v>
      </c>
      <c r="J257" s="15" t="s">
        <v>112</v>
      </c>
      <c r="K257" s="15" t="s">
        <v>18</v>
      </c>
      <c r="L257" s="15">
        <v>10</v>
      </c>
      <c r="M257" s="17" t="s">
        <v>113</v>
      </c>
      <c r="N257" s="17" t="s">
        <v>114</v>
      </c>
      <c r="O257" s="10" t="s">
        <v>1423</v>
      </c>
    </row>
    <row r="258" spans="1:15" s="34" customFormat="1" ht="14.25" customHeight="1" x14ac:dyDescent="0.15">
      <c r="A258" s="11" t="s">
        <v>14</v>
      </c>
      <c r="B258" s="12"/>
      <c r="C258" s="13"/>
      <c r="D258" s="11" t="s">
        <v>15</v>
      </c>
      <c r="E258" s="14" t="s">
        <v>16</v>
      </c>
      <c r="F258" s="13" t="s">
        <v>115</v>
      </c>
      <c r="G258" s="15">
        <f>8.063*L258</f>
        <v>104.819</v>
      </c>
      <c r="H258" s="16">
        <v>41950</v>
      </c>
      <c r="I258" s="15" t="s">
        <v>17</v>
      </c>
      <c r="J258" s="15" t="s">
        <v>116</v>
      </c>
      <c r="K258" s="15" t="s">
        <v>18</v>
      </c>
      <c r="L258" s="15">
        <v>13</v>
      </c>
      <c r="M258" s="17" t="s">
        <v>117</v>
      </c>
      <c r="N258" s="17" t="s">
        <v>118</v>
      </c>
      <c r="O258" s="10" t="s">
        <v>1424</v>
      </c>
    </row>
    <row r="259" spans="1:15" s="34" customFormat="1" ht="14.25" customHeight="1" x14ac:dyDescent="0.15">
      <c r="A259" s="11" t="s">
        <v>14</v>
      </c>
      <c r="B259" s="12"/>
      <c r="C259" s="13"/>
      <c r="D259" s="11" t="s">
        <v>15</v>
      </c>
      <c r="E259" s="14" t="s">
        <v>16</v>
      </c>
      <c r="F259" s="13" t="s">
        <v>119</v>
      </c>
      <c r="G259" s="15">
        <f>8.063*L259</f>
        <v>104.819</v>
      </c>
      <c r="H259" s="16">
        <v>42103</v>
      </c>
      <c r="I259" s="15" t="s">
        <v>17</v>
      </c>
      <c r="J259" s="15" t="s">
        <v>120</v>
      </c>
      <c r="K259" s="15" t="s">
        <v>18</v>
      </c>
      <c r="L259" s="15">
        <v>13</v>
      </c>
      <c r="M259" s="17" t="s">
        <v>121</v>
      </c>
      <c r="N259" s="17" t="s">
        <v>98</v>
      </c>
      <c r="O259" s="10" t="s">
        <v>1425</v>
      </c>
    </row>
    <row r="260" spans="1:15" ht="14.25" customHeight="1" x14ac:dyDescent="0.15">
      <c r="A260" s="11" t="s">
        <v>31</v>
      </c>
      <c r="B260" s="12"/>
      <c r="C260" s="13"/>
      <c r="D260" s="11" t="s">
        <v>32</v>
      </c>
      <c r="E260" s="14" t="s">
        <v>16</v>
      </c>
      <c r="F260" s="13" t="s">
        <v>132</v>
      </c>
      <c r="G260" s="15">
        <f>8.926*L260</f>
        <v>116.038</v>
      </c>
      <c r="H260" s="16">
        <v>42235</v>
      </c>
      <c r="I260" s="15" t="s">
        <v>22</v>
      </c>
      <c r="J260" s="15" t="s">
        <v>133</v>
      </c>
      <c r="K260" s="15" t="s">
        <v>18</v>
      </c>
      <c r="L260" s="15">
        <v>13</v>
      </c>
      <c r="M260" s="17" t="s">
        <v>134</v>
      </c>
      <c r="N260" s="17" t="s">
        <v>118</v>
      </c>
      <c r="O260" s="10" t="s">
        <v>1426</v>
      </c>
    </row>
    <row r="261" spans="1:15" s="34" customFormat="1" ht="14.25" customHeight="1" x14ac:dyDescent="0.15">
      <c r="A261" s="18" t="s">
        <v>135</v>
      </c>
      <c r="B261" s="19"/>
      <c r="C261" s="20"/>
      <c r="D261" s="18" t="s">
        <v>136</v>
      </c>
      <c r="E261" s="14" t="s">
        <v>16</v>
      </c>
      <c r="F261" s="13" t="s">
        <v>137</v>
      </c>
      <c r="G261" s="21">
        <f>8.137*L261</f>
        <v>48.822000000000003</v>
      </c>
      <c r="H261" s="16">
        <v>42241</v>
      </c>
      <c r="I261" s="15" t="s">
        <v>138</v>
      </c>
      <c r="J261" s="15" t="s">
        <v>139</v>
      </c>
      <c r="K261" s="15" t="s">
        <v>18</v>
      </c>
      <c r="L261" s="15">
        <v>6</v>
      </c>
      <c r="M261" s="17" t="s">
        <v>140</v>
      </c>
      <c r="N261" s="17" t="s">
        <v>141</v>
      </c>
      <c r="O261" s="10" t="s">
        <v>1427</v>
      </c>
    </row>
    <row r="262" spans="1:15" s="34" customFormat="1" ht="14.25" customHeight="1" x14ac:dyDescent="0.15">
      <c r="A262" s="18" t="s">
        <v>135</v>
      </c>
      <c r="B262" s="19"/>
      <c r="C262" s="20"/>
      <c r="D262" s="18" t="s">
        <v>136</v>
      </c>
      <c r="E262" s="14" t="s">
        <v>16</v>
      </c>
      <c r="F262" s="13" t="s">
        <v>142</v>
      </c>
      <c r="G262" s="21">
        <f>8.137*L262</f>
        <v>81.37</v>
      </c>
      <c r="H262" s="16">
        <v>42261</v>
      </c>
      <c r="I262" s="15" t="s">
        <v>138</v>
      </c>
      <c r="J262" s="15" t="s">
        <v>143</v>
      </c>
      <c r="K262" s="15" t="s">
        <v>18</v>
      </c>
      <c r="L262" s="15">
        <v>10</v>
      </c>
      <c r="M262" s="17" t="s">
        <v>144</v>
      </c>
      <c r="N262" s="17" t="s">
        <v>53</v>
      </c>
      <c r="O262" s="10" t="s">
        <v>1428</v>
      </c>
    </row>
    <row r="263" spans="1:15" s="34" customFormat="1" ht="14.25" customHeight="1" x14ac:dyDescent="0.15">
      <c r="A263" s="11" t="s">
        <v>24</v>
      </c>
      <c r="B263" s="12" t="s">
        <v>145</v>
      </c>
      <c r="C263" s="13"/>
      <c r="D263" s="11" t="s">
        <v>25</v>
      </c>
      <c r="E263" s="14" t="s">
        <v>16</v>
      </c>
      <c r="F263" s="13" t="s">
        <v>146</v>
      </c>
      <c r="G263" s="15">
        <f>9.175*L263</f>
        <v>100.92500000000001</v>
      </c>
      <c r="H263" s="16">
        <v>42304</v>
      </c>
      <c r="I263" s="15" t="s">
        <v>26</v>
      </c>
      <c r="J263" s="15" t="s">
        <v>147</v>
      </c>
      <c r="K263" s="15" t="s">
        <v>18</v>
      </c>
      <c r="L263" s="15">
        <v>11</v>
      </c>
      <c r="M263" s="17" t="s">
        <v>148</v>
      </c>
      <c r="N263" s="17" t="s">
        <v>149</v>
      </c>
      <c r="O263" s="10" t="s">
        <v>1429</v>
      </c>
    </row>
    <row r="264" spans="1:15" s="34" customFormat="1" ht="14.25" customHeight="1" x14ac:dyDescent="0.15">
      <c r="A264" s="11" t="s">
        <v>150</v>
      </c>
      <c r="B264" s="12"/>
      <c r="C264" s="13"/>
      <c r="D264" s="11" t="s">
        <v>151</v>
      </c>
      <c r="E264" s="14" t="s">
        <v>16</v>
      </c>
      <c r="F264" s="13" t="s">
        <v>152</v>
      </c>
      <c r="G264" s="15">
        <f>8.926*L264</f>
        <v>133.89000000000001</v>
      </c>
      <c r="H264" s="16">
        <v>42304</v>
      </c>
      <c r="I264" s="15" t="s">
        <v>1501</v>
      </c>
      <c r="J264" s="15" t="s">
        <v>153</v>
      </c>
      <c r="K264" s="15" t="s">
        <v>18</v>
      </c>
      <c r="L264" s="15">
        <v>15</v>
      </c>
      <c r="M264" s="17" t="s">
        <v>154</v>
      </c>
      <c r="N264" s="17" t="s">
        <v>28</v>
      </c>
      <c r="O264" s="10" t="s">
        <v>1430</v>
      </c>
    </row>
    <row r="265" spans="1:15" s="34" customFormat="1" ht="14.25" customHeight="1" x14ac:dyDescent="0.15">
      <c r="A265" s="11" t="s">
        <v>45</v>
      </c>
      <c r="B265" s="12"/>
      <c r="C265" s="13"/>
      <c r="D265" s="11" t="s">
        <v>46</v>
      </c>
      <c r="E265" s="14" t="s">
        <v>16</v>
      </c>
      <c r="F265" s="13" t="s">
        <v>155</v>
      </c>
      <c r="G265" s="15">
        <f>8.926*L265</f>
        <v>169.59399999999999</v>
      </c>
      <c r="H265" s="16">
        <v>42327</v>
      </c>
      <c r="I265" s="15" t="s">
        <v>22</v>
      </c>
      <c r="J265" s="15" t="s">
        <v>156</v>
      </c>
      <c r="K265" s="15" t="s">
        <v>34</v>
      </c>
      <c r="L265" s="15">
        <v>19</v>
      </c>
      <c r="M265" s="17" t="s">
        <v>157</v>
      </c>
      <c r="N265" s="17" t="s">
        <v>158</v>
      </c>
      <c r="O265" s="10" t="s">
        <v>1431</v>
      </c>
    </row>
    <row r="266" spans="1:15" s="34" customFormat="1" ht="14.25" customHeight="1" x14ac:dyDescent="0.15">
      <c r="A266" s="11" t="s">
        <v>159</v>
      </c>
      <c r="B266" s="12"/>
      <c r="C266" s="13"/>
      <c r="D266" s="11" t="s">
        <v>160</v>
      </c>
      <c r="E266" s="14" t="s">
        <v>16</v>
      </c>
      <c r="F266" s="13" t="s">
        <v>161</v>
      </c>
      <c r="G266" s="15">
        <f>8.926*L266</f>
        <v>133.89000000000001</v>
      </c>
      <c r="H266" s="16">
        <v>42334</v>
      </c>
      <c r="I266" s="15" t="s">
        <v>22</v>
      </c>
      <c r="J266" s="15" t="s">
        <v>162</v>
      </c>
      <c r="K266" s="15" t="s">
        <v>18</v>
      </c>
      <c r="L266" s="15">
        <v>15</v>
      </c>
      <c r="M266" s="17" t="s">
        <v>163</v>
      </c>
      <c r="N266" s="17" t="s">
        <v>28</v>
      </c>
      <c r="O266" s="10" t="s">
        <v>1432</v>
      </c>
    </row>
    <row r="267" spans="1:15" s="34" customFormat="1" ht="14.25" customHeight="1" x14ac:dyDescent="0.15">
      <c r="A267" s="11" t="s">
        <v>24</v>
      </c>
      <c r="B267" s="12"/>
      <c r="C267" s="13"/>
      <c r="D267" s="11" t="s">
        <v>25</v>
      </c>
      <c r="E267" s="14" t="s">
        <v>16</v>
      </c>
      <c r="F267" s="13" t="s">
        <v>164</v>
      </c>
      <c r="G267" s="15">
        <f>9.175*L267</f>
        <v>110.10000000000001</v>
      </c>
      <c r="H267" s="16">
        <v>42375</v>
      </c>
      <c r="I267" s="15" t="s">
        <v>26</v>
      </c>
      <c r="J267" s="15" t="s">
        <v>165</v>
      </c>
      <c r="K267" s="15" t="s">
        <v>18</v>
      </c>
      <c r="L267" s="15">
        <v>12</v>
      </c>
      <c r="M267" s="17" t="s">
        <v>166</v>
      </c>
      <c r="N267" s="17" t="s">
        <v>167</v>
      </c>
      <c r="O267" s="10" t="s">
        <v>1433</v>
      </c>
    </row>
    <row r="268" spans="1:15" s="34" customFormat="1" ht="14.25" customHeight="1" x14ac:dyDescent="0.15">
      <c r="A268" s="11" t="s">
        <v>14</v>
      </c>
      <c r="B268" s="12"/>
      <c r="C268" s="13"/>
      <c r="D268" s="11" t="s">
        <v>15</v>
      </c>
      <c r="E268" s="14" t="s">
        <v>16</v>
      </c>
      <c r="F268" s="13" t="s">
        <v>168</v>
      </c>
      <c r="G268" s="15">
        <f>8.063*L268</f>
        <v>24.189</v>
      </c>
      <c r="H268" s="16">
        <v>42375</v>
      </c>
      <c r="I268" s="15" t="s">
        <v>17</v>
      </c>
      <c r="J268" s="15" t="s">
        <v>169</v>
      </c>
      <c r="K268" s="15" t="s">
        <v>18</v>
      </c>
      <c r="L268" s="15">
        <v>3</v>
      </c>
      <c r="M268" s="17" t="s">
        <v>170</v>
      </c>
      <c r="N268" s="17" t="s">
        <v>171</v>
      </c>
      <c r="O268" s="10" t="s">
        <v>1434</v>
      </c>
    </row>
    <row r="269" spans="1:15" s="34" customFormat="1" ht="14.25" customHeight="1" x14ac:dyDescent="0.15">
      <c r="A269" s="11" t="s">
        <v>172</v>
      </c>
      <c r="B269" s="12"/>
      <c r="C269" s="13"/>
      <c r="D269" s="11" t="s">
        <v>136</v>
      </c>
      <c r="E269" s="14" t="s">
        <v>16</v>
      </c>
      <c r="F269" s="13" t="s">
        <v>173</v>
      </c>
      <c r="G269" s="15">
        <f>8.137*L269</f>
        <v>16.274000000000001</v>
      </c>
      <c r="H269" s="16">
        <v>42375</v>
      </c>
      <c r="I269" s="15" t="s">
        <v>174</v>
      </c>
      <c r="J269" s="15" t="s">
        <v>175</v>
      </c>
      <c r="K269" s="15" t="s">
        <v>18</v>
      </c>
      <c r="L269" s="15">
        <v>2</v>
      </c>
      <c r="M269" s="17" t="s">
        <v>1497</v>
      </c>
      <c r="N269" s="17" t="s">
        <v>42</v>
      </c>
      <c r="O269" s="10"/>
    </row>
    <row r="270" spans="1:15" s="34" customFormat="1" ht="14.25" customHeight="1" x14ac:dyDescent="0.15">
      <c r="A270" s="11" t="s">
        <v>20</v>
      </c>
      <c r="B270" s="12"/>
      <c r="C270" s="13"/>
      <c r="D270" s="11" t="s">
        <v>21</v>
      </c>
      <c r="E270" s="14" t="s">
        <v>16</v>
      </c>
      <c r="F270" s="13" t="s">
        <v>176</v>
      </c>
      <c r="G270" s="15">
        <f t="shared" ref="G270:G278" si="6">8.926*L270</f>
        <v>107.11199999999999</v>
      </c>
      <c r="H270" s="16">
        <v>42375</v>
      </c>
      <c r="I270" s="15" t="s">
        <v>22</v>
      </c>
      <c r="J270" s="15" t="s">
        <v>177</v>
      </c>
      <c r="K270" s="15" t="s">
        <v>18</v>
      </c>
      <c r="L270" s="15">
        <v>12</v>
      </c>
      <c r="M270" s="17" t="s">
        <v>178</v>
      </c>
      <c r="N270" s="17" t="s">
        <v>179</v>
      </c>
      <c r="O270" s="10" t="s">
        <v>1435</v>
      </c>
    </row>
    <row r="271" spans="1:15" s="34" customFormat="1" ht="14.25" customHeight="1" x14ac:dyDescent="0.15">
      <c r="A271" s="11" t="s">
        <v>29</v>
      </c>
      <c r="B271" s="12"/>
      <c r="C271" s="13"/>
      <c r="D271" s="11" t="s">
        <v>30</v>
      </c>
      <c r="E271" s="14" t="s">
        <v>16</v>
      </c>
      <c r="F271" s="13" t="s">
        <v>180</v>
      </c>
      <c r="G271" s="15">
        <f t="shared" si="6"/>
        <v>223.15</v>
      </c>
      <c r="H271" s="16">
        <v>42383</v>
      </c>
      <c r="I271" s="15" t="s">
        <v>22</v>
      </c>
      <c r="J271" s="15" t="s">
        <v>181</v>
      </c>
      <c r="K271" s="15" t="s">
        <v>18</v>
      </c>
      <c r="L271" s="15">
        <v>25</v>
      </c>
      <c r="M271" s="17" t="s">
        <v>182</v>
      </c>
      <c r="N271" s="17" t="s">
        <v>19</v>
      </c>
      <c r="O271" s="10" t="s">
        <v>1436</v>
      </c>
    </row>
    <row r="272" spans="1:15" s="34" customFormat="1" ht="14.25" customHeight="1" x14ac:dyDescent="0.15">
      <c r="A272" s="11" t="s">
        <v>45</v>
      </c>
      <c r="B272" s="12"/>
      <c r="C272" s="13"/>
      <c r="D272" s="11" t="s">
        <v>46</v>
      </c>
      <c r="E272" s="14" t="s">
        <v>16</v>
      </c>
      <c r="F272" s="13" t="s">
        <v>183</v>
      </c>
      <c r="G272" s="15">
        <f t="shared" si="6"/>
        <v>223.15</v>
      </c>
      <c r="H272" s="16">
        <v>42383</v>
      </c>
      <c r="I272" s="15" t="s">
        <v>22</v>
      </c>
      <c r="J272" s="15" t="s">
        <v>184</v>
      </c>
      <c r="K272" s="15" t="s">
        <v>18</v>
      </c>
      <c r="L272" s="15">
        <v>25</v>
      </c>
      <c r="M272" s="17" t="s">
        <v>185</v>
      </c>
      <c r="N272" s="17" t="s">
        <v>19</v>
      </c>
      <c r="O272" s="10" t="s">
        <v>1437</v>
      </c>
    </row>
    <row r="273" spans="1:15" s="34" customFormat="1" ht="14.25" customHeight="1" x14ac:dyDescent="0.15">
      <c r="A273" s="11" t="s">
        <v>45</v>
      </c>
      <c r="B273" s="12"/>
      <c r="C273" s="13"/>
      <c r="D273" s="11" t="s">
        <v>46</v>
      </c>
      <c r="E273" s="14" t="s">
        <v>16</v>
      </c>
      <c r="F273" s="13" t="s">
        <v>187</v>
      </c>
      <c r="G273" s="15">
        <f t="shared" si="6"/>
        <v>223.15</v>
      </c>
      <c r="H273" s="16">
        <v>42396</v>
      </c>
      <c r="I273" s="15" t="s">
        <v>22</v>
      </c>
      <c r="J273" s="15" t="s">
        <v>188</v>
      </c>
      <c r="K273" s="15" t="s">
        <v>18</v>
      </c>
      <c r="L273" s="15">
        <v>25</v>
      </c>
      <c r="M273" s="17" t="s">
        <v>189</v>
      </c>
      <c r="N273" s="17" t="s">
        <v>19</v>
      </c>
      <c r="O273" s="10" t="s">
        <v>1438</v>
      </c>
    </row>
    <row r="274" spans="1:15" s="34" customFormat="1" ht="14.25" customHeight="1" x14ac:dyDescent="0.15">
      <c r="A274" s="11" t="s">
        <v>150</v>
      </c>
      <c r="B274" s="12"/>
      <c r="C274" s="13"/>
      <c r="D274" s="11" t="s">
        <v>151</v>
      </c>
      <c r="E274" s="14" t="s">
        <v>16</v>
      </c>
      <c r="F274" s="13" t="s">
        <v>190</v>
      </c>
      <c r="G274" s="15">
        <f t="shared" si="6"/>
        <v>223.15</v>
      </c>
      <c r="H274" s="16">
        <v>42396</v>
      </c>
      <c r="I274" s="15" t="s">
        <v>1501</v>
      </c>
      <c r="J274" s="15" t="s">
        <v>191</v>
      </c>
      <c r="K274" s="15" t="s">
        <v>18</v>
      </c>
      <c r="L274" s="15">
        <v>25</v>
      </c>
      <c r="M274" s="17" t="s">
        <v>189</v>
      </c>
      <c r="N274" s="17" t="s">
        <v>19</v>
      </c>
      <c r="O274" s="10" t="s">
        <v>1439</v>
      </c>
    </row>
    <row r="275" spans="1:15" ht="14.25" customHeight="1" x14ac:dyDescent="0.15">
      <c r="A275" s="11" t="s">
        <v>31</v>
      </c>
      <c r="B275" s="12"/>
      <c r="C275" s="13"/>
      <c r="D275" s="11" t="s">
        <v>32</v>
      </c>
      <c r="E275" s="14" t="s">
        <v>16</v>
      </c>
      <c r="F275" s="13" t="s">
        <v>192</v>
      </c>
      <c r="G275" s="15">
        <f t="shared" si="6"/>
        <v>89.26</v>
      </c>
      <c r="H275" s="16">
        <v>42445</v>
      </c>
      <c r="I275" s="15" t="s">
        <v>22</v>
      </c>
      <c r="J275" s="15" t="s">
        <v>193</v>
      </c>
      <c r="K275" s="15" t="s">
        <v>18</v>
      </c>
      <c r="L275" s="15">
        <v>10</v>
      </c>
      <c r="M275" s="17" t="s">
        <v>194</v>
      </c>
      <c r="N275" s="17" t="s">
        <v>44</v>
      </c>
      <c r="O275" s="10" t="s">
        <v>1440</v>
      </c>
    </row>
    <row r="276" spans="1:15" s="34" customFormat="1" ht="14.25" customHeight="1" x14ac:dyDescent="0.15">
      <c r="A276" s="11" t="s">
        <v>31</v>
      </c>
      <c r="B276" s="12"/>
      <c r="C276" s="13"/>
      <c r="D276" s="11" t="s">
        <v>32</v>
      </c>
      <c r="E276" s="14" t="s">
        <v>16</v>
      </c>
      <c r="F276" s="13" t="s">
        <v>195</v>
      </c>
      <c r="G276" s="15">
        <f t="shared" si="6"/>
        <v>223.15</v>
      </c>
      <c r="H276" s="16">
        <v>42452</v>
      </c>
      <c r="I276" s="15" t="s">
        <v>22</v>
      </c>
      <c r="J276" s="15" t="s">
        <v>196</v>
      </c>
      <c r="K276" s="15" t="s">
        <v>18</v>
      </c>
      <c r="L276" s="15">
        <v>25</v>
      </c>
      <c r="M276" s="17" t="s">
        <v>197</v>
      </c>
      <c r="N276" s="17" t="s">
        <v>19</v>
      </c>
      <c r="O276" s="10" t="s">
        <v>1441</v>
      </c>
    </row>
    <row r="277" spans="1:15" s="34" customFormat="1" ht="14.25" customHeight="1" x14ac:dyDescent="0.15">
      <c r="A277" s="11" t="s">
        <v>38</v>
      </c>
      <c r="B277" s="12"/>
      <c r="C277" s="13"/>
      <c r="D277" s="11" t="s">
        <v>39</v>
      </c>
      <c r="E277" s="14" t="s">
        <v>16</v>
      </c>
      <c r="F277" s="13" t="s">
        <v>198</v>
      </c>
      <c r="G277" s="15">
        <f t="shared" si="6"/>
        <v>223.15</v>
      </c>
      <c r="H277" s="16">
        <v>42460</v>
      </c>
      <c r="I277" s="15" t="s">
        <v>1501</v>
      </c>
      <c r="J277" s="15" t="s">
        <v>199</v>
      </c>
      <c r="K277" s="15" t="s">
        <v>18</v>
      </c>
      <c r="L277" s="15">
        <v>25</v>
      </c>
      <c r="M277" s="17" t="s">
        <v>200</v>
      </c>
      <c r="N277" s="17" t="s">
        <v>19</v>
      </c>
      <c r="O277" s="10" t="s">
        <v>1442</v>
      </c>
    </row>
    <row r="278" spans="1:15" s="34" customFormat="1" ht="14.25" customHeight="1" x14ac:dyDescent="0.15">
      <c r="A278" s="11" t="s">
        <v>38</v>
      </c>
      <c r="B278" s="12"/>
      <c r="C278" s="13"/>
      <c r="D278" s="11" t="s">
        <v>39</v>
      </c>
      <c r="E278" s="14" t="s">
        <v>16</v>
      </c>
      <c r="F278" s="13" t="s">
        <v>201</v>
      </c>
      <c r="G278" s="15">
        <f t="shared" si="6"/>
        <v>223.15</v>
      </c>
      <c r="H278" s="16">
        <v>42481</v>
      </c>
      <c r="I278" s="15" t="s">
        <v>1501</v>
      </c>
      <c r="J278" s="15" t="s">
        <v>202</v>
      </c>
      <c r="K278" s="15" t="s">
        <v>18</v>
      </c>
      <c r="L278" s="15">
        <v>25</v>
      </c>
      <c r="M278" s="17" t="s">
        <v>203</v>
      </c>
      <c r="N278" s="17" t="s">
        <v>19</v>
      </c>
      <c r="O278" s="10" t="s">
        <v>1443</v>
      </c>
    </row>
    <row r="279" spans="1:15" s="34" customFormat="1" ht="14.25" customHeight="1" x14ac:dyDescent="0.15">
      <c r="A279" s="11" t="s">
        <v>99</v>
      </c>
      <c r="B279" s="12"/>
      <c r="C279" s="13"/>
      <c r="D279" s="11" t="s">
        <v>57</v>
      </c>
      <c r="E279" s="14" t="s">
        <v>58</v>
      </c>
      <c r="F279" s="13" t="s">
        <v>451</v>
      </c>
      <c r="G279" s="15">
        <f>L279*17.712</f>
        <v>442.8</v>
      </c>
      <c r="H279" s="16">
        <v>42507</v>
      </c>
      <c r="I279" s="15" t="s">
        <v>100</v>
      </c>
      <c r="J279" s="15" t="s">
        <v>452</v>
      </c>
      <c r="K279" s="15" t="s">
        <v>18</v>
      </c>
      <c r="L279" s="15">
        <v>25</v>
      </c>
      <c r="M279" s="17" t="s">
        <v>453</v>
      </c>
      <c r="N279" s="17" t="s">
        <v>19</v>
      </c>
      <c r="O279" s="10" t="s">
        <v>454</v>
      </c>
    </row>
    <row r="280" spans="1:15" s="34" customFormat="1" ht="14.25" customHeight="1" x14ac:dyDescent="0.15">
      <c r="A280" s="11" t="s">
        <v>47</v>
      </c>
      <c r="B280" s="12"/>
      <c r="C280" s="13"/>
      <c r="D280" s="11" t="s">
        <v>32</v>
      </c>
      <c r="E280" s="14" t="s">
        <v>16</v>
      </c>
      <c r="F280" s="13" t="s">
        <v>206</v>
      </c>
      <c r="G280" s="15">
        <f>8.926*L280</f>
        <v>44.63</v>
      </c>
      <c r="H280" s="16">
        <v>42513</v>
      </c>
      <c r="I280" s="15" t="s">
        <v>22</v>
      </c>
      <c r="J280" s="15" t="s">
        <v>207</v>
      </c>
      <c r="K280" s="15" t="s">
        <v>18</v>
      </c>
      <c r="L280" s="15">
        <v>5</v>
      </c>
      <c r="M280" s="17" t="s">
        <v>48</v>
      </c>
      <c r="N280" s="17" t="s">
        <v>208</v>
      </c>
      <c r="O280" s="10" t="s">
        <v>1444</v>
      </c>
    </row>
    <row r="281" spans="1:15" s="34" customFormat="1" ht="14.25" customHeight="1" x14ac:dyDescent="0.15">
      <c r="A281" s="11" t="s">
        <v>41</v>
      </c>
      <c r="B281" s="12" t="s">
        <v>214</v>
      </c>
      <c r="C281" s="13"/>
      <c r="D281" s="11" t="s">
        <v>46</v>
      </c>
      <c r="E281" s="14" t="s">
        <v>16</v>
      </c>
      <c r="F281" s="13" t="s">
        <v>215</v>
      </c>
      <c r="G281" s="15">
        <v>223.05</v>
      </c>
      <c r="H281" s="16">
        <v>42535</v>
      </c>
      <c r="I281" s="15" t="s">
        <v>22</v>
      </c>
      <c r="J281" s="15" t="s">
        <v>216</v>
      </c>
      <c r="K281" s="15" t="s">
        <v>18</v>
      </c>
      <c r="L281" s="15">
        <v>25</v>
      </c>
      <c r="M281" s="17" t="s">
        <v>217</v>
      </c>
      <c r="N281" s="17" t="s">
        <v>19</v>
      </c>
      <c r="O281" s="10" t="s">
        <v>1445</v>
      </c>
    </row>
    <row r="282" spans="1:15" s="34" customFormat="1" ht="14.25" customHeight="1" x14ac:dyDescent="0.15">
      <c r="A282" s="11" t="s">
        <v>83</v>
      </c>
      <c r="B282" s="12"/>
      <c r="C282" s="13"/>
      <c r="D282" s="11" t="s">
        <v>63</v>
      </c>
      <c r="E282" s="14" t="s">
        <v>58</v>
      </c>
      <c r="F282" s="13" t="s">
        <v>488</v>
      </c>
      <c r="G282" s="15">
        <f>17.498*L282</f>
        <v>437.45000000000005</v>
      </c>
      <c r="H282" s="16">
        <v>42537</v>
      </c>
      <c r="I282" s="15" t="s">
        <v>62</v>
      </c>
      <c r="J282" s="15" t="s">
        <v>489</v>
      </c>
      <c r="K282" s="15" t="s">
        <v>18</v>
      </c>
      <c r="L282" s="15">
        <v>25</v>
      </c>
      <c r="M282" s="17" t="s">
        <v>1320</v>
      </c>
      <c r="N282" s="17" t="s">
        <v>19</v>
      </c>
      <c r="O282" s="10" t="s">
        <v>490</v>
      </c>
    </row>
    <row r="283" spans="1:15" s="34" customFormat="1" ht="14.25" customHeight="1" x14ac:dyDescent="0.15">
      <c r="A283" s="11" t="s">
        <v>60</v>
      </c>
      <c r="B283" s="12"/>
      <c r="C283" s="13"/>
      <c r="D283" s="11" t="s">
        <v>61</v>
      </c>
      <c r="E283" s="14" t="s">
        <v>58</v>
      </c>
      <c r="F283" s="13" t="s">
        <v>495</v>
      </c>
      <c r="G283" s="15">
        <f>18.708*L283</f>
        <v>467.69999999999993</v>
      </c>
      <c r="H283" s="16">
        <v>42541</v>
      </c>
      <c r="I283" s="15" t="s">
        <v>62</v>
      </c>
      <c r="J283" s="15" t="s">
        <v>496</v>
      </c>
      <c r="K283" s="15" t="s">
        <v>18</v>
      </c>
      <c r="L283" s="15">
        <v>25</v>
      </c>
      <c r="M283" s="17" t="s">
        <v>497</v>
      </c>
      <c r="N283" s="17" t="s">
        <v>19</v>
      </c>
      <c r="O283" s="10" t="s">
        <v>1512</v>
      </c>
    </row>
    <row r="284" spans="1:15" ht="14.25" customHeight="1" x14ac:dyDescent="0.15">
      <c r="A284" s="11" t="s">
        <v>60</v>
      </c>
      <c r="B284" s="12"/>
      <c r="C284" s="13"/>
      <c r="D284" s="11" t="s">
        <v>61</v>
      </c>
      <c r="E284" s="14" t="s">
        <v>58</v>
      </c>
      <c r="F284" s="13" t="s">
        <v>498</v>
      </c>
      <c r="G284" s="15">
        <f>18.708*L284</f>
        <v>467.69999999999993</v>
      </c>
      <c r="H284" s="16">
        <v>42541</v>
      </c>
      <c r="I284" s="15" t="s">
        <v>62</v>
      </c>
      <c r="J284" s="15" t="s">
        <v>499</v>
      </c>
      <c r="K284" s="15" t="s">
        <v>18</v>
      </c>
      <c r="L284" s="15">
        <v>25</v>
      </c>
      <c r="M284" s="17" t="s">
        <v>500</v>
      </c>
      <c r="N284" s="17" t="s">
        <v>19</v>
      </c>
      <c r="O284" s="10" t="s">
        <v>1513</v>
      </c>
    </row>
    <row r="285" spans="1:15" s="34" customFormat="1" ht="14.25" customHeight="1" x14ac:dyDescent="0.15">
      <c r="A285" s="11" t="s">
        <v>41</v>
      </c>
      <c r="B285" s="12"/>
      <c r="C285" s="13"/>
      <c r="D285" s="11" t="s">
        <v>46</v>
      </c>
      <c r="E285" s="14" t="s">
        <v>16</v>
      </c>
      <c r="F285" s="13" t="s">
        <v>236</v>
      </c>
      <c r="G285" s="15">
        <f>8.926*L285</f>
        <v>223.15</v>
      </c>
      <c r="H285" s="16">
        <v>42542</v>
      </c>
      <c r="I285" s="15" t="s">
        <v>22</v>
      </c>
      <c r="J285" s="15" t="s">
        <v>237</v>
      </c>
      <c r="K285" s="15" t="s">
        <v>18</v>
      </c>
      <c r="L285" s="15">
        <v>25</v>
      </c>
      <c r="M285" s="17" t="s">
        <v>238</v>
      </c>
      <c r="N285" s="17" t="s">
        <v>19</v>
      </c>
      <c r="O285" s="10" t="s">
        <v>1446</v>
      </c>
    </row>
    <row r="286" spans="1:15" s="34" customFormat="1" ht="14.25" customHeight="1" x14ac:dyDescent="0.15">
      <c r="A286" s="11" t="s">
        <v>74</v>
      </c>
      <c r="B286" s="12"/>
      <c r="C286" s="13"/>
      <c r="D286" s="11" t="s">
        <v>65</v>
      </c>
      <c r="E286" s="14" t="s">
        <v>58</v>
      </c>
      <c r="F286" s="13" t="s">
        <v>537</v>
      </c>
      <c r="G286" s="15">
        <f>29.101*L286</f>
        <v>727.52499999999998</v>
      </c>
      <c r="H286" s="16">
        <v>42545</v>
      </c>
      <c r="I286" s="15" t="s">
        <v>66</v>
      </c>
      <c r="J286" s="15" t="s">
        <v>538</v>
      </c>
      <c r="K286" s="15" t="s">
        <v>18</v>
      </c>
      <c r="L286" s="15">
        <v>25</v>
      </c>
      <c r="M286" s="17" t="s">
        <v>539</v>
      </c>
      <c r="N286" s="17" t="s">
        <v>19</v>
      </c>
      <c r="O286" s="10" t="s">
        <v>1515</v>
      </c>
    </row>
    <row r="287" spans="1:15" s="34" customFormat="1" ht="14.25" customHeight="1" x14ac:dyDescent="0.15">
      <c r="A287" s="11" t="s">
        <v>87</v>
      </c>
      <c r="B287" s="12"/>
      <c r="C287" s="13"/>
      <c r="D287" s="11" t="s">
        <v>88</v>
      </c>
      <c r="E287" s="14" t="s">
        <v>58</v>
      </c>
      <c r="F287" s="13" t="s">
        <v>546</v>
      </c>
      <c r="G287" s="15">
        <f>17.498*L287</f>
        <v>227.47400000000002</v>
      </c>
      <c r="H287" s="16">
        <v>42549</v>
      </c>
      <c r="I287" s="15" t="s">
        <v>62</v>
      </c>
      <c r="J287" s="15" t="s">
        <v>547</v>
      </c>
      <c r="K287" s="15" t="s">
        <v>18</v>
      </c>
      <c r="L287" s="15">
        <v>13</v>
      </c>
      <c r="M287" s="17" t="s">
        <v>548</v>
      </c>
      <c r="N287" s="17" t="s">
        <v>98</v>
      </c>
      <c r="O287" s="10" t="s">
        <v>1517</v>
      </c>
    </row>
    <row r="288" spans="1:15" s="34" customFormat="1" ht="14.25" customHeight="1" x14ac:dyDescent="0.15">
      <c r="A288" s="11" t="s">
        <v>49</v>
      </c>
      <c r="B288" s="12"/>
      <c r="C288" s="13"/>
      <c r="D288" s="11" t="s">
        <v>50</v>
      </c>
      <c r="E288" s="14" t="s">
        <v>16</v>
      </c>
      <c r="F288" s="13" t="s">
        <v>259</v>
      </c>
      <c r="G288" s="15">
        <f>L288*32.522</f>
        <v>162.60999999999999</v>
      </c>
      <c r="H288" s="16">
        <v>42556</v>
      </c>
      <c r="I288" s="15" t="s">
        <v>51</v>
      </c>
      <c r="J288" s="15" t="s">
        <v>260</v>
      </c>
      <c r="K288" s="15" t="s">
        <v>18</v>
      </c>
      <c r="L288" s="15">
        <v>5</v>
      </c>
      <c r="M288" s="17" t="s">
        <v>1308</v>
      </c>
      <c r="N288" s="17" t="s">
        <v>1309</v>
      </c>
      <c r="O288" s="10" t="s">
        <v>1448</v>
      </c>
    </row>
    <row r="289" spans="1:15" ht="14.25" customHeight="1" x14ac:dyDescent="0.15">
      <c r="A289" s="11" t="s">
        <v>41</v>
      </c>
      <c r="B289" s="12"/>
      <c r="C289" s="13"/>
      <c r="D289" s="11" t="s">
        <v>46</v>
      </c>
      <c r="E289" s="14" t="s">
        <v>16</v>
      </c>
      <c r="F289" s="13" t="s">
        <v>264</v>
      </c>
      <c r="G289" s="15">
        <f>8.926*L289</f>
        <v>223.15</v>
      </c>
      <c r="H289" s="16">
        <v>42564</v>
      </c>
      <c r="I289" s="15" t="s">
        <v>22</v>
      </c>
      <c r="J289" s="15" t="s">
        <v>265</v>
      </c>
      <c r="K289" s="15" t="s">
        <v>18</v>
      </c>
      <c r="L289" s="15">
        <v>25</v>
      </c>
      <c r="M289" s="17" t="s">
        <v>266</v>
      </c>
      <c r="N289" s="17" t="s">
        <v>19</v>
      </c>
      <c r="O289" s="10" t="s">
        <v>1449</v>
      </c>
    </row>
    <row r="290" spans="1:15" ht="14.25" customHeight="1" x14ac:dyDescent="0.15">
      <c r="A290" s="11" t="s">
        <v>45</v>
      </c>
      <c r="B290" s="12"/>
      <c r="C290" s="13"/>
      <c r="D290" s="11" t="s">
        <v>46</v>
      </c>
      <c r="E290" s="14" t="s">
        <v>16</v>
      </c>
      <c r="F290" s="13" t="s">
        <v>288</v>
      </c>
      <c r="G290" s="15">
        <f>8.926*L290</f>
        <v>223.15</v>
      </c>
      <c r="H290" s="16">
        <v>42564</v>
      </c>
      <c r="I290" s="15" t="s">
        <v>22</v>
      </c>
      <c r="J290" s="15" t="s">
        <v>289</v>
      </c>
      <c r="K290" s="15" t="s">
        <v>18</v>
      </c>
      <c r="L290" s="15">
        <v>25</v>
      </c>
      <c r="M290" s="17" t="s">
        <v>290</v>
      </c>
      <c r="N290" s="17" t="s">
        <v>19</v>
      </c>
      <c r="O290" s="10" t="s">
        <v>1452</v>
      </c>
    </row>
    <row r="291" spans="1:15" ht="14.25" customHeight="1" x14ac:dyDescent="0.15">
      <c r="A291" s="11" t="s">
        <v>45</v>
      </c>
      <c r="B291" s="12"/>
      <c r="C291" s="13"/>
      <c r="D291" s="11" t="s">
        <v>46</v>
      </c>
      <c r="E291" s="14" t="s">
        <v>16</v>
      </c>
      <c r="F291" s="13" t="s">
        <v>294</v>
      </c>
      <c r="G291" s="15">
        <f>8.926*L291</f>
        <v>205.298</v>
      </c>
      <c r="H291" s="16">
        <v>42564</v>
      </c>
      <c r="I291" s="15" t="s">
        <v>22</v>
      </c>
      <c r="J291" s="15" t="s">
        <v>295</v>
      </c>
      <c r="K291" s="15" t="s">
        <v>18</v>
      </c>
      <c r="L291" s="15">
        <v>23</v>
      </c>
      <c r="M291" s="17" t="s">
        <v>296</v>
      </c>
      <c r="N291" s="17" t="s">
        <v>297</v>
      </c>
      <c r="O291" s="10" t="s">
        <v>1453</v>
      </c>
    </row>
    <row r="292" spans="1:15" s="34" customFormat="1" ht="14.25" customHeight="1" x14ac:dyDescent="0.15">
      <c r="A292" s="11" t="s">
        <v>105</v>
      </c>
      <c r="B292" s="12"/>
      <c r="C292" s="13"/>
      <c r="D292" s="11" t="s">
        <v>65</v>
      </c>
      <c r="E292" s="14" t="s">
        <v>58</v>
      </c>
      <c r="F292" s="13" t="s">
        <v>675</v>
      </c>
      <c r="G292" s="15">
        <f>L292*29.101</f>
        <v>349.21199999999999</v>
      </c>
      <c r="H292" s="16">
        <v>42564</v>
      </c>
      <c r="I292" s="15" t="s">
        <v>72</v>
      </c>
      <c r="J292" s="15" t="s">
        <v>676</v>
      </c>
      <c r="K292" s="15" t="s">
        <v>18</v>
      </c>
      <c r="L292" s="15">
        <v>12</v>
      </c>
      <c r="M292" s="17" t="s">
        <v>1330</v>
      </c>
      <c r="N292" s="17" t="s">
        <v>677</v>
      </c>
      <c r="O292" s="10" t="s">
        <v>1555</v>
      </c>
    </row>
    <row r="293" spans="1:15" s="34" customFormat="1" ht="14.25" customHeight="1" x14ac:dyDescent="0.15">
      <c r="A293" s="11" t="s">
        <v>80</v>
      </c>
      <c r="B293" s="12"/>
      <c r="C293" s="13"/>
      <c r="D293" s="11" t="s">
        <v>63</v>
      </c>
      <c r="E293" s="14" t="s">
        <v>58</v>
      </c>
      <c r="F293" s="13" t="s">
        <v>685</v>
      </c>
      <c r="G293" s="15">
        <f>17.498*L293</f>
        <v>192.47800000000001</v>
      </c>
      <c r="H293" s="16">
        <v>42569</v>
      </c>
      <c r="I293" s="15" t="s">
        <v>81</v>
      </c>
      <c r="J293" s="15" t="s">
        <v>686</v>
      </c>
      <c r="K293" s="15" t="s">
        <v>18</v>
      </c>
      <c r="L293" s="15">
        <v>11</v>
      </c>
      <c r="M293" s="17" t="s">
        <v>687</v>
      </c>
      <c r="N293" s="17" t="s">
        <v>255</v>
      </c>
      <c r="O293" s="10" t="s">
        <v>688</v>
      </c>
    </row>
    <row r="294" spans="1:15" s="34" customFormat="1" ht="14.25" customHeight="1" x14ac:dyDescent="0.15">
      <c r="A294" s="11" t="s">
        <v>41</v>
      </c>
      <c r="B294" s="12"/>
      <c r="C294" s="13"/>
      <c r="D294" s="11" t="s">
        <v>46</v>
      </c>
      <c r="E294" s="14" t="s">
        <v>16</v>
      </c>
      <c r="F294" s="13" t="s">
        <v>311</v>
      </c>
      <c r="G294" s="15">
        <f t="shared" ref="G294:G302" si="7">8.926*L294</f>
        <v>223.15</v>
      </c>
      <c r="H294" s="16">
        <v>42571</v>
      </c>
      <c r="I294" s="15" t="s">
        <v>22</v>
      </c>
      <c r="J294" s="15" t="s">
        <v>312</v>
      </c>
      <c r="K294" s="15" t="s">
        <v>18</v>
      </c>
      <c r="L294" s="15">
        <v>25</v>
      </c>
      <c r="M294" s="17" t="s">
        <v>313</v>
      </c>
      <c r="N294" s="17" t="s">
        <v>19</v>
      </c>
      <c r="O294" s="10" t="s">
        <v>1456</v>
      </c>
    </row>
    <row r="295" spans="1:15" s="34" customFormat="1" ht="14.25" customHeight="1" x14ac:dyDescent="0.15">
      <c r="A295" s="11" t="s">
        <v>41</v>
      </c>
      <c r="B295" s="12"/>
      <c r="C295" s="13"/>
      <c r="D295" s="11" t="s">
        <v>46</v>
      </c>
      <c r="E295" s="14" t="s">
        <v>16</v>
      </c>
      <c r="F295" s="13" t="s">
        <v>314</v>
      </c>
      <c r="G295" s="15">
        <f t="shared" si="7"/>
        <v>223.15</v>
      </c>
      <c r="H295" s="16">
        <v>42571</v>
      </c>
      <c r="I295" s="15" t="s">
        <v>22</v>
      </c>
      <c r="J295" s="15" t="s">
        <v>315</v>
      </c>
      <c r="K295" s="15" t="s">
        <v>18</v>
      </c>
      <c r="L295" s="15">
        <v>25</v>
      </c>
      <c r="M295" s="17" t="s">
        <v>316</v>
      </c>
      <c r="N295" s="17" t="s">
        <v>19</v>
      </c>
      <c r="O295" s="10" t="s">
        <v>1457</v>
      </c>
    </row>
    <row r="296" spans="1:15" s="34" customFormat="1" ht="14.25" customHeight="1" x14ac:dyDescent="0.15">
      <c r="A296" s="11" t="s">
        <v>41</v>
      </c>
      <c r="B296" s="12"/>
      <c r="C296" s="13"/>
      <c r="D296" s="11" t="s">
        <v>46</v>
      </c>
      <c r="E296" s="14" t="s">
        <v>16</v>
      </c>
      <c r="F296" s="13" t="s">
        <v>317</v>
      </c>
      <c r="G296" s="15">
        <f t="shared" si="7"/>
        <v>223.15</v>
      </c>
      <c r="H296" s="16">
        <v>42571</v>
      </c>
      <c r="I296" s="15" t="s">
        <v>22</v>
      </c>
      <c r="J296" s="15" t="s">
        <v>318</v>
      </c>
      <c r="K296" s="15" t="s">
        <v>18</v>
      </c>
      <c r="L296" s="15">
        <v>25</v>
      </c>
      <c r="M296" s="17" t="s">
        <v>319</v>
      </c>
      <c r="N296" s="17" t="s">
        <v>19</v>
      </c>
      <c r="O296" s="10" t="s">
        <v>1458</v>
      </c>
    </row>
    <row r="297" spans="1:15" s="34" customFormat="1" ht="14.25" customHeight="1" x14ac:dyDescent="0.15">
      <c r="A297" s="11" t="s">
        <v>41</v>
      </c>
      <c r="B297" s="12"/>
      <c r="C297" s="13"/>
      <c r="D297" s="11" t="s">
        <v>46</v>
      </c>
      <c r="E297" s="14" t="s">
        <v>16</v>
      </c>
      <c r="F297" s="13" t="s">
        <v>320</v>
      </c>
      <c r="G297" s="15">
        <f t="shared" si="7"/>
        <v>223.15</v>
      </c>
      <c r="H297" s="16">
        <v>42571</v>
      </c>
      <c r="I297" s="15" t="s">
        <v>22</v>
      </c>
      <c r="J297" s="15" t="s">
        <v>321</v>
      </c>
      <c r="K297" s="15" t="s">
        <v>18</v>
      </c>
      <c r="L297" s="15">
        <v>25</v>
      </c>
      <c r="M297" s="17" t="s">
        <v>322</v>
      </c>
      <c r="N297" s="17" t="s">
        <v>19</v>
      </c>
      <c r="O297" s="10" t="s">
        <v>1459</v>
      </c>
    </row>
    <row r="298" spans="1:15" s="34" customFormat="1" ht="14.25" customHeight="1" x14ac:dyDescent="0.15">
      <c r="A298" s="11" t="s">
        <v>41</v>
      </c>
      <c r="B298" s="12"/>
      <c r="C298" s="13"/>
      <c r="D298" s="11" t="s">
        <v>46</v>
      </c>
      <c r="E298" s="14" t="s">
        <v>16</v>
      </c>
      <c r="F298" s="13" t="s">
        <v>323</v>
      </c>
      <c r="G298" s="15">
        <f t="shared" si="7"/>
        <v>223.15</v>
      </c>
      <c r="H298" s="16">
        <v>42571</v>
      </c>
      <c r="I298" s="15" t="s">
        <v>22</v>
      </c>
      <c r="J298" s="15" t="s">
        <v>324</v>
      </c>
      <c r="K298" s="15" t="s">
        <v>18</v>
      </c>
      <c r="L298" s="15">
        <v>25</v>
      </c>
      <c r="M298" s="17" t="s">
        <v>325</v>
      </c>
      <c r="N298" s="17" t="s">
        <v>19</v>
      </c>
      <c r="O298" s="10" t="s">
        <v>1460</v>
      </c>
    </row>
    <row r="299" spans="1:15" s="34" customFormat="1" ht="14.25" customHeight="1" x14ac:dyDescent="0.15">
      <c r="A299" s="11" t="s">
        <v>41</v>
      </c>
      <c r="B299" s="12"/>
      <c r="C299" s="13"/>
      <c r="D299" s="11" t="s">
        <v>46</v>
      </c>
      <c r="E299" s="14" t="s">
        <v>16</v>
      </c>
      <c r="F299" s="13" t="s">
        <v>326</v>
      </c>
      <c r="G299" s="15">
        <f t="shared" si="7"/>
        <v>223.15</v>
      </c>
      <c r="H299" s="16">
        <v>42571</v>
      </c>
      <c r="I299" s="15" t="s">
        <v>22</v>
      </c>
      <c r="J299" s="15" t="s">
        <v>327</v>
      </c>
      <c r="K299" s="15" t="s">
        <v>18</v>
      </c>
      <c r="L299" s="15">
        <v>25</v>
      </c>
      <c r="M299" s="17" t="s">
        <v>328</v>
      </c>
      <c r="N299" s="17" t="s">
        <v>19</v>
      </c>
      <c r="O299" s="10" t="s">
        <v>1461</v>
      </c>
    </row>
    <row r="300" spans="1:15" s="34" customFormat="1" ht="14.25" customHeight="1" x14ac:dyDescent="0.15">
      <c r="A300" s="11" t="s">
        <v>41</v>
      </c>
      <c r="B300" s="12"/>
      <c r="C300" s="13"/>
      <c r="D300" s="11" t="s">
        <v>46</v>
      </c>
      <c r="E300" s="14" t="s">
        <v>16</v>
      </c>
      <c r="F300" s="13" t="s">
        <v>329</v>
      </c>
      <c r="G300" s="15">
        <f t="shared" si="7"/>
        <v>223.15</v>
      </c>
      <c r="H300" s="16">
        <v>42571</v>
      </c>
      <c r="I300" s="15" t="s">
        <v>22</v>
      </c>
      <c r="J300" s="15" t="s">
        <v>330</v>
      </c>
      <c r="K300" s="15" t="s">
        <v>18</v>
      </c>
      <c r="L300" s="15">
        <v>25</v>
      </c>
      <c r="M300" s="17" t="s">
        <v>331</v>
      </c>
      <c r="N300" s="17" t="s">
        <v>19</v>
      </c>
      <c r="O300" s="10" t="s">
        <v>1462</v>
      </c>
    </row>
    <row r="301" spans="1:15" s="34" customFormat="1" ht="14.25" customHeight="1" x14ac:dyDescent="0.15">
      <c r="A301" s="11" t="s">
        <v>45</v>
      </c>
      <c r="B301" s="12"/>
      <c r="C301" s="13"/>
      <c r="D301" s="11" t="s">
        <v>46</v>
      </c>
      <c r="E301" s="14" t="s">
        <v>16</v>
      </c>
      <c r="F301" s="13" t="s">
        <v>332</v>
      </c>
      <c r="G301" s="15">
        <f t="shared" si="7"/>
        <v>160.66800000000001</v>
      </c>
      <c r="H301" s="16">
        <v>42571</v>
      </c>
      <c r="I301" s="15" t="s">
        <v>22</v>
      </c>
      <c r="J301" s="15" t="s">
        <v>333</v>
      </c>
      <c r="K301" s="15" t="s">
        <v>18</v>
      </c>
      <c r="L301" s="15">
        <v>18</v>
      </c>
      <c r="M301" s="17" t="s">
        <v>334</v>
      </c>
      <c r="N301" s="17" t="s">
        <v>335</v>
      </c>
      <c r="O301" s="10" t="s">
        <v>1463</v>
      </c>
    </row>
    <row r="302" spans="1:15" s="34" customFormat="1" ht="14.25" customHeight="1" x14ac:dyDescent="0.15">
      <c r="A302" s="11" t="s">
        <v>45</v>
      </c>
      <c r="B302" s="12"/>
      <c r="C302" s="13"/>
      <c r="D302" s="11" t="s">
        <v>46</v>
      </c>
      <c r="E302" s="14" t="s">
        <v>16</v>
      </c>
      <c r="F302" s="13" t="s">
        <v>339</v>
      </c>
      <c r="G302" s="15">
        <f t="shared" si="7"/>
        <v>223.15</v>
      </c>
      <c r="H302" s="16">
        <v>42571</v>
      </c>
      <c r="I302" s="15" t="s">
        <v>22</v>
      </c>
      <c r="J302" s="15" t="s">
        <v>340</v>
      </c>
      <c r="K302" s="15" t="s">
        <v>18</v>
      </c>
      <c r="L302" s="15">
        <v>25</v>
      </c>
      <c r="M302" s="17" t="s">
        <v>341</v>
      </c>
      <c r="N302" s="17" t="s">
        <v>19</v>
      </c>
      <c r="O302" s="10" t="s">
        <v>1465</v>
      </c>
    </row>
    <row r="303" spans="1:15" s="34" customFormat="1" ht="14.25" customHeight="1" x14ac:dyDescent="0.15">
      <c r="A303" s="11" t="s">
        <v>14</v>
      </c>
      <c r="B303" s="12"/>
      <c r="C303" s="13"/>
      <c r="D303" s="11" t="s">
        <v>15</v>
      </c>
      <c r="E303" s="14" t="s">
        <v>16</v>
      </c>
      <c r="F303" s="13" t="s">
        <v>342</v>
      </c>
      <c r="G303" s="15">
        <f>8.063*L303</f>
        <v>104.819</v>
      </c>
      <c r="H303" s="16">
        <v>42571</v>
      </c>
      <c r="I303" s="15" t="s">
        <v>17</v>
      </c>
      <c r="J303" s="15" t="s">
        <v>343</v>
      </c>
      <c r="K303" s="15" t="s">
        <v>18</v>
      </c>
      <c r="L303" s="15">
        <v>13</v>
      </c>
      <c r="M303" s="17" t="s">
        <v>344</v>
      </c>
      <c r="N303" s="17" t="s">
        <v>27</v>
      </c>
      <c r="O303" s="10" t="s">
        <v>1466</v>
      </c>
    </row>
    <row r="304" spans="1:15" s="34" customFormat="1" ht="14.25" customHeight="1" x14ac:dyDescent="0.15">
      <c r="A304" s="11" t="s">
        <v>67</v>
      </c>
      <c r="B304" s="12" t="s">
        <v>107</v>
      </c>
      <c r="C304" s="13"/>
      <c r="D304" s="11"/>
      <c r="E304" s="14" t="s">
        <v>58</v>
      </c>
      <c r="F304" s="13" t="s">
        <v>1331</v>
      </c>
      <c r="G304" s="15">
        <v>192</v>
      </c>
      <c r="H304" s="16">
        <v>42576</v>
      </c>
      <c r="I304" s="15" t="s">
        <v>62</v>
      </c>
      <c r="J304" s="15"/>
      <c r="K304" s="15" t="s">
        <v>18</v>
      </c>
      <c r="L304" s="15"/>
      <c r="M304" s="17"/>
      <c r="N304" s="17"/>
      <c r="O304" s="10" t="s">
        <v>1332</v>
      </c>
    </row>
    <row r="305" spans="1:15" s="34" customFormat="1" ht="14.25" customHeight="1" x14ac:dyDescent="0.15">
      <c r="A305" s="11" t="s">
        <v>70</v>
      </c>
      <c r="B305" s="12"/>
      <c r="C305" s="13"/>
      <c r="D305" s="11" t="s">
        <v>71</v>
      </c>
      <c r="E305" s="14" t="s">
        <v>58</v>
      </c>
      <c r="F305" s="13" t="s">
        <v>881</v>
      </c>
      <c r="G305" s="15">
        <f>18.708*L305</f>
        <v>467.69999999999993</v>
      </c>
      <c r="H305" s="16">
        <v>42577</v>
      </c>
      <c r="I305" s="15" t="s">
        <v>72</v>
      </c>
      <c r="J305" s="15" t="s">
        <v>882</v>
      </c>
      <c r="K305" s="15" t="s">
        <v>34</v>
      </c>
      <c r="L305" s="15">
        <v>25</v>
      </c>
      <c r="M305" s="17" t="s">
        <v>883</v>
      </c>
      <c r="N305" s="17" t="s">
        <v>19</v>
      </c>
      <c r="O305" s="10" t="s">
        <v>1624</v>
      </c>
    </row>
    <row r="306" spans="1:15" s="34" customFormat="1" ht="14.25" customHeight="1" x14ac:dyDescent="0.15">
      <c r="A306" s="11" t="s">
        <v>41</v>
      </c>
      <c r="B306" s="12"/>
      <c r="C306" s="13"/>
      <c r="D306" s="11" t="s">
        <v>46</v>
      </c>
      <c r="E306" s="14" t="s">
        <v>16</v>
      </c>
      <c r="F306" s="13" t="s">
        <v>345</v>
      </c>
      <c r="G306" s="15">
        <f t="shared" ref="G306:G325" si="8">8.926*L306</f>
        <v>223.15</v>
      </c>
      <c r="H306" s="16">
        <v>42580</v>
      </c>
      <c r="I306" s="15" t="s">
        <v>22</v>
      </c>
      <c r="J306" s="15" t="s">
        <v>346</v>
      </c>
      <c r="K306" s="15" t="s">
        <v>18</v>
      </c>
      <c r="L306" s="15">
        <v>25</v>
      </c>
      <c r="M306" s="17" t="s">
        <v>347</v>
      </c>
      <c r="N306" s="17" t="s">
        <v>19</v>
      </c>
      <c r="O306" s="10" t="s">
        <v>1467</v>
      </c>
    </row>
    <row r="307" spans="1:15" s="34" customFormat="1" ht="14.25" customHeight="1" x14ac:dyDescent="0.15">
      <c r="A307" s="11" t="s">
        <v>41</v>
      </c>
      <c r="B307" s="12"/>
      <c r="C307" s="13"/>
      <c r="D307" s="11" t="s">
        <v>46</v>
      </c>
      <c r="E307" s="14" t="s">
        <v>16</v>
      </c>
      <c r="F307" s="13" t="s">
        <v>348</v>
      </c>
      <c r="G307" s="15">
        <f t="shared" si="8"/>
        <v>223.15</v>
      </c>
      <c r="H307" s="16">
        <v>42580</v>
      </c>
      <c r="I307" s="15" t="s">
        <v>22</v>
      </c>
      <c r="J307" s="15" t="s">
        <v>349</v>
      </c>
      <c r="K307" s="15" t="s">
        <v>18</v>
      </c>
      <c r="L307" s="15">
        <v>25</v>
      </c>
      <c r="M307" s="17" t="s">
        <v>350</v>
      </c>
      <c r="N307" s="17" t="s">
        <v>19</v>
      </c>
      <c r="O307" s="10" t="s">
        <v>1468</v>
      </c>
    </row>
    <row r="308" spans="1:15" s="34" customFormat="1" ht="14.25" customHeight="1" x14ac:dyDescent="0.15">
      <c r="A308" s="11" t="s">
        <v>41</v>
      </c>
      <c r="B308" s="12"/>
      <c r="C308" s="13"/>
      <c r="D308" s="11" t="s">
        <v>46</v>
      </c>
      <c r="E308" s="14" t="s">
        <v>16</v>
      </c>
      <c r="F308" s="13" t="s">
        <v>351</v>
      </c>
      <c r="G308" s="15">
        <f t="shared" si="8"/>
        <v>223.15</v>
      </c>
      <c r="H308" s="16">
        <v>42580</v>
      </c>
      <c r="I308" s="15" t="s">
        <v>22</v>
      </c>
      <c r="J308" s="15" t="s">
        <v>352</v>
      </c>
      <c r="K308" s="15" t="s">
        <v>18</v>
      </c>
      <c r="L308" s="15">
        <v>25</v>
      </c>
      <c r="M308" s="17" t="s">
        <v>353</v>
      </c>
      <c r="N308" s="17" t="s">
        <v>19</v>
      </c>
      <c r="O308" s="10" t="s">
        <v>1469</v>
      </c>
    </row>
    <row r="309" spans="1:15" ht="14.25" customHeight="1" x14ac:dyDescent="0.15">
      <c r="A309" s="11" t="s">
        <v>41</v>
      </c>
      <c r="B309" s="12"/>
      <c r="C309" s="13"/>
      <c r="D309" s="11" t="s">
        <v>46</v>
      </c>
      <c r="E309" s="14" t="s">
        <v>16</v>
      </c>
      <c r="F309" s="13" t="s">
        <v>354</v>
      </c>
      <c r="G309" s="15">
        <f t="shared" si="8"/>
        <v>223.15</v>
      </c>
      <c r="H309" s="16">
        <v>42580</v>
      </c>
      <c r="I309" s="15" t="s">
        <v>22</v>
      </c>
      <c r="J309" s="15" t="s">
        <v>355</v>
      </c>
      <c r="K309" s="15" t="s">
        <v>18</v>
      </c>
      <c r="L309" s="15">
        <v>25</v>
      </c>
      <c r="M309" s="17" t="s">
        <v>356</v>
      </c>
      <c r="N309" s="17" t="s">
        <v>19</v>
      </c>
      <c r="O309" s="10" t="s">
        <v>1470</v>
      </c>
    </row>
    <row r="310" spans="1:15" s="34" customFormat="1" ht="14.25" customHeight="1" x14ac:dyDescent="0.15">
      <c r="A310" s="11" t="s">
        <v>41</v>
      </c>
      <c r="B310" s="12"/>
      <c r="C310" s="13"/>
      <c r="D310" s="11" t="s">
        <v>46</v>
      </c>
      <c r="E310" s="14" t="s">
        <v>16</v>
      </c>
      <c r="F310" s="13" t="s">
        <v>357</v>
      </c>
      <c r="G310" s="15">
        <f t="shared" si="8"/>
        <v>223.15</v>
      </c>
      <c r="H310" s="16">
        <v>42580</v>
      </c>
      <c r="I310" s="15" t="s">
        <v>22</v>
      </c>
      <c r="J310" s="15" t="s">
        <v>358</v>
      </c>
      <c r="K310" s="15" t="s">
        <v>18</v>
      </c>
      <c r="L310" s="15">
        <v>25</v>
      </c>
      <c r="M310" s="17" t="s">
        <v>359</v>
      </c>
      <c r="N310" s="17" t="s">
        <v>19</v>
      </c>
      <c r="O310" s="10" t="s">
        <v>1471</v>
      </c>
    </row>
    <row r="311" spans="1:15" s="34" customFormat="1" ht="14.25" customHeight="1" x14ac:dyDescent="0.15">
      <c r="A311" s="11" t="s">
        <v>41</v>
      </c>
      <c r="B311" s="12"/>
      <c r="C311" s="13"/>
      <c r="D311" s="11" t="s">
        <v>46</v>
      </c>
      <c r="E311" s="14" t="s">
        <v>16</v>
      </c>
      <c r="F311" s="13" t="s">
        <v>360</v>
      </c>
      <c r="G311" s="15">
        <f t="shared" si="8"/>
        <v>223.15</v>
      </c>
      <c r="H311" s="16">
        <v>42580</v>
      </c>
      <c r="I311" s="15" t="s">
        <v>22</v>
      </c>
      <c r="J311" s="15" t="s">
        <v>361</v>
      </c>
      <c r="K311" s="15" t="s">
        <v>18</v>
      </c>
      <c r="L311" s="15">
        <v>25</v>
      </c>
      <c r="M311" s="17" t="s">
        <v>362</v>
      </c>
      <c r="N311" s="17" t="s">
        <v>19</v>
      </c>
      <c r="O311" s="10" t="s">
        <v>1472</v>
      </c>
    </row>
    <row r="312" spans="1:15" s="34" customFormat="1" ht="14.25" customHeight="1" x14ac:dyDescent="0.15">
      <c r="A312" s="11" t="s">
        <v>41</v>
      </c>
      <c r="B312" s="12"/>
      <c r="C312" s="13"/>
      <c r="D312" s="11" t="s">
        <v>46</v>
      </c>
      <c r="E312" s="14" t="s">
        <v>16</v>
      </c>
      <c r="F312" s="13" t="s">
        <v>363</v>
      </c>
      <c r="G312" s="15">
        <f t="shared" si="8"/>
        <v>223.15</v>
      </c>
      <c r="H312" s="16">
        <v>42580</v>
      </c>
      <c r="I312" s="15" t="s">
        <v>22</v>
      </c>
      <c r="J312" s="15" t="s">
        <v>364</v>
      </c>
      <c r="K312" s="15" t="s">
        <v>18</v>
      </c>
      <c r="L312" s="15">
        <v>25</v>
      </c>
      <c r="M312" s="17" t="s">
        <v>365</v>
      </c>
      <c r="N312" s="17" t="s">
        <v>19</v>
      </c>
      <c r="O312" s="10" t="s">
        <v>1473</v>
      </c>
    </row>
    <row r="313" spans="1:15" s="34" customFormat="1" ht="14.25" customHeight="1" x14ac:dyDescent="0.15">
      <c r="A313" s="11" t="s">
        <v>45</v>
      </c>
      <c r="B313" s="12"/>
      <c r="C313" s="13"/>
      <c r="D313" s="11" t="s">
        <v>46</v>
      </c>
      <c r="E313" s="14" t="s">
        <v>16</v>
      </c>
      <c r="F313" s="13" t="s">
        <v>366</v>
      </c>
      <c r="G313" s="15">
        <f t="shared" si="8"/>
        <v>223.15</v>
      </c>
      <c r="H313" s="16">
        <v>42580</v>
      </c>
      <c r="I313" s="15" t="s">
        <v>22</v>
      </c>
      <c r="J313" s="15" t="s">
        <v>367</v>
      </c>
      <c r="K313" s="15" t="s">
        <v>18</v>
      </c>
      <c r="L313" s="15">
        <v>25</v>
      </c>
      <c r="M313" s="17" t="s">
        <v>368</v>
      </c>
      <c r="N313" s="17" t="s">
        <v>19</v>
      </c>
      <c r="O313" s="10" t="s">
        <v>1474</v>
      </c>
    </row>
    <row r="314" spans="1:15" s="34" customFormat="1" ht="14.25" customHeight="1" x14ac:dyDescent="0.15">
      <c r="A314" s="11" t="s">
        <v>45</v>
      </c>
      <c r="B314" s="12"/>
      <c r="C314" s="13"/>
      <c r="D314" s="11" t="s">
        <v>46</v>
      </c>
      <c r="E314" s="14" t="s">
        <v>16</v>
      </c>
      <c r="F314" s="13" t="s">
        <v>369</v>
      </c>
      <c r="G314" s="15">
        <f t="shared" si="8"/>
        <v>89.26</v>
      </c>
      <c r="H314" s="16">
        <v>42580</v>
      </c>
      <c r="I314" s="15" t="s">
        <v>22</v>
      </c>
      <c r="J314" s="15" t="s">
        <v>370</v>
      </c>
      <c r="K314" s="15" t="s">
        <v>18</v>
      </c>
      <c r="L314" s="15">
        <v>10</v>
      </c>
      <c r="M314" s="17" t="s">
        <v>371</v>
      </c>
      <c r="N314" s="17" t="s">
        <v>44</v>
      </c>
      <c r="O314" s="10" t="s">
        <v>1475</v>
      </c>
    </row>
    <row r="315" spans="1:15" s="34" customFormat="1" ht="14.25" customHeight="1" x14ac:dyDescent="0.15">
      <c r="A315" s="11" t="s">
        <v>41</v>
      </c>
      <c r="B315" s="12"/>
      <c r="C315" s="13"/>
      <c r="D315" s="11" t="s">
        <v>46</v>
      </c>
      <c r="E315" s="14" t="s">
        <v>16</v>
      </c>
      <c r="F315" s="13" t="s">
        <v>375</v>
      </c>
      <c r="G315" s="15">
        <f t="shared" si="8"/>
        <v>133.89000000000001</v>
      </c>
      <c r="H315" s="16">
        <v>42584</v>
      </c>
      <c r="I315" s="15" t="s">
        <v>22</v>
      </c>
      <c r="J315" s="15" t="s">
        <v>376</v>
      </c>
      <c r="K315" s="15" t="s">
        <v>18</v>
      </c>
      <c r="L315" s="15">
        <v>15</v>
      </c>
      <c r="M315" s="17" t="s">
        <v>371</v>
      </c>
      <c r="N315" s="17" t="s">
        <v>23</v>
      </c>
      <c r="O315" s="10" t="s">
        <v>1475</v>
      </c>
    </row>
    <row r="316" spans="1:15" s="34" customFormat="1" ht="14.25" customHeight="1" x14ac:dyDescent="0.15">
      <c r="A316" s="11" t="s">
        <v>41</v>
      </c>
      <c r="B316" s="12"/>
      <c r="C316" s="13"/>
      <c r="D316" s="11" t="s">
        <v>46</v>
      </c>
      <c r="E316" s="14" t="s">
        <v>16</v>
      </c>
      <c r="F316" s="13" t="s">
        <v>377</v>
      </c>
      <c r="G316" s="15">
        <f t="shared" si="8"/>
        <v>214.22399999999999</v>
      </c>
      <c r="H316" s="16">
        <v>42584</v>
      </c>
      <c r="I316" s="15" t="s">
        <v>22</v>
      </c>
      <c r="J316" s="15" t="s">
        <v>378</v>
      </c>
      <c r="K316" s="15" t="s">
        <v>18</v>
      </c>
      <c r="L316" s="15">
        <v>24</v>
      </c>
      <c r="M316" s="17" t="s">
        <v>379</v>
      </c>
      <c r="N316" s="17" t="s">
        <v>380</v>
      </c>
      <c r="O316" s="10" t="s">
        <v>1477</v>
      </c>
    </row>
    <row r="317" spans="1:15" s="34" customFormat="1" ht="14.25" customHeight="1" x14ac:dyDescent="0.15">
      <c r="A317" s="11" t="s">
        <v>41</v>
      </c>
      <c r="B317" s="12"/>
      <c r="C317" s="13"/>
      <c r="D317" s="11" t="s">
        <v>46</v>
      </c>
      <c r="E317" s="14" t="s">
        <v>16</v>
      </c>
      <c r="F317" s="13" t="s">
        <v>381</v>
      </c>
      <c r="G317" s="15">
        <f t="shared" si="8"/>
        <v>223.15</v>
      </c>
      <c r="H317" s="16">
        <v>42584</v>
      </c>
      <c r="I317" s="15" t="s">
        <v>22</v>
      </c>
      <c r="J317" s="15" t="s">
        <v>382</v>
      </c>
      <c r="K317" s="15" t="s">
        <v>18</v>
      </c>
      <c r="L317" s="15">
        <v>25</v>
      </c>
      <c r="M317" s="17" t="s">
        <v>383</v>
      </c>
      <c r="N317" s="17" t="s">
        <v>19</v>
      </c>
      <c r="O317" s="10" t="s">
        <v>1478</v>
      </c>
    </row>
    <row r="318" spans="1:15" ht="14.25" customHeight="1" x14ac:dyDescent="0.15">
      <c r="A318" s="11" t="s">
        <v>41</v>
      </c>
      <c r="B318" s="12"/>
      <c r="C318" s="13"/>
      <c r="D318" s="11" t="s">
        <v>46</v>
      </c>
      <c r="E318" s="14" t="s">
        <v>16</v>
      </c>
      <c r="F318" s="13" t="s">
        <v>384</v>
      </c>
      <c r="G318" s="15">
        <f t="shared" si="8"/>
        <v>223.15</v>
      </c>
      <c r="H318" s="16">
        <v>42584</v>
      </c>
      <c r="I318" s="15" t="s">
        <v>22</v>
      </c>
      <c r="J318" s="15" t="s">
        <v>385</v>
      </c>
      <c r="K318" s="15" t="s">
        <v>18</v>
      </c>
      <c r="L318" s="15">
        <v>25</v>
      </c>
      <c r="M318" s="17" t="s">
        <v>386</v>
      </c>
      <c r="N318" s="17" t="s">
        <v>19</v>
      </c>
      <c r="O318" s="10" t="s">
        <v>1479</v>
      </c>
    </row>
    <row r="319" spans="1:15" s="34" customFormat="1" ht="14.25" customHeight="1" x14ac:dyDescent="0.15">
      <c r="A319" s="11" t="s">
        <v>41</v>
      </c>
      <c r="B319" s="12"/>
      <c r="C319" s="13"/>
      <c r="D319" s="11" t="s">
        <v>46</v>
      </c>
      <c r="E319" s="14" t="s">
        <v>16</v>
      </c>
      <c r="F319" s="13" t="s">
        <v>387</v>
      </c>
      <c r="G319" s="15">
        <f t="shared" si="8"/>
        <v>223.15</v>
      </c>
      <c r="H319" s="16">
        <v>42584</v>
      </c>
      <c r="I319" s="15" t="s">
        <v>22</v>
      </c>
      <c r="J319" s="15" t="s">
        <v>388</v>
      </c>
      <c r="K319" s="15" t="s">
        <v>18</v>
      </c>
      <c r="L319" s="15">
        <v>25</v>
      </c>
      <c r="M319" s="17" t="s">
        <v>389</v>
      </c>
      <c r="N319" s="17" t="s">
        <v>19</v>
      </c>
      <c r="O319" s="10" t="s">
        <v>1480</v>
      </c>
    </row>
    <row r="320" spans="1:15" s="34" customFormat="1" ht="14.25" customHeight="1" x14ac:dyDescent="0.15">
      <c r="A320" s="11" t="s">
        <v>41</v>
      </c>
      <c r="B320" s="12"/>
      <c r="C320" s="13"/>
      <c r="D320" s="11" t="s">
        <v>46</v>
      </c>
      <c r="E320" s="14" t="s">
        <v>16</v>
      </c>
      <c r="F320" s="13" t="s">
        <v>390</v>
      </c>
      <c r="G320" s="15">
        <f t="shared" si="8"/>
        <v>223.15</v>
      </c>
      <c r="H320" s="16">
        <v>42584</v>
      </c>
      <c r="I320" s="15" t="s">
        <v>22</v>
      </c>
      <c r="J320" s="15" t="s">
        <v>391</v>
      </c>
      <c r="K320" s="15" t="s">
        <v>18</v>
      </c>
      <c r="L320" s="15">
        <v>25</v>
      </c>
      <c r="M320" s="17" t="s">
        <v>392</v>
      </c>
      <c r="N320" s="17" t="s">
        <v>19</v>
      </c>
      <c r="O320" s="10" t="s">
        <v>1481</v>
      </c>
    </row>
    <row r="321" spans="1:15" s="34" customFormat="1" ht="14.25" customHeight="1" x14ac:dyDescent="0.15">
      <c r="A321" s="11" t="s">
        <v>41</v>
      </c>
      <c r="B321" s="12"/>
      <c r="C321" s="13"/>
      <c r="D321" s="11" t="s">
        <v>46</v>
      </c>
      <c r="E321" s="14" t="s">
        <v>16</v>
      </c>
      <c r="F321" s="13" t="s">
        <v>393</v>
      </c>
      <c r="G321" s="15">
        <f t="shared" si="8"/>
        <v>223.15</v>
      </c>
      <c r="H321" s="16">
        <v>42584</v>
      </c>
      <c r="I321" s="15" t="s">
        <v>22</v>
      </c>
      <c r="J321" s="15" t="s">
        <v>394</v>
      </c>
      <c r="K321" s="15" t="s">
        <v>18</v>
      </c>
      <c r="L321" s="15">
        <v>25</v>
      </c>
      <c r="M321" s="17" t="s">
        <v>395</v>
      </c>
      <c r="N321" s="17" t="s">
        <v>19</v>
      </c>
      <c r="O321" s="10" t="s">
        <v>1482</v>
      </c>
    </row>
    <row r="322" spans="1:15" s="34" customFormat="1" ht="14.25" customHeight="1" x14ac:dyDescent="0.15">
      <c r="A322" s="11" t="s">
        <v>41</v>
      </c>
      <c r="B322" s="12"/>
      <c r="C322" s="13"/>
      <c r="D322" s="11" t="s">
        <v>46</v>
      </c>
      <c r="E322" s="14" t="s">
        <v>16</v>
      </c>
      <c r="F322" s="13" t="s">
        <v>396</v>
      </c>
      <c r="G322" s="15">
        <f t="shared" si="8"/>
        <v>223.15</v>
      </c>
      <c r="H322" s="16">
        <v>42584</v>
      </c>
      <c r="I322" s="15" t="s">
        <v>22</v>
      </c>
      <c r="J322" s="15" t="s">
        <v>397</v>
      </c>
      <c r="K322" s="15" t="s">
        <v>18</v>
      </c>
      <c r="L322" s="15">
        <v>25</v>
      </c>
      <c r="M322" s="17" t="s">
        <v>398</v>
      </c>
      <c r="N322" s="17" t="s">
        <v>19</v>
      </c>
      <c r="O322" s="10" t="s">
        <v>1483</v>
      </c>
    </row>
    <row r="323" spans="1:15" s="34" customFormat="1" ht="14.25" customHeight="1" x14ac:dyDescent="0.15">
      <c r="A323" s="11" t="s">
        <v>41</v>
      </c>
      <c r="B323" s="12"/>
      <c r="C323" s="13"/>
      <c r="D323" s="11" t="s">
        <v>46</v>
      </c>
      <c r="E323" s="14" t="s">
        <v>16</v>
      </c>
      <c r="F323" s="13" t="s">
        <v>399</v>
      </c>
      <c r="G323" s="15">
        <f t="shared" si="8"/>
        <v>223.15</v>
      </c>
      <c r="H323" s="16">
        <v>42584</v>
      </c>
      <c r="I323" s="15" t="s">
        <v>22</v>
      </c>
      <c r="J323" s="15" t="s">
        <v>400</v>
      </c>
      <c r="K323" s="15" t="s">
        <v>18</v>
      </c>
      <c r="L323" s="15">
        <v>25</v>
      </c>
      <c r="M323" s="17" t="s">
        <v>401</v>
      </c>
      <c r="N323" s="17" t="s">
        <v>19</v>
      </c>
      <c r="O323" s="10" t="s">
        <v>1484</v>
      </c>
    </row>
    <row r="324" spans="1:15" s="34" customFormat="1" ht="14.25" customHeight="1" x14ac:dyDescent="0.15">
      <c r="A324" s="11" t="s">
        <v>41</v>
      </c>
      <c r="B324" s="12"/>
      <c r="C324" s="13"/>
      <c r="D324" s="11" t="s">
        <v>46</v>
      </c>
      <c r="E324" s="14" t="s">
        <v>16</v>
      </c>
      <c r="F324" s="13" t="s">
        <v>402</v>
      </c>
      <c r="G324" s="15">
        <f t="shared" si="8"/>
        <v>223.15</v>
      </c>
      <c r="H324" s="16">
        <v>42584</v>
      </c>
      <c r="I324" s="15" t="s">
        <v>22</v>
      </c>
      <c r="J324" s="15" t="s">
        <v>403</v>
      </c>
      <c r="K324" s="15" t="s">
        <v>18</v>
      </c>
      <c r="L324" s="15">
        <v>25</v>
      </c>
      <c r="M324" s="17" t="s">
        <v>404</v>
      </c>
      <c r="N324" s="17" t="s">
        <v>19</v>
      </c>
      <c r="O324" s="10" t="s">
        <v>1485</v>
      </c>
    </row>
    <row r="325" spans="1:15" s="34" customFormat="1" ht="14.25" customHeight="1" x14ac:dyDescent="0.15">
      <c r="A325" s="11" t="s">
        <v>41</v>
      </c>
      <c r="B325" s="12"/>
      <c r="C325" s="13"/>
      <c r="D325" s="11" t="s">
        <v>46</v>
      </c>
      <c r="E325" s="14" t="s">
        <v>16</v>
      </c>
      <c r="F325" s="13" t="s">
        <v>405</v>
      </c>
      <c r="G325" s="15">
        <f t="shared" si="8"/>
        <v>223.15</v>
      </c>
      <c r="H325" s="16">
        <v>42584</v>
      </c>
      <c r="I325" s="15" t="s">
        <v>22</v>
      </c>
      <c r="J325" s="15" t="s">
        <v>406</v>
      </c>
      <c r="K325" s="15" t="s">
        <v>18</v>
      </c>
      <c r="L325" s="15">
        <v>25</v>
      </c>
      <c r="M325" s="17" t="s">
        <v>407</v>
      </c>
      <c r="N325" s="17" t="s">
        <v>19</v>
      </c>
      <c r="O325" s="10" t="s">
        <v>1486</v>
      </c>
    </row>
    <row r="326" spans="1:15" ht="14.25" customHeight="1" x14ac:dyDescent="0.15">
      <c r="A326" s="22" t="s">
        <v>408</v>
      </c>
      <c r="B326" s="12"/>
      <c r="C326" s="13"/>
      <c r="D326" s="22" t="s">
        <v>409</v>
      </c>
      <c r="E326" s="14" t="s">
        <v>16</v>
      </c>
      <c r="F326" s="13" t="s">
        <v>410</v>
      </c>
      <c r="G326" s="15">
        <f>L326*19.554</f>
        <v>58.661999999999992</v>
      </c>
      <c r="H326" s="16">
        <v>42584</v>
      </c>
      <c r="I326" s="15" t="s">
        <v>411</v>
      </c>
      <c r="J326" s="15" t="s">
        <v>412</v>
      </c>
      <c r="K326" s="15" t="s">
        <v>18</v>
      </c>
      <c r="L326" s="15">
        <v>3</v>
      </c>
      <c r="M326" s="17" t="s">
        <v>413</v>
      </c>
      <c r="N326" s="17" t="s">
        <v>414</v>
      </c>
      <c r="O326" s="10"/>
    </row>
    <row r="327" spans="1:15" s="34" customFormat="1" ht="14.25" customHeight="1" x14ac:dyDescent="0.15">
      <c r="A327" s="11" t="s">
        <v>1310</v>
      </c>
      <c r="B327" s="12"/>
      <c r="C327" s="13"/>
      <c r="D327" s="11" t="s">
        <v>1311</v>
      </c>
      <c r="E327" s="14" t="s">
        <v>1312</v>
      </c>
      <c r="F327" s="13" t="s">
        <v>1313</v>
      </c>
      <c r="G327" s="15">
        <f>8.926*L327</f>
        <v>89.26</v>
      </c>
      <c r="H327" s="16">
        <v>42585</v>
      </c>
      <c r="I327" s="15" t="s">
        <v>1314</v>
      </c>
      <c r="J327" s="15" t="s">
        <v>1315</v>
      </c>
      <c r="K327" s="15" t="s">
        <v>1316</v>
      </c>
      <c r="L327" s="15">
        <v>10</v>
      </c>
      <c r="M327" s="17" t="s">
        <v>1317</v>
      </c>
      <c r="N327" s="17" t="s">
        <v>1318</v>
      </c>
      <c r="O327" s="10" t="s">
        <v>1476</v>
      </c>
    </row>
    <row r="328" spans="1:15" s="34" customFormat="1" x14ac:dyDescent="0.15">
      <c r="A328" s="22" t="s">
        <v>415</v>
      </c>
      <c r="B328" s="23" t="s">
        <v>416</v>
      </c>
      <c r="C328" s="13"/>
      <c r="D328" s="22" t="s">
        <v>417</v>
      </c>
      <c r="E328" s="14" t="s">
        <v>16</v>
      </c>
      <c r="F328" s="13" t="s">
        <v>418</v>
      </c>
      <c r="G328" s="15">
        <v>32.521999999999998</v>
      </c>
      <c r="H328" s="16">
        <v>42585</v>
      </c>
      <c r="I328" s="15" t="s">
        <v>419</v>
      </c>
      <c r="J328" s="15" t="s">
        <v>420</v>
      </c>
      <c r="K328" s="15" t="s">
        <v>18</v>
      </c>
      <c r="L328" s="15">
        <v>1</v>
      </c>
      <c r="M328" s="17" t="s">
        <v>421</v>
      </c>
      <c r="N328" s="17" t="s">
        <v>422</v>
      </c>
      <c r="O328" s="10" t="s">
        <v>1881</v>
      </c>
    </row>
    <row r="329" spans="1:15" ht="14.25" customHeight="1" x14ac:dyDescent="0.15">
      <c r="A329" s="11" t="s">
        <v>67</v>
      </c>
      <c r="B329" s="12"/>
      <c r="C329" s="13"/>
      <c r="D329" s="11" t="s">
        <v>57</v>
      </c>
      <c r="E329" s="14" t="s">
        <v>58</v>
      </c>
      <c r="F329" s="13" t="s">
        <v>929</v>
      </c>
      <c r="G329" s="15">
        <f>L329*17.712</f>
        <v>442.8</v>
      </c>
      <c r="H329" s="16">
        <v>42586</v>
      </c>
      <c r="I329" s="15" t="s">
        <v>62</v>
      </c>
      <c r="J329" s="15" t="s">
        <v>930</v>
      </c>
      <c r="K329" s="15" t="s">
        <v>18</v>
      </c>
      <c r="L329" s="15">
        <v>25</v>
      </c>
      <c r="M329" s="17" t="s">
        <v>931</v>
      </c>
      <c r="N329" s="17" t="s">
        <v>19</v>
      </c>
      <c r="O329" s="10" t="s">
        <v>1633</v>
      </c>
    </row>
    <row r="330" spans="1:15" s="34" customFormat="1" ht="14.25" customHeight="1" x14ac:dyDescent="0.15">
      <c r="A330" s="11" t="s">
        <v>517</v>
      </c>
      <c r="B330" s="12"/>
      <c r="C330" s="13"/>
      <c r="D330" s="11" t="s">
        <v>519</v>
      </c>
      <c r="E330" s="14" t="s">
        <v>58</v>
      </c>
      <c r="F330" s="13" t="s">
        <v>957</v>
      </c>
      <c r="G330" s="15">
        <v>186.672</v>
      </c>
      <c r="H330" s="16">
        <v>42590</v>
      </c>
      <c r="I330" s="15" t="s">
        <v>73</v>
      </c>
      <c r="J330" s="15" t="s">
        <v>958</v>
      </c>
      <c r="K330" s="15" t="s">
        <v>18</v>
      </c>
      <c r="L330" s="15" t="s">
        <v>533</v>
      </c>
      <c r="M330" s="17" t="s">
        <v>959</v>
      </c>
      <c r="N330" s="17" t="s">
        <v>895</v>
      </c>
      <c r="O330" s="10" t="s">
        <v>1642</v>
      </c>
    </row>
    <row r="331" spans="1:15" s="34" customFormat="1" ht="14.25" customHeight="1" x14ac:dyDescent="0.15">
      <c r="A331" s="11" t="s">
        <v>41</v>
      </c>
      <c r="B331" s="12"/>
      <c r="C331" s="13"/>
      <c r="D331" s="11" t="s">
        <v>46</v>
      </c>
      <c r="E331" s="14" t="s">
        <v>16</v>
      </c>
      <c r="F331" s="13" t="s">
        <v>1010</v>
      </c>
      <c r="G331" s="15">
        <f>8.926*L331</f>
        <v>223.15</v>
      </c>
      <c r="H331" s="16">
        <v>42592</v>
      </c>
      <c r="I331" s="15" t="s">
        <v>22</v>
      </c>
      <c r="J331" s="15" t="s">
        <v>1011</v>
      </c>
      <c r="K331" s="15" t="s">
        <v>18</v>
      </c>
      <c r="L331" s="15">
        <v>25</v>
      </c>
      <c r="M331" s="17" t="s">
        <v>1012</v>
      </c>
      <c r="N331" s="17" t="s">
        <v>19</v>
      </c>
      <c r="O331" s="10" t="s">
        <v>1487</v>
      </c>
    </row>
    <row r="332" spans="1:15" s="34" customFormat="1" ht="14.25" customHeight="1" x14ac:dyDescent="0.15">
      <c r="A332" s="11" t="s">
        <v>41</v>
      </c>
      <c r="B332" s="12"/>
      <c r="C332" s="13"/>
      <c r="D332" s="11" t="s">
        <v>46</v>
      </c>
      <c r="E332" s="14" t="s">
        <v>16</v>
      </c>
      <c r="F332" s="13" t="s">
        <v>1013</v>
      </c>
      <c r="G332" s="15">
        <f>8.926*L332</f>
        <v>223.15</v>
      </c>
      <c r="H332" s="16">
        <v>42592</v>
      </c>
      <c r="I332" s="15" t="s">
        <v>22</v>
      </c>
      <c r="J332" s="15" t="s">
        <v>1014</v>
      </c>
      <c r="K332" s="15" t="s">
        <v>18</v>
      </c>
      <c r="L332" s="15">
        <v>25</v>
      </c>
      <c r="M332" s="17" t="s">
        <v>1015</v>
      </c>
      <c r="N332" s="17" t="s">
        <v>19</v>
      </c>
      <c r="O332" s="10" t="s">
        <v>1488</v>
      </c>
    </row>
    <row r="333" spans="1:15" s="34" customFormat="1" ht="14.25" customHeight="1" x14ac:dyDescent="0.15">
      <c r="A333" s="11" t="s">
        <v>41</v>
      </c>
      <c r="B333" s="12"/>
      <c r="C333" s="13"/>
      <c r="D333" s="11" t="s">
        <v>46</v>
      </c>
      <c r="E333" s="14" t="s">
        <v>16</v>
      </c>
      <c r="F333" s="13" t="s">
        <v>1016</v>
      </c>
      <c r="G333" s="15">
        <f>8.926*L333</f>
        <v>223.15</v>
      </c>
      <c r="H333" s="16">
        <v>42592</v>
      </c>
      <c r="I333" s="15" t="s">
        <v>22</v>
      </c>
      <c r="J333" s="15" t="s">
        <v>1017</v>
      </c>
      <c r="K333" s="15" t="s">
        <v>18</v>
      </c>
      <c r="L333" s="15">
        <v>25</v>
      </c>
      <c r="M333" s="17" t="s">
        <v>1018</v>
      </c>
      <c r="N333" s="17" t="s">
        <v>19</v>
      </c>
      <c r="O333" s="10" t="s">
        <v>1489</v>
      </c>
    </row>
    <row r="334" spans="1:15" ht="14.25" customHeight="1" x14ac:dyDescent="0.15">
      <c r="A334" s="11" t="s">
        <v>41</v>
      </c>
      <c r="B334" s="12"/>
      <c r="C334" s="13"/>
      <c r="D334" s="11" t="s">
        <v>46</v>
      </c>
      <c r="E334" s="14" t="s">
        <v>16</v>
      </c>
      <c r="F334" s="13" t="s">
        <v>1019</v>
      </c>
      <c r="G334" s="15">
        <f>8.926*L334</f>
        <v>223.15</v>
      </c>
      <c r="H334" s="16">
        <v>42592</v>
      </c>
      <c r="I334" s="15" t="s">
        <v>22</v>
      </c>
      <c r="J334" s="15" t="s">
        <v>1020</v>
      </c>
      <c r="K334" s="15" t="s">
        <v>18</v>
      </c>
      <c r="L334" s="15">
        <v>25</v>
      </c>
      <c r="M334" s="17" t="s">
        <v>1021</v>
      </c>
      <c r="N334" s="17" t="s">
        <v>19</v>
      </c>
      <c r="O334" s="10" t="s">
        <v>1490</v>
      </c>
    </row>
    <row r="335" spans="1:15" ht="14.25" customHeight="1" x14ac:dyDescent="0.15">
      <c r="A335" s="11" t="s">
        <v>408</v>
      </c>
      <c r="B335" s="12"/>
      <c r="C335" s="13"/>
      <c r="D335" s="11" t="s">
        <v>409</v>
      </c>
      <c r="E335" s="14" t="s">
        <v>16</v>
      </c>
      <c r="F335" s="13" t="s">
        <v>1022</v>
      </c>
      <c r="G335" s="15">
        <f>L335*19.554</f>
        <v>117.32399999999998</v>
      </c>
      <c r="H335" s="16">
        <v>42592</v>
      </c>
      <c r="I335" s="15" t="s">
        <v>411</v>
      </c>
      <c r="J335" s="15" t="s">
        <v>1023</v>
      </c>
      <c r="K335" s="15" t="s">
        <v>18</v>
      </c>
      <c r="L335" s="15">
        <v>6</v>
      </c>
      <c r="M335" s="17" t="s">
        <v>1024</v>
      </c>
      <c r="N335" s="17" t="s">
        <v>59</v>
      </c>
      <c r="O335" s="10"/>
    </row>
    <row r="336" spans="1:15" ht="14.25" customHeight="1" x14ac:dyDescent="0.15">
      <c r="A336" s="11" t="s">
        <v>150</v>
      </c>
      <c r="B336" s="12"/>
      <c r="C336" s="13"/>
      <c r="D336" s="11" t="s">
        <v>151</v>
      </c>
      <c r="E336" s="14" t="s">
        <v>16</v>
      </c>
      <c r="F336" s="13" t="s">
        <v>1025</v>
      </c>
      <c r="G336" s="15">
        <f>8.926*L336</f>
        <v>35.704000000000001</v>
      </c>
      <c r="H336" s="16">
        <v>42592</v>
      </c>
      <c r="I336" s="15" t="s">
        <v>1501</v>
      </c>
      <c r="J336" s="15" t="s">
        <v>1026</v>
      </c>
      <c r="K336" s="15" t="s">
        <v>18</v>
      </c>
      <c r="L336" s="15">
        <v>4</v>
      </c>
      <c r="M336" s="17" t="s">
        <v>1027</v>
      </c>
      <c r="N336" s="17" t="s">
        <v>1028</v>
      </c>
      <c r="O336" s="10" t="s">
        <v>1882</v>
      </c>
    </row>
    <row r="337" spans="1:15" ht="14.25" customHeight="1" x14ac:dyDescent="0.15">
      <c r="A337" s="11" t="s">
        <v>1502</v>
      </c>
      <c r="B337" s="12"/>
      <c r="C337" s="13"/>
      <c r="D337" s="11" t="s">
        <v>300</v>
      </c>
      <c r="E337" s="14" t="s">
        <v>16</v>
      </c>
      <c r="F337" s="13" t="s">
        <v>1032</v>
      </c>
      <c r="G337" s="15">
        <f>L337*11.167</f>
        <v>100.503</v>
      </c>
      <c r="H337" s="16">
        <v>42592</v>
      </c>
      <c r="I337" s="15" t="s">
        <v>55</v>
      </c>
      <c r="J337" s="15" t="s">
        <v>1033</v>
      </c>
      <c r="K337" s="15" t="s">
        <v>18</v>
      </c>
      <c r="L337" s="15">
        <v>9</v>
      </c>
      <c r="M337" s="17" t="s">
        <v>1034</v>
      </c>
      <c r="N337" s="17" t="s">
        <v>85</v>
      </c>
      <c r="O337" s="10" t="s">
        <v>1491</v>
      </c>
    </row>
    <row r="338" spans="1:15" s="34" customFormat="1" ht="14.25" customHeight="1" x14ac:dyDescent="0.15">
      <c r="A338" s="11" t="s">
        <v>93</v>
      </c>
      <c r="B338" s="12"/>
      <c r="C338" s="13"/>
      <c r="D338" s="11" t="s">
        <v>88</v>
      </c>
      <c r="E338" s="14" t="s">
        <v>58</v>
      </c>
      <c r="F338" s="13" t="s">
        <v>972</v>
      </c>
      <c r="G338" s="15">
        <f>17.498*L338</f>
        <v>87.490000000000009</v>
      </c>
      <c r="H338" s="16">
        <v>42592</v>
      </c>
      <c r="I338" s="15" t="s">
        <v>62</v>
      </c>
      <c r="J338" s="15" t="s">
        <v>973</v>
      </c>
      <c r="K338" s="15" t="s">
        <v>18</v>
      </c>
      <c r="L338" s="15">
        <v>5</v>
      </c>
      <c r="M338" s="17" t="s">
        <v>974</v>
      </c>
      <c r="N338" s="17" t="s">
        <v>35</v>
      </c>
      <c r="O338" s="10" t="s">
        <v>1646</v>
      </c>
    </row>
    <row r="339" spans="1:15" ht="14.25" customHeight="1" x14ac:dyDescent="0.15">
      <c r="A339" s="11" t="s">
        <v>60</v>
      </c>
      <c r="B339" s="12"/>
      <c r="C339" s="13"/>
      <c r="D339" s="11" t="s">
        <v>61</v>
      </c>
      <c r="E339" s="14" t="s">
        <v>58</v>
      </c>
      <c r="F339" s="13" t="s">
        <v>975</v>
      </c>
      <c r="G339" s="15">
        <f>18.708*L339</f>
        <v>467.69999999999993</v>
      </c>
      <c r="H339" s="16">
        <v>42592</v>
      </c>
      <c r="I339" s="15" t="s">
        <v>62</v>
      </c>
      <c r="J339" s="15" t="s">
        <v>976</v>
      </c>
      <c r="K339" s="15" t="s">
        <v>18</v>
      </c>
      <c r="L339" s="15">
        <v>25</v>
      </c>
      <c r="M339" s="17" t="s">
        <v>977</v>
      </c>
      <c r="N339" s="17" t="s">
        <v>19</v>
      </c>
      <c r="O339" s="10" t="s">
        <v>1647</v>
      </c>
    </row>
    <row r="340" spans="1:15" ht="14.25" customHeight="1" x14ac:dyDescent="0.15">
      <c r="A340" s="11" t="s">
        <v>60</v>
      </c>
      <c r="B340" s="12"/>
      <c r="C340" s="13"/>
      <c r="D340" s="11" t="s">
        <v>61</v>
      </c>
      <c r="E340" s="14" t="s">
        <v>58</v>
      </c>
      <c r="F340" s="13" t="s">
        <v>978</v>
      </c>
      <c r="G340" s="15">
        <f>18.708*L340</f>
        <v>243.20399999999998</v>
      </c>
      <c r="H340" s="16">
        <v>42592</v>
      </c>
      <c r="I340" s="15" t="s">
        <v>62</v>
      </c>
      <c r="J340" s="15" t="s">
        <v>979</v>
      </c>
      <c r="K340" s="15" t="s">
        <v>18</v>
      </c>
      <c r="L340" s="15">
        <v>13</v>
      </c>
      <c r="M340" s="17" t="s">
        <v>980</v>
      </c>
      <c r="N340" s="17" t="s">
        <v>27</v>
      </c>
      <c r="O340" s="10" t="s">
        <v>1648</v>
      </c>
    </row>
    <row r="341" spans="1:15" ht="14.25" customHeight="1" x14ac:dyDescent="0.15">
      <c r="A341" s="11" t="s">
        <v>77</v>
      </c>
      <c r="B341" s="12"/>
      <c r="C341" s="13"/>
      <c r="D341" s="11" t="s">
        <v>78</v>
      </c>
      <c r="E341" s="14" t="s">
        <v>58</v>
      </c>
      <c r="F341" s="13" t="s">
        <v>1002</v>
      </c>
      <c r="G341" s="15">
        <f>L341*17.498</f>
        <v>157.482</v>
      </c>
      <c r="H341" s="16">
        <v>42592</v>
      </c>
      <c r="I341" s="15" t="s">
        <v>62</v>
      </c>
      <c r="J341" s="15" t="s">
        <v>1003</v>
      </c>
      <c r="K341" s="15" t="s">
        <v>18</v>
      </c>
      <c r="L341" s="15">
        <v>9</v>
      </c>
      <c r="M341" s="17" t="s">
        <v>1004</v>
      </c>
      <c r="N341" s="17" t="s">
        <v>85</v>
      </c>
      <c r="O341" s="10" t="s">
        <v>1656</v>
      </c>
    </row>
    <row r="342" spans="1:15" ht="14.25" customHeight="1" x14ac:dyDescent="0.15">
      <c r="A342" s="18" t="s">
        <v>1702</v>
      </c>
      <c r="B342" s="12"/>
      <c r="C342" s="13"/>
      <c r="D342" s="18" t="s">
        <v>1703</v>
      </c>
      <c r="E342" s="14" t="s">
        <v>58</v>
      </c>
      <c r="F342" s="13" t="s">
        <v>1136</v>
      </c>
      <c r="G342" s="15">
        <f>L342*19.293</f>
        <v>38.585999999999999</v>
      </c>
      <c r="H342" s="16">
        <v>42598</v>
      </c>
      <c r="I342" s="15" t="s">
        <v>1137</v>
      </c>
      <c r="J342" s="15" t="s">
        <v>1138</v>
      </c>
      <c r="K342" s="15" t="s">
        <v>1139</v>
      </c>
      <c r="L342" s="15">
        <v>2</v>
      </c>
      <c r="M342" s="17" t="s">
        <v>1140</v>
      </c>
      <c r="N342" s="17" t="s">
        <v>37</v>
      </c>
      <c r="O342" s="10" t="s">
        <v>1872</v>
      </c>
    </row>
    <row r="343" spans="1:15" s="34" customFormat="1" ht="14.25" customHeight="1" x14ac:dyDescent="0.15">
      <c r="A343" s="11" t="s">
        <v>41</v>
      </c>
      <c r="B343" s="12"/>
      <c r="C343" s="13"/>
      <c r="D343" s="11" t="s">
        <v>46</v>
      </c>
      <c r="E343" s="14" t="s">
        <v>16</v>
      </c>
      <c r="F343" s="13" t="s">
        <v>1043</v>
      </c>
      <c r="G343" s="15">
        <f t="shared" ref="G343:G349" si="9">8.926*L343</f>
        <v>223.15</v>
      </c>
      <c r="H343" s="16">
        <v>42599</v>
      </c>
      <c r="I343" s="15" t="s">
        <v>22</v>
      </c>
      <c r="J343" s="15" t="s">
        <v>1044</v>
      </c>
      <c r="K343" s="15" t="s">
        <v>18</v>
      </c>
      <c r="L343" s="15">
        <v>25</v>
      </c>
      <c r="M343" s="17" t="s">
        <v>1045</v>
      </c>
      <c r="N343" s="17" t="s">
        <v>19</v>
      </c>
      <c r="O343" s="10" t="s">
        <v>1492</v>
      </c>
    </row>
    <row r="344" spans="1:15" s="34" customFormat="1" ht="14.25" customHeight="1" x14ac:dyDescent="0.15">
      <c r="A344" s="11" t="s">
        <v>41</v>
      </c>
      <c r="B344" s="12"/>
      <c r="C344" s="13"/>
      <c r="D344" s="11" t="s">
        <v>46</v>
      </c>
      <c r="E344" s="14" t="s">
        <v>16</v>
      </c>
      <c r="F344" s="13" t="s">
        <v>1046</v>
      </c>
      <c r="G344" s="15">
        <f t="shared" si="9"/>
        <v>223.15</v>
      </c>
      <c r="H344" s="16">
        <v>42599</v>
      </c>
      <c r="I344" s="15" t="s">
        <v>22</v>
      </c>
      <c r="J344" s="15" t="s">
        <v>1047</v>
      </c>
      <c r="K344" s="15" t="s">
        <v>18</v>
      </c>
      <c r="L344" s="15">
        <v>25</v>
      </c>
      <c r="M344" s="17" t="s">
        <v>1048</v>
      </c>
      <c r="N344" s="17" t="s">
        <v>19</v>
      </c>
      <c r="O344" s="10" t="s">
        <v>1493</v>
      </c>
    </row>
    <row r="345" spans="1:15" s="34" customFormat="1" ht="14.25" customHeight="1" x14ac:dyDescent="0.15">
      <c r="A345" s="11" t="s">
        <v>41</v>
      </c>
      <c r="B345" s="12"/>
      <c r="C345" s="13"/>
      <c r="D345" s="11" t="s">
        <v>46</v>
      </c>
      <c r="E345" s="14" t="s">
        <v>16</v>
      </c>
      <c r="F345" s="13" t="s">
        <v>1049</v>
      </c>
      <c r="G345" s="15">
        <f t="shared" si="9"/>
        <v>223.15</v>
      </c>
      <c r="H345" s="16">
        <v>42599</v>
      </c>
      <c r="I345" s="15" t="s">
        <v>22</v>
      </c>
      <c r="J345" s="15" t="s">
        <v>1050</v>
      </c>
      <c r="K345" s="15" t="s">
        <v>18</v>
      </c>
      <c r="L345" s="15">
        <v>25</v>
      </c>
      <c r="M345" s="17" t="s">
        <v>1051</v>
      </c>
      <c r="N345" s="17" t="s">
        <v>19</v>
      </c>
      <c r="O345" s="10" t="s">
        <v>1883</v>
      </c>
    </row>
    <row r="346" spans="1:15" ht="14.25" customHeight="1" x14ac:dyDescent="0.15">
      <c r="A346" s="11" t="s">
        <v>41</v>
      </c>
      <c r="B346" s="12"/>
      <c r="C346" s="13"/>
      <c r="D346" s="11" t="s">
        <v>46</v>
      </c>
      <c r="E346" s="14" t="s">
        <v>16</v>
      </c>
      <c r="F346" s="13" t="s">
        <v>1052</v>
      </c>
      <c r="G346" s="15">
        <f t="shared" si="9"/>
        <v>223.15</v>
      </c>
      <c r="H346" s="16">
        <v>42599</v>
      </c>
      <c r="I346" s="15" t="s">
        <v>22</v>
      </c>
      <c r="J346" s="15" t="s">
        <v>1053</v>
      </c>
      <c r="K346" s="15" t="s">
        <v>18</v>
      </c>
      <c r="L346" s="15">
        <v>25</v>
      </c>
      <c r="M346" s="17" t="s">
        <v>1054</v>
      </c>
      <c r="N346" s="17" t="s">
        <v>19</v>
      </c>
      <c r="O346" s="10" t="s">
        <v>1884</v>
      </c>
    </row>
    <row r="347" spans="1:15" s="34" customFormat="1" ht="14.25" customHeight="1" x14ac:dyDescent="0.15">
      <c r="A347" s="11" t="s">
        <v>41</v>
      </c>
      <c r="B347" s="12"/>
      <c r="C347" s="13"/>
      <c r="D347" s="11" t="s">
        <v>46</v>
      </c>
      <c r="E347" s="14" t="s">
        <v>16</v>
      </c>
      <c r="F347" s="13" t="s">
        <v>1055</v>
      </c>
      <c r="G347" s="15">
        <f t="shared" si="9"/>
        <v>223.15</v>
      </c>
      <c r="H347" s="16">
        <v>42599</v>
      </c>
      <c r="I347" s="15" t="s">
        <v>22</v>
      </c>
      <c r="J347" s="15" t="s">
        <v>1056</v>
      </c>
      <c r="K347" s="15" t="s">
        <v>18</v>
      </c>
      <c r="L347" s="15">
        <v>25</v>
      </c>
      <c r="M347" s="17" t="s">
        <v>1057</v>
      </c>
      <c r="N347" s="17" t="s">
        <v>19</v>
      </c>
      <c r="O347" s="10" t="s">
        <v>1885</v>
      </c>
    </row>
    <row r="348" spans="1:15" s="34" customFormat="1" ht="14.25" customHeight="1" x14ac:dyDescent="0.15">
      <c r="A348" s="11" t="s">
        <v>41</v>
      </c>
      <c r="B348" s="12"/>
      <c r="C348" s="13"/>
      <c r="D348" s="11" t="s">
        <v>46</v>
      </c>
      <c r="E348" s="14" t="s">
        <v>16</v>
      </c>
      <c r="F348" s="13" t="s">
        <v>1058</v>
      </c>
      <c r="G348" s="15">
        <f t="shared" si="9"/>
        <v>223.15</v>
      </c>
      <c r="H348" s="16">
        <v>42599</v>
      </c>
      <c r="I348" s="15" t="s">
        <v>22</v>
      </c>
      <c r="J348" s="15" t="s">
        <v>1059</v>
      </c>
      <c r="K348" s="15" t="s">
        <v>18</v>
      </c>
      <c r="L348" s="15">
        <v>25</v>
      </c>
      <c r="M348" s="17" t="s">
        <v>1060</v>
      </c>
      <c r="N348" s="17" t="s">
        <v>19</v>
      </c>
      <c r="O348" s="10" t="s">
        <v>1886</v>
      </c>
    </row>
    <row r="349" spans="1:15" ht="14.25" customHeight="1" x14ac:dyDescent="0.15">
      <c r="A349" s="11" t="s">
        <v>20</v>
      </c>
      <c r="B349" s="12"/>
      <c r="C349" s="13"/>
      <c r="D349" s="11" t="s">
        <v>21</v>
      </c>
      <c r="E349" s="14" t="s">
        <v>16</v>
      </c>
      <c r="F349" s="13" t="s">
        <v>1061</v>
      </c>
      <c r="G349" s="15">
        <f t="shared" si="9"/>
        <v>71.408000000000001</v>
      </c>
      <c r="H349" s="16">
        <v>42599</v>
      </c>
      <c r="I349" s="15" t="s">
        <v>22</v>
      </c>
      <c r="J349" s="15" t="s">
        <v>1062</v>
      </c>
      <c r="K349" s="15" t="s">
        <v>18</v>
      </c>
      <c r="L349" s="15">
        <v>8</v>
      </c>
      <c r="M349" s="17" t="s">
        <v>374</v>
      </c>
      <c r="N349" s="17" t="s">
        <v>1063</v>
      </c>
      <c r="O349" s="10" t="s">
        <v>1476</v>
      </c>
    </row>
    <row r="350" spans="1:15" s="34" customFormat="1" ht="14.25" customHeight="1" x14ac:dyDescent="0.15">
      <c r="A350" s="11" t="s">
        <v>60</v>
      </c>
      <c r="B350" s="12"/>
      <c r="C350" s="13"/>
      <c r="D350" s="11" t="s">
        <v>61</v>
      </c>
      <c r="E350" s="14" t="s">
        <v>58</v>
      </c>
      <c r="F350" s="13" t="s">
        <v>1080</v>
      </c>
      <c r="G350" s="15">
        <f>18.708*L350</f>
        <v>224.49599999999998</v>
      </c>
      <c r="H350" s="16">
        <v>42599</v>
      </c>
      <c r="I350" s="15" t="s">
        <v>62</v>
      </c>
      <c r="J350" s="15" t="s">
        <v>1081</v>
      </c>
      <c r="K350" s="15" t="s">
        <v>18</v>
      </c>
      <c r="L350" s="15">
        <v>12</v>
      </c>
      <c r="M350" s="17" t="s">
        <v>980</v>
      </c>
      <c r="N350" s="17" t="s">
        <v>167</v>
      </c>
      <c r="O350" s="10" t="s">
        <v>1666</v>
      </c>
    </row>
    <row r="351" spans="1:15" s="34" customFormat="1" ht="14.25" customHeight="1" x14ac:dyDescent="0.15">
      <c r="A351" s="11" t="s">
        <v>74</v>
      </c>
      <c r="B351" s="12"/>
      <c r="C351" s="13"/>
      <c r="D351" s="11" t="s">
        <v>65</v>
      </c>
      <c r="E351" s="14" t="s">
        <v>58</v>
      </c>
      <c r="F351" s="13" t="s">
        <v>1106</v>
      </c>
      <c r="G351" s="15">
        <f>29.101*L351</f>
        <v>727.52499999999998</v>
      </c>
      <c r="H351" s="16">
        <v>42599</v>
      </c>
      <c r="I351" s="15" t="s">
        <v>66</v>
      </c>
      <c r="J351" s="15" t="s">
        <v>1107</v>
      </c>
      <c r="K351" s="15" t="s">
        <v>18</v>
      </c>
      <c r="L351" s="15">
        <v>25</v>
      </c>
      <c r="M351" s="17" t="s">
        <v>1108</v>
      </c>
      <c r="N351" s="17" t="s">
        <v>19</v>
      </c>
      <c r="O351" s="10" t="s">
        <v>1673</v>
      </c>
    </row>
    <row r="352" spans="1:15" ht="14.25" customHeight="1" x14ac:dyDescent="0.15">
      <c r="A352" s="11" t="s">
        <v>76</v>
      </c>
      <c r="B352" s="12"/>
      <c r="C352" s="13"/>
      <c r="D352" s="11" t="s">
        <v>69</v>
      </c>
      <c r="E352" s="14" t="s">
        <v>58</v>
      </c>
      <c r="F352" s="13" t="s">
        <v>1148</v>
      </c>
      <c r="G352" s="15">
        <f>17.712*L352</f>
        <v>53.135999999999996</v>
      </c>
      <c r="H352" s="16">
        <v>42599</v>
      </c>
      <c r="I352" s="15" t="s">
        <v>62</v>
      </c>
      <c r="J352" s="15" t="s">
        <v>1149</v>
      </c>
      <c r="K352" s="15" t="s">
        <v>18</v>
      </c>
      <c r="L352" s="15">
        <v>3</v>
      </c>
      <c r="M352" s="17" t="s">
        <v>761</v>
      </c>
      <c r="N352" s="17" t="s">
        <v>1150</v>
      </c>
      <c r="O352" s="10" t="s">
        <v>1682</v>
      </c>
    </row>
    <row r="353" spans="1:15" ht="14.25" customHeight="1" x14ac:dyDescent="0.15">
      <c r="A353" s="11" t="s">
        <v>67</v>
      </c>
      <c r="B353" s="12"/>
      <c r="C353" s="13"/>
      <c r="D353" s="11" t="s">
        <v>57</v>
      </c>
      <c r="E353" s="14" t="s">
        <v>58</v>
      </c>
      <c r="F353" s="13" t="s">
        <v>1162</v>
      </c>
      <c r="G353" s="15">
        <f>L353*17.712</f>
        <v>442.8</v>
      </c>
      <c r="H353" s="16">
        <v>42599</v>
      </c>
      <c r="I353" s="15" t="s">
        <v>62</v>
      </c>
      <c r="J353" s="15" t="s">
        <v>1163</v>
      </c>
      <c r="K353" s="15" t="s">
        <v>18</v>
      </c>
      <c r="L353" s="15">
        <v>25</v>
      </c>
      <c r="M353" s="17" t="s">
        <v>1164</v>
      </c>
      <c r="N353" s="17" t="s">
        <v>19</v>
      </c>
      <c r="O353" s="10"/>
    </row>
    <row r="354" spans="1:15" s="34" customFormat="1" ht="14.25" customHeight="1" x14ac:dyDescent="0.15">
      <c r="A354" s="11" t="s">
        <v>67</v>
      </c>
      <c r="B354" s="12"/>
      <c r="C354" s="13"/>
      <c r="D354" s="11" t="s">
        <v>57</v>
      </c>
      <c r="E354" s="14" t="s">
        <v>58</v>
      </c>
      <c r="F354" s="13" t="s">
        <v>1165</v>
      </c>
      <c r="G354" s="15">
        <f>L354*17.712</f>
        <v>442.8</v>
      </c>
      <c r="H354" s="16">
        <v>42599</v>
      </c>
      <c r="I354" s="15" t="s">
        <v>62</v>
      </c>
      <c r="J354" s="15" t="s">
        <v>1166</v>
      </c>
      <c r="K354" s="15" t="s">
        <v>18</v>
      </c>
      <c r="L354" s="15">
        <v>25</v>
      </c>
      <c r="M354" s="17" t="s">
        <v>1167</v>
      </c>
      <c r="N354" s="17" t="s">
        <v>19</v>
      </c>
      <c r="O354" s="10"/>
    </row>
    <row r="355" spans="1:15" ht="14.25" customHeight="1" x14ac:dyDescent="0.15">
      <c r="A355" s="11" t="s">
        <v>67</v>
      </c>
      <c r="B355" s="12"/>
      <c r="C355" s="13"/>
      <c r="D355" s="11" t="s">
        <v>57</v>
      </c>
      <c r="E355" s="14" t="s">
        <v>58</v>
      </c>
      <c r="F355" s="13" t="s">
        <v>1168</v>
      </c>
      <c r="G355" s="15">
        <f>L355*17.712</f>
        <v>442.8</v>
      </c>
      <c r="H355" s="16">
        <v>42599</v>
      </c>
      <c r="I355" s="15" t="s">
        <v>62</v>
      </c>
      <c r="J355" s="15" t="s">
        <v>1169</v>
      </c>
      <c r="K355" s="15" t="s">
        <v>18</v>
      </c>
      <c r="L355" s="15">
        <v>25</v>
      </c>
      <c r="M355" s="17" t="s">
        <v>1170</v>
      </c>
      <c r="N355" s="17" t="s">
        <v>19</v>
      </c>
      <c r="O355" s="10"/>
    </row>
    <row r="356" spans="1:15" s="34" customFormat="1" ht="14.25" customHeight="1" x14ac:dyDescent="0.15">
      <c r="A356" s="11" t="s">
        <v>67</v>
      </c>
      <c r="B356" s="12"/>
      <c r="C356" s="13"/>
      <c r="D356" s="11" t="s">
        <v>57</v>
      </c>
      <c r="E356" s="14" t="s">
        <v>58</v>
      </c>
      <c r="F356" s="13" t="s">
        <v>1171</v>
      </c>
      <c r="G356" s="15">
        <f>L356*17.712</f>
        <v>442.8</v>
      </c>
      <c r="H356" s="16">
        <v>42599</v>
      </c>
      <c r="I356" s="15" t="s">
        <v>62</v>
      </c>
      <c r="J356" s="15" t="s">
        <v>1172</v>
      </c>
      <c r="K356" s="15" t="s">
        <v>18</v>
      </c>
      <c r="L356" s="15">
        <v>25</v>
      </c>
      <c r="M356" s="17" t="s">
        <v>1173</v>
      </c>
      <c r="N356" s="17" t="s">
        <v>19</v>
      </c>
      <c r="O356" s="10"/>
    </row>
    <row r="357" spans="1:15" ht="14.25" customHeight="1" x14ac:dyDescent="0.15">
      <c r="A357" s="11" t="s">
        <v>77</v>
      </c>
      <c r="B357" s="12"/>
      <c r="C357" s="13"/>
      <c r="D357" s="11" t="s">
        <v>78</v>
      </c>
      <c r="E357" s="14" t="s">
        <v>58</v>
      </c>
      <c r="F357" s="13" t="s">
        <v>1176</v>
      </c>
      <c r="G357" s="15">
        <f>L357*17.498</f>
        <v>437.45000000000005</v>
      </c>
      <c r="H357" s="16">
        <v>42599</v>
      </c>
      <c r="I357" s="15" t="s">
        <v>62</v>
      </c>
      <c r="J357" s="15" t="s">
        <v>1177</v>
      </c>
      <c r="K357" s="15" t="s">
        <v>18</v>
      </c>
      <c r="L357" s="15">
        <v>25</v>
      </c>
      <c r="M357" s="17" t="s">
        <v>1178</v>
      </c>
      <c r="N357" s="17" t="s">
        <v>19</v>
      </c>
      <c r="O357" s="10"/>
    </row>
    <row r="358" spans="1:15" s="34" customFormat="1" ht="14.25" customHeight="1" x14ac:dyDescent="0.15">
      <c r="A358" s="11" t="s">
        <v>77</v>
      </c>
      <c r="B358" s="12"/>
      <c r="C358" s="13"/>
      <c r="D358" s="11" t="s">
        <v>78</v>
      </c>
      <c r="E358" s="14" t="s">
        <v>58</v>
      </c>
      <c r="F358" s="13" t="s">
        <v>1179</v>
      </c>
      <c r="G358" s="15">
        <f>L358*17.498</f>
        <v>437.45000000000005</v>
      </c>
      <c r="H358" s="16">
        <v>42599</v>
      </c>
      <c r="I358" s="15" t="s">
        <v>62</v>
      </c>
      <c r="J358" s="15" t="s">
        <v>1180</v>
      </c>
      <c r="K358" s="15" t="s">
        <v>18</v>
      </c>
      <c r="L358" s="15">
        <v>25</v>
      </c>
      <c r="M358" s="17" t="s">
        <v>1181</v>
      </c>
      <c r="N358" s="17" t="s">
        <v>19</v>
      </c>
      <c r="O358" s="10"/>
    </row>
    <row r="359" spans="1:15" s="34" customFormat="1" ht="14.25" customHeight="1" x14ac:dyDescent="0.15">
      <c r="A359" s="11" t="s">
        <v>77</v>
      </c>
      <c r="B359" s="12"/>
      <c r="C359" s="13"/>
      <c r="D359" s="11" t="s">
        <v>78</v>
      </c>
      <c r="E359" s="14" t="s">
        <v>58</v>
      </c>
      <c r="F359" s="13" t="s">
        <v>1182</v>
      </c>
      <c r="G359" s="15">
        <f>L359*17.498</f>
        <v>262.47000000000003</v>
      </c>
      <c r="H359" s="16">
        <v>42599</v>
      </c>
      <c r="I359" s="15" t="s">
        <v>62</v>
      </c>
      <c r="J359" s="15" t="s">
        <v>1183</v>
      </c>
      <c r="K359" s="15" t="s">
        <v>18</v>
      </c>
      <c r="L359" s="15">
        <v>15</v>
      </c>
      <c r="M359" s="17" t="s">
        <v>1184</v>
      </c>
      <c r="N359" s="17" t="s">
        <v>28</v>
      </c>
      <c r="O359" s="10"/>
    </row>
    <row r="360" spans="1:15" s="34" customFormat="1" ht="14.25" customHeight="1" x14ac:dyDescent="0.15">
      <c r="A360" s="11" t="s">
        <v>432</v>
      </c>
      <c r="B360" s="12"/>
      <c r="C360" s="13"/>
      <c r="D360" s="11" t="s">
        <v>78</v>
      </c>
      <c r="E360" s="14" t="s">
        <v>58</v>
      </c>
      <c r="F360" s="13" t="s">
        <v>1185</v>
      </c>
      <c r="G360" s="15">
        <f>L360*17.498</f>
        <v>87.490000000000009</v>
      </c>
      <c r="H360" s="16">
        <v>42599</v>
      </c>
      <c r="I360" s="15" t="s">
        <v>81</v>
      </c>
      <c r="J360" s="15" t="s">
        <v>1186</v>
      </c>
      <c r="K360" s="15" t="s">
        <v>34</v>
      </c>
      <c r="L360" s="15">
        <v>5</v>
      </c>
      <c r="M360" s="17" t="s">
        <v>1187</v>
      </c>
      <c r="N360" s="17" t="s">
        <v>35</v>
      </c>
      <c r="O360" s="10" t="s">
        <v>1688</v>
      </c>
    </row>
    <row r="361" spans="1:15" s="34" customFormat="1" ht="14.25" customHeight="1" x14ac:dyDescent="0.15">
      <c r="A361" s="11" t="s">
        <v>105</v>
      </c>
      <c r="B361" s="12"/>
      <c r="C361" s="13"/>
      <c r="D361" s="11" t="s">
        <v>65</v>
      </c>
      <c r="E361" s="14" t="s">
        <v>58</v>
      </c>
      <c r="F361" s="13" t="s">
        <v>1196</v>
      </c>
      <c r="G361" s="15">
        <f>L361*29.101</f>
        <v>436.51499999999999</v>
      </c>
      <c r="H361" s="16">
        <v>42599</v>
      </c>
      <c r="I361" s="15" t="s">
        <v>72</v>
      </c>
      <c r="J361" s="15" t="s">
        <v>1197</v>
      </c>
      <c r="K361" s="15" t="s">
        <v>18</v>
      </c>
      <c r="L361" s="15">
        <v>15</v>
      </c>
      <c r="M361" s="17" t="s">
        <v>1198</v>
      </c>
      <c r="N361" s="17" t="s">
        <v>28</v>
      </c>
      <c r="O361" s="10"/>
    </row>
    <row r="362" spans="1:15" s="34" customFormat="1" ht="14.25" customHeight="1" x14ac:dyDescent="0.15">
      <c r="A362" s="11" t="s">
        <v>517</v>
      </c>
      <c r="B362" s="12"/>
      <c r="C362" s="13"/>
      <c r="D362" s="11" t="s">
        <v>519</v>
      </c>
      <c r="E362" s="14" t="s">
        <v>58</v>
      </c>
      <c r="F362" s="13" t="s">
        <v>1207</v>
      </c>
      <c r="G362" s="15">
        <v>382.34899999999999</v>
      </c>
      <c r="H362" s="16">
        <v>42606</v>
      </c>
      <c r="I362" s="15" t="s">
        <v>73</v>
      </c>
      <c r="J362" s="15" t="s">
        <v>1208</v>
      </c>
      <c r="K362" s="15" t="s">
        <v>18</v>
      </c>
      <c r="L362" s="15" t="s">
        <v>522</v>
      </c>
      <c r="M362" s="17" t="s">
        <v>1209</v>
      </c>
      <c r="N362" s="17" t="s">
        <v>1210</v>
      </c>
      <c r="O362" s="10" t="s">
        <v>1693</v>
      </c>
    </row>
    <row r="363" spans="1:15" s="34" customFormat="1" ht="14.25" customHeight="1" x14ac:dyDescent="0.15">
      <c r="A363" s="11" t="s">
        <v>517</v>
      </c>
      <c r="B363" s="12"/>
      <c r="C363" s="13"/>
      <c r="D363" s="11" t="s">
        <v>519</v>
      </c>
      <c r="E363" s="14" t="s">
        <v>58</v>
      </c>
      <c r="F363" s="13" t="s">
        <v>1219</v>
      </c>
      <c r="G363" s="15">
        <v>227.68</v>
      </c>
      <c r="H363" s="16">
        <v>42606</v>
      </c>
      <c r="I363" s="15" t="s">
        <v>73</v>
      </c>
      <c r="J363" s="15" t="s">
        <v>1220</v>
      </c>
      <c r="K363" s="15" t="s">
        <v>18</v>
      </c>
      <c r="L363" s="15" t="s">
        <v>528</v>
      </c>
      <c r="M363" s="17" t="s">
        <v>1221</v>
      </c>
      <c r="N363" s="17" t="s">
        <v>1222</v>
      </c>
      <c r="O363" s="10" t="s">
        <v>1874</v>
      </c>
    </row>
    <row r="364" spans="1:15" s="34" customFormat="1" ht="14.25" customHeight="1" x14ac:dyDescent="0.15">
      <c r="A364" s="11" t="s">
        <v>41</v>
      </c>
      <c r="B364" s="12"/>
      <c r="C364" s="13"/>
      <c r="D364" s="11" t="s">
        <v>46</v>
      </c>
      <c r="E364" s="14" t="s">
        <v>16</v>
      </c>
      <c r="F364" s="13" t="s">
        <v>1226</v>
      </c>
      <c r="G364" s="15">
        <f t="shared" ref="G364:G371" si="10">8.926*L364</f>
        <v>223.15</v>
      </c>
      <c r="H364" s="16">
        <v>42607</v>
      </c>
      <c r="I364" s="15" t="s">
        <v>22</v>
      </c>
      <c r="J364" s="15" t="s">
        <v>1227</v>
      </c>
      <c r="K364" s="15" t="s">
        <v>18</v>
      </c>
      <c r="L364" s="15">
        <v>25</v>
      </c>
      <c r="M364" s="17" t="s">
        <v>1228</v>
      </c>
      <c r="N364" s="17" t="s">
        <v>19</v>
      </c>
      <c r="O364" s="10" t="s">
        <v>1888</v>
      </c>
    </row>
    <row r="365" spans="1:15" s="34" customFormat="1" ht="14.25" customHeight="1" x14ac:dyDescent="0.15">
      <c r="A365" s="11" t="s">
        <v>41</v>
      </c>
      <c r="B365" s="12"/>
      <c r="C365" s="13"/>
      <c r="D365" s="11" t="s">
        <v>46</v>
      </c>
      <c r="E365" s="14" t="s">
        <v>16</v>
      </c>
      <c r="F365" s="13" t="s">
        <v>1229</v>
      </c>
      <c r="G365" s="15">
        <f t="shared" si="10"/>
        <v>116.038</v>
      </c>
      <c r="H365" s="16">
        <v>42607</v>
      </c>
      <c r="I365" s="15" t="s">
        <v>22</v>
      </c>
      <c r="J365" s="15" t="s">
        <v>1230</v>
      </c>
      <c r="K365" s="15" t="s">
        <v>18</v>
      </c>
      <c r="L365" s="15">
        <v>13</v>
      </c>
      <c r="M365" s="17" t="s">
        <v>1231</v>
      </c>
      <c r="N365" s="17" t="s">
        <v>1232</v>
      </c>
      <c r="O365" s="10" t="s">
        <v>1889</v>
      </c>
    </row>
    <row r="366" spans="1:15" s="34" customFormat="1" ht="14.25" customHeight="1" x14ac:dyDescent="0.15">
      <c r="A366" s="11" t="s">
        <v>41</v>
      </c>
      <c r="B366" s="12"/>
      <c r="C366" s="13"/>
      <c r="D366" s="11" t="s">
        <v>46</v>
      </c>
      <c r="E366" s="14" t="s">
        <v>16</v>
      </c>
      <c r="F366" s="13" t="s">
        <v>1233</v>
      </c>
      <c r="G366" s="15">
        <f t="shared" si="10"/>
        <v>107.11199999999999</v>
      </c>
      <c r="H366" s="16">
        <v>42607</v>
      </c>
      <c r="I366" s="15" t="s">
        <v>22</v>
      </c>
      <c r="J366" s="15" t="s">
        <v>1234</v>
      </c>
      <c r="K366" s="15" t="s">
        <v>18</v>
      </c>
      <c r="L366" s="15">
        <v>12</v>
      </c>
      <c r="M366" s="17" t="s">
        <v>1235</v>
      </c>
      <c r="N366" s="17" t="s">
        <v>1236</v>
      </c>
      <c r="O366" s="10" t="s">
        <v>1890</v>
      </c>
    </row>
    <row r="367" spans="1:15" s="34" customFormat="1" ht="14.25" customHeight="1" x14ac:dyDescent="0.15">
      <c r="A367" s="11" t="s">
        <v>41</v>
      </c>
      <c r="B367" s="12"/>
      <c r="C367" s="13"/>
      <c r="D367" s="11" t="s">
        <v>46</v>
      </c>
      <c r="E367" s="14" t="s">
        <v>16</v>
      </c>
      <c r="F367" s="13" t="s">
        <v>1237</v>
      </c>
      <c r="G367" s="15">
        <f t="shared" si="10"/>
        <v>223.15</v>
      </c>
      <c r="H367" s="16">
        <v>42607</v>
      </c>
      <c r="I367" s="15" t="s">
        <v>22</v>
      </c>
      <c r="J367" s="15" t="s">
        <v>1238</v>
      </c>
      <c r="K367" s="15" t="s">
        <v>18</v>
      </c>
      <c r="L367" s="15">
        <v>25</v>
      </c>
      <c r="M367" s="17" t="s">
        <v>1239</v>
      </c>
      <c r="N367" s="17" t="s">
        <v>19</v>
      </c>
      <c r="O367" s="10" t="s">
        <v>1891</v>
      </c>
    </row>
    <row r="368" spans="1:15" s="34" customFormat="1" ht="14.25" customHeight="1" x14ac:dyDescent="0.15">
      <c r="A368" s="11" t="s">
        <v>41</v>
      </c>
      <c r="B368" s="12"/>
      <c r="C368" s="13"/>
      <c r="D368" s="11" t="s">
        <v>46</v>
      </c>
      <c r="E368" s="14" t="s">
        <v>16</v>
      </c>
      <c r="F368" s="13" t="s">
        <v>1240</v>
      </c>
      <c r="G368" s="15">
        <f t="shared" si="10"/>
        <v>223.15</v>
      </c>
      <c r="H368" s="16">
        <v>42607</v>
      </c>
      <c r="I368" s="15" t="s">
        <v>22</v>
      </c>
      <c r="J368" s="15" t="s">
        <v>1241</v>
      </c>
      <c r="K368" s="15" t="s">
        <v>18</v>
      </c>
      <c r="L368" s="15">
        <v>25</v>
      </c>
      <c r="M368" s="17" t="s">
        <v>1242</v>
      </c>
      <c r="N368" s="17" t="s">
        <v>19</v>
      </c>
      <c r="O368" s="10" t="s">
        <v>1892</v>
      </c>
    </row>
    <row r="369" spans="1:15" s="34" customFormat="1" ht="14.25" customHeight="1" x14ac:dyDescent="0.15">
      <c r="A369" s="11" t="s">
        <v>41</v>
      </c>
      <c r="B369" s="12"/>
      <c r="C369" s="13"/>
      <c r="D369" s="11" t="s">
        <v>46</v>
      </c>
      <c r="E369" s="14" t="s">
        <v>16</v>
      </c>
      <c r="F369" s="13" t="s">
        <v>1243</v>
      </c>
      <c r="G369" s="15">
        <f t="shared" si="10"/>
        <v>223.15</v>
      </c>
      <c r="H369" s="16">
        <v>42607</v>
      </c>
      <c r="I369" s="15" t="s">
        <v>22</v>
      </c>
      <c r="J369" s="15" t="s">
        <v>1244</v>
      </c>
      <c r="K369" s="15" t="s">
        <v>18</v>
      </c>
      <c r="L369" s="15">
        <v>25</v>
      </c>
      <c r="M369" s="17" t="s">
        <v>1245</v>
      </c>
      <c r="N369" s="17" t="s">
        <v>19</v>
      </c>
      <c r="O369" s="10"/>
    </row>
    <row r="370" spans="1:15" s="34" customFormat="1" ht="14.25" customHeight="1" x14ac:dyDescent="0.15">
      <c r="A370" s="11" t="s">
        <v>41</v>
      </c>
      <c r="B370" s="12"/>
      <c r="C370" s="13"/>
      <c r="D370" s="11" t="s">
        <v>46</v>
      </c>
      <c r="E370" s="14" t="s">
        <v>16</v>
      </c>
      <c r="F370" s="13" t="s">
        <v>1246</v>
      </c>
      <c r="G370" s="15">
        <f t="shared" si="10"/>
        <v>116.038</v>
      </c>
      <c r="H370" s="16">
        <v>42607</v>
      </c>
      <c r="I370" s="15" t="s">
        <v>22</v>
      </c>
      <c r="J370" s="15" t="s">
        <v>1247</v>
      </c>
      <c r="K370" s="15" t="s">
        <v>18</v>
      </c>
      <c r="L370" s="15">
        <v>13</v>
      </c>
      <c r="M370" s="17" t="s">
        <v>1248</v>
      </c>
      <c r="N370" s="17" t="s">
        <v>1249</v>
      </c>
      <c r="O370" s="10"/>
    </row>
    <row r="371" spans="1:15" s="34" customFormat="1" ht="14.25" customHeight="1" x14ac:dyDescent="0.15">
      <c r="A371" s="11" t="s">
        <v>41</v>
      </c>
      <c r="B371" s="12"/>
      <c r="C371" s="13"/>
      <c r="D371" s="11" t="s">
        <v>46</v>
      </c>
      <c r="E371" s="14" t="s">
        <v>16</v>
      </c>
      <c r="F371" s="13" t="s">
        <v>1250</v>
      </c>
      <c r="G371" s="15">
        <f t="shared" si="10"/>
        <v>107.11199999999999</v>
      </c>
      <c r="H371" s="16">
        <v>42607</v>
      </c>
      <c r="I371" s="15" t="s">
        <v>22</v>
      </c>
      <c r="J371" s="15" t="s">
        <v>1342</v>
      </c>
      <c r="K371" s="15" t="s">
        <v>18</v>
      </c>
      <c r="L371" s="15">
        <v>12</v>
      </c>
      <c r="M371" s="17" t="s">
        <v>1251</v>
      </c>
      <c r="N371" s="17" t="s">
        <v>1236</v>
      </c>
      <c r="O371" s="10"/>
    </row>
    <row r="372" spans="1:15" ht="14.25" customHeight="1" x14ac:dyDescent="0.15">
      <c r="A372" s="11" t="s">
        <v>408</v>
      </c>
      <c r="B372" s="12"/>
      <c r="C372" s="13"/>
      <c r="D372" s="11" t="s">
        <v>409</v>
      </c>
      <c r="E372" s="14" t="s">
        <v>16</v>
      </c>
      <c r="F372" s="13" t="s">
        <v>1252</v>
      </c>
      <c r="G372" s="15">
        <f>L372*19.554</f>
        <v>78.215999999999994</v>
      </c>
      <c r="H372" s="16">
        <v>42607</v>
      </c>
      <c r="I372" s="15" t="s">
        <v>411</v>
      </c>
      <c r="J372" s="15" t="s">
        <v>1253</v>
      </c>
      <c r="K372" s="15" t="s">
        <v>18</v>
      </c>
      <c r="L372" s="15">
        <v>4</v>
      </c>
      <c r="M372" s="17" t="s">
        <v>1024</v>
      </c>
      <c r="N372" s="17" t="s">
        <v>1254</v>
      </c>
      <c r="O372" s="10"/>
    </row>
    <row r="373" spans="1:15" s="34" customFormat="1" ht="14.25" customHeight="1" x14ac:dyDescent="0.15">
      <c r="A373" s="11" t="s">
        <v>38</v>
      </c>
      <c r="B373" s="12"/>
      <c r="C373" s="13"/>
      <c r="D373" s="11" t="s">
        <v>39</v>
      </c>
      <c r="E373" s="14" t="s">
        <v>16</v>
      </c>
      <c r="F373" s="13" t="s">
        <v>1255</v>
      </c>
      <c r="G373" s="15">
        <f>8.926*L373</f>
        <v>133.89000000000001</v>
      </c>
      <c r="H373" s="16">
        <v>42607</v>
      </c>
      <c r="I373" s="15" t="s">
        <v>1501</v>
      </c>
      <c r="J373" s="15" t="s">
        <v>1256</v>
      </c>
      <c r="K373" s="15" t="s">
        <v>18</v>
      </c>
      <c r="L373" s="15">
        <v>15</v>
      </c>
      <c r="M373" s="17" t="s">
        <v>43</v>
      </c>
      <c r="N373" s="17" t="s">
        <v>23</v>
      </c>
      <c r="O373" s="10" t="s">
        <v>1494</v>
      </c>
    </row>
    <row r="374" spans="1:15" ht="14.25" customHeight="1" x14ac:dyDescent="0.15">
      <c r="A374" s="11" t="s">
        <v>80</v>
      </c>
      <c r="B374" s="12"/>
      <c r="C374" s="13"/>
      <c r="D374" s="11" t="s">
        <v>63</v>
      </c>
      <c r="E374" s="14" t="s">
        <v>58</v>
      </c>
      <c r="F374" s="13" t="s">
        <v>1257</v>
      </c>
      <c r="G374" s="15">
        <f>17.498*L374</f>
        <v>437.45000000000005</v>
      </c>
      <c r="H374" s="16">
        <v>42607</v>
      </c>
      <c r="I374" s="15" t="s">
        <v>81</v>
      </c>
      <c r="J374" s="15" t="s">
        <v>1258</v>
      </c>
      <c r="K374" s="15" t="s">
        <v>18</v>
      </c>
      <c r="L374" s="15">
        <v>25</v>
      </c>
      <c r="M374" s="17" t="s">
        <v>1259</v>
      </c>
      <c r="N374" s="17" t="s">
        <v>19</v>
      </c>
      <c r="O374" s="10"/>
    </row>
    <row r="375" spans="1:15" s="34" customFormat="1" ht="14.25" customHeight="1" x14ac:dyDescent="0.15">
      <c r="A375" s="11" t="s">
        <v>60</v>
      </c>
      <c r="B375" s="12"/>
      <c r="C375" s="13"/>
      <c r="D375" s="11" t="s">
        <v>61</v>
      </c>
      <c r="E375" s="14" t="s">
        <v>58</v>
      </c>
      <c r="F375" s="13" t="s">
        <v>1262</v>
      </c>
      <c r="G375" s="15">
        <f>18.708*L375</f>
        <v>467.69999999999993</v>
      </c>
      <c r="H375" s="16">
        <v>42607</v>
      </c>
      <c r="I375" s="15" t="s">
        <v>62</v>
      </c>
      <c r="J375" s="15" t="s">
        <v>1263</v>
      </c>
      <c r="K375" s="15" t="s">
        <v>18</v>
      </c>
      <c r="L375" s="15">
        <v>25</v>
      </c>
      <c r="M375" s="17" t="s">
        <v>1264</v>
      </c>
      <c r="N375" s="17" t="s">
        <v>19</v>
      </c>
      <c r="O375" s="10"/>
    </row>
    <row r="376" spans="1:15" ht="14.25" customHeight="1" x14ac:dyDescent="0.15">
      <c r="A376" s="11" t="s">
        <v>74</v>
      </c>
      <c r="B376" s="12"/>
      <c r="C376" s="13"/>
      <c r="D376" s="11" t="s">
        <v>65</v>
      </c>
      <c r="E376" s="14" t="s">
        <v>58</v>
      </c>
      <c r="F376" s="13" t="s">
        <v>1267</v>
      </c>
      <c r="G376" s="15">
        <f>L376*29.101</f>
        <v>727.52499999999998</v>
      </c>
      <c r="H376" s="16">
        <v>42607</v>
      </c>
      <c r="I376" s="15" t="s">
        <v>66</v>
      </c>
      <c r="J376" s="15" t="s">
        <v>1268</v>
      </c>
      <c r="K376" s="15" t="s">
        <v>18</v>
      </c>
      <c r="L376" s="15">
        <v>25</v>
      </c>
      <c r="M376" s="17" t="s">
        <v>1269</v>
      </c>
      <c r="N376" s="17" t="s">
        <v>19</v>
      </c>
      <c r="O376" s="10"/>
    </row>
    <row r="377" spans="1:15" ht="14.25" customHeight="1" x14ac:dyDescent="0.15">
      <c r="A377" s="11" t="s">
        <v>67</v>
      </c>
      <c r="B377" s="12"/>
      <c r="C377" s="13"/>
      <c r="D377" s="11" t="s">
        <v>57</v>
      </c>
      <c r="E377" s="14" t="s">
        <v>58</v>
      </c>
      <c r="F377" s="13" t="s">
        <v>1284</v>
      </c>
      <c r="G377" s="15">
        <f>L377*17.712</f>
        <v>442.8</v>
      </c>
      <c r="H377" s="16">
        <v>42607</v>
      </c>
      <c r="I377" s="15" t="s">
        <v>62</v>
      </c>
      <c r="J377" s="15" t="s">
        <v>1285</v>
      </c>
      <c r="K377" s="15" t="s">
        <v>18</v>
      </c>
      <c r="L377" s="15">
        <v>25</v>
      </c>
      <c r="M377" s="17" t="s">
        <v>1286</v>
      </c>
      <c r="N377" s="17" t="s">
        <v>19</v>
      </c>
      <c r="O377" s="10"/>
    </row>
    <row r="378" spans="1:15" ht="14.25" customHeight="1" x14ac:dyDescent="0.15">
      <c r="A378" s="11" t="s">
        <v>67</v>
      </c>
      <c r="B378" s="12"/>
      <c r="C378" s="13"/>
      <c r="D378" s="11" t="s">
        <v>57</v>
      </c>
      <c r="E378" s="14" t="s">
        <v>58</v>
      </c>
      <c r="F378" s="13" t="s">
        <v>1287</v>
      </c>
      <c r="G378" s="15">
        <f>L378*17.712</f>
        <v>442.8</v>
      </c>
      <c r="H378" s="16">
        <v>42607</v>
      </c>
      <c r="I378" s="15" t="s">
        <v>62</v>
      </c>
      <c r="J378" s="15" t="s">
        <v>1288</v>
      </c>
      <c r="K378" s="15" t="s">
        <v>18</v>
      </c>
      <c r="L378" s="15">
        <v>25</v>
      </c>
      <c r="M378" s="17" t="s">
        <v>1289</v>
      </c>
      <c r="N378" s="17" t="s">
        <v>19</v>
      </c>
      <c r="O378" s="10"/>
    </row>
    <row r="379" spans="1:15" ht="14.25" customHeight="1" x14ac:dyDescent="0.15">
      <c r="A379" s="11" t="s">
        <v>67</v>
      </c>
      <c r="B379" s="12"/>
      <c r="C379" s="13"/>
      <c r="D379" s="11" t="s">
        <v>57</v>
      </c>
      <c r="E379" s="14" t="s">
        <v>58</v>
      </c>
      <c r="F379" s="13" t="s">
        <v>1290</v>
      </c>
      <c r="G379" s="15">
        <f>L379*17.712</f>
        <v>442.8</v>
      </c>
      <c r="H379" s="16">
        <v>42607</v>
      </c>
      <c r="I379" s="15" t="s">
        <v>62</v>
      </c>
      <c r="J379" s="15" t="s">
        <v>1291</v>
      </c>
      <c r="K379" s="15" t="s">
        <v>18</v>
      </c>
      <c r="L379" s="15">
        <v>25</v>
      </c>
      <c r="M379" s="17" t="s">
        <v>1292</v>
      </c>
      <c r="N379" s="17" t="s">
        <v>19</v>
      </c>
      <c r="O379" s="10"/>
    </row>
    <row r="380" spans="1:15" ht="14.25" customHeight="1" x14ac:dyDescent="0.15">
      <c r="A380" s="11" t="s">
        <v>67</v>
      </c>
      <c r="B380" s="12"/>
      <c r="C380" s="13"/>
      <c r="D380" s="11" t="s">
        <v>57</v>
      </c>
      <c r="E380" s="14" t="s">
        <v>58</v>
      </c>
      <c r="F380" s="13" t="s">
        <v>1293</v>
      </c>
      <c r="G380" s="15">
        <f>L380*17.712</f>
        <v>442.8</v>
      </c>
      <c r="H380" s="16">
        <v>42607</v>
      </c>
      <c r="I380" s="15" t="s">
        <v>62</v>
      </c>
      <c r="J380" s="15" t="s">
        <v>1294</v>
      </c>
      <c r="K380" s="15" t="s">
        <v>18</v>
      </c>
      <c r="L380" s="15">
        <v>25</v>
      </c>
      <c r="M380" s="17" t="s">
        <v>1295</v>
      </c>
      <c r="N380" s="17" t="s">
        <v>19</v>
      </c>
      <c r="O380" s="10"/>
    </row>
    <row r="381" spans="1:15" ht="14.25" customHeight="1" x14ac:dyDescent="0.15">
      <c r="A381" s="11" t="s">
        <v>77</v>
      </c>
      <c r="B381" s="12"/>
      <c r="C381" s="13"/>
      <c r="D381" s="11" t="s">
        <v>1591</v>
      </c>
      <c r="E381" s="14" t="s">
        <v>58</v>
      </c>
      <c r="F381" s="13" t="s">
        <v>1296</v>
      </c>
      <c r="G381" s="15">
        <f>L381*17.498</f>
        <v>349.96000000000004</v>
      </c>
      <c r="H381" s="16">
        <v>42607</v>
      </c>
      <c r="I381" s="15" t="s">
        <v>62</v>
      </c>
      <c r="J381" s="15" t="s">
        <v>1297</v>
      </c>
      <c r="K381" s="15" t="s">
        <v>18</v>
      </c>
      <c r="L381" s="15">
        <v>20</v>
      </c>
      <c r="M381" s="17" t="s">
        <v>1187</v>
      </c>
      <c r="N381" s="17" t="s">
        <v>79</v>
      </c>
      <c r="O381" s="10"/>
    </row>
    <row r="382" spans="1:15" ht="14.25" customHeight="1" x14ac:dyDescent="0.15">
      <c r="A382" s="11" t="s">
        <v>1333</v>
      </c>
      <c r="B382" s="12"/>
      <c r="C382" s="13"/>
      <c r="D382" s="11" t="s">
        <v>1334</v>
      </c>
      <c r="E382" s="14" t="s">
        <v>1335</v>
      </c>
      <c r="F382" s="13" t="s">
        <v>1337</v>
      </c>
      <c r="G382" s="15">
        <f>L382*8.823</f>
        <v>44.115000000000002</v>
      </c>
      <c r="H382" s="16">
        <v>42611</v>
      </c>
      <c r="I382" s="15"/>
      <c r="J382" s="15"/>
      <c r="K382" s="15" t="s">
        <v>1336</v>
      </c>
      <c r="L382" s="15">
        <v>5</v>
      </c>
      <c r="M382" s="17" t="s">
        <v>1339</v>
      </c>
      <c r="N382" s="17" t="s">
        <v>1338</v>
      </c>
      <c r="O382" s="10" t="s">
        <v>1893</v>
      </c>
    </row>
    <row r="383" spans="1:15" ht="14.25" customHeight="1" x14ac:dyDescent="0.15">
      <c r="A383" s="11" t="s">
        <v>1593</v>
      </c>
      <c r="B383" s="12"/>
      <c r="C383" s="13"/>
      <c r="D383" s="11" t="s">
        <v>1343</v>
      </c>
      <c r="E383" s="14" t="s">
        <v>1594</v>
      </c>
      <c r="F383" s="13" t="s">
        <v>1595</v>
      </c>
      <c r="G383" s="15">
        <f t="shared" ref="G383:G393" si="11">8.926*L383</f>
        <v>223.15</v>
      </c>
      <c r="H383" s="16">
        <v>42614</v>
      </c>
      <c r="I383" s="15" t="s">
        <v>1596</v>
      </c>
      <c r="J383" s="15" t="s">
        <v>1344</v>
      </c>
      <c r="K383" s="15" t="s">
        <v>1407</v>
      </c>
      <c r="L383" s="15">
        <v>25</v>
      </c>
      <c r="M383" s="17" t="s">
        <v>1345</v>
      </c>
      <c r="N383" s="17" t="s">
        <v>1346</v>
      </c>
      <c r="O383" s="10"/>
    </row>
    <row r="384" spans="1:15" ht="14.25" customHeight="1" x14ac:dyDescent="0.15">
      <c r="A384" s="11" t="s">
        <v>1593</v>
      </c>
      <c r="B384" s="12"/>
      <c r="C384" s="13"/>
      <c r="D384" s="11" t="s">
        <v>1343</v>
      </c>
      <c r="E384" s="14" t="s">
        <v>1594</v>
      </c>
      <c r="F384" s="13" t="s">
        <v>1597</v>
      </c>
      <c r="G384" s="15">
        <f t="shared" si="11"/>
        <v>223.15</v>
      </c>
      <c r="H384" s="16">
        <v>42614</v>
      </c>
      <c r="I384" s="15" t="s">
        <v>1596</v>
      </c>
      <c r="J384" s="15" t="s">
        <v>1347</v>
      </c>
      <c r="K384" s="15" t="s">
        <v>1407</v>
      </c>
      <c r="L384" s="15">
        <v>25</v>
      </c>
      <c r="M384" s="17" t="s">
        <v>1348</v>
      </c>
      <c r="N384" s="17" t="s">
        <v>1346</v>
      </c>
      <c r="O384" s="10"/>
    </row>
    <row r="385" spans="1:15" ht="14.25" customHeight="1" x14ac:dyDescent="0.15">
      <c r="A385" s="11" t="s">
        <v>1593</v>
      </c>
      <c r="B385" s="12"/>
      <c r="C385" s="13"/>
      <c r="D385" s="11" t="s">
        <v>1343</v>
      </c>
      <c r="E385" s="14" t="s">
        <v>1594</v>
      </c>
      <c r="F385" s="13" t="s">
        <v>1598</v>
      </c>
      <c r="G385" s="15">
        <f t="shared" si="11"/>
        <v>223.15</v>
      </c>
      <c r="H385" s="16">
        <v>42614</v>
      </c>
      <c r="I385" s="15" t="s">
        <v>1596</v>
      </c>
      <c r="J385" s="15" t="s">
        <v>1349</v>
      </c>
      <c r="K385" s="15" t="s">
        <v>1407</v>
      </c>
      <c r="L385" s="15">
        <v>25</v>
      </c>
      <c r="M385" s="17" t="s">
        <v>1350</v>
      </c>
      <c r="N385" s="17" t="s">
        <v>1346</v>
      </c>
      <c r="O385" s="10" t="s">
        <v>1894</v>
      </c>
    </row>
    <row r="386" spans="1:15" ht="14.25" customHeight="1" x14ac:dyDescent="0.15">
      <c r="A386" s="11" t="s">
        <v>1593</v>
      </c>
      <c r="B386" s="12"/>
      <c r="C386" s="13"/>
      <c r="D386" s="11" t="s">
        <v>1343</v>
      </c>
      <c r="E386" s="14" t="s">
        <v>1594</v>
      </c>
      <c r="F386" s="13" t="s">
        <v>1599</v>
      </c>
      <c r="G386" s="15">
        <f t="shared" si="11"/>
        <v>223.15</v>
      </c>
      <c r="H386" s="16">
        <v>42614</v>
      </c>
      <c r="I386" s="15" t="s">
        <v>1596</v>
      </c>
      <c r="J386" s="15" t="s">
        <v>1351</v>
      </c>
      <c r="K386" s="15" t="s">
        <v>1407</v>
      </c>
      <c r="L386" s="15">
        <v>25</v>
      </c>
      <c r="M386" s="17" t="s">
        <v>1352</v>
      </c>
      <c r="N386" s="17" t="s">
        <v>1346</v>
      </c>
      <c r="O386" s="10" t="s">
        <v>1895</v>
      </c>
    </row>
    <row r="387" spans="1:15" ht="14.25" customHeight="1" x14ac:dyDescent="0.15">
      <c r="A387" s="11" t="s">
        <v>1593</v>
      </c>
      <c r="B387" s="12"/>
      <c r="C387" s="13"/>
      <c r="D387" s="11" t="s">
        <v>1343</v>
      </c>
      <c r="E387" s="14" t="s">
        <v>1594</v>
      </c>
      <c r="F387" s="13" t="s">
        <v>1600</v>
      </c>
      <c r="G387" s="15">
        <f t="shared" si="11"/>
        <v>89.26</v>
      </c>
      <c r="H387" s="16">
        <v>42614</v>
      </c>
      <c r="I387" s="15" t="s">
        <v>1596</v>
      </c>
      <c r="J387" s="15" t="s">
        <v>1353</v>
      </c>
      <c r="K387" s="15" t="s">
        <v>1407</v>
      </c>
      <c r="L387" s="15">
        <v>10</v>
      </c>
      <c r="M387" s="17" t="s">
        <v>1354</v>
      </c>
      <c r="N387" s="17" t="s">
        <v>1341</v>
      </c>
      <c r="O387" s="10"/>
    </row>
    <row r="388" spans="1:15" ht="14.25" customHeight="1" x14ac:dyDescent="0.15">
      <c r="A388" s="11" t="s">
        <v>1593</v>
      </c>
      <c r="B388" s="12"/>
      <c r="C388" s="13"/>
      <c r="D388" s="11" t="s">
        <v>1343</v>
      </c>
      <c r="E388" s="14" t="s">
        <v>1594</v>
      </c>
      <c r="F388" s="13" t="s">
        <v>1601</v>
      </c>
      <c r="G388" s="15">
        <f t="shared" si="11"/>
        <v>223.15</v>
      </c>
      <c r="H388" s="16">
        <v>42614</v>
      </c>
      <c r="I388" s="15" t="s">
        <v>1596</v>
      </c>
      <c r="J388" s="15" t="s">
        <v>1355</v>
      </c>
      <c r="K388" s="15" t="s">
        <v>1407</v>
      </c>
      <c r="L388" s="15">
        <v>25</v>
      </c>
      <c r="M388" s="17" t="s">
        <v>1356</v>
      </c>
      <c r="N388" s="17" t="s">
        <v>1346</v>
      </c>
      <c r="O388" s="10"/>
    </row>
    <row r="389" spans="1:15" ht="14.25" customHeight="1" x14ac:dyDescent="0.15">
      <c r="A389" s="11" t="s">
        <v>1593</v>
      </c>
      <c r="B389" s="12"/>
      <c r="C389" s="13"/>
      <c r="D389" s="11" t="s">
        <v>1343</v>
      </c>
      <c r="E389" s="14" t="s">
        <v>1594</v>
      </c>
      <c r="F389" s="13" t="s">
        <v>1602</v>
      </c>
      <c r="G389" s="15">
        <f t="shared" si="11"/>
        <v>223.15</v>
      </c>
      <c r="H389" s="16">
        <v>42614</v>
      </c>
      <c r="I389" s="15" t="s">
        <v>1596</v>
      </c>
      <c r="J389" s="15" t="s">
        <v>1357</v>
      </c>
      <c r="K389" s="15" t="s">
        <v>1407</v>
      </c>
      <c r="L389" s="15">
        <v>25</v>
      </c>
      <c r="M389" s="17" t="s">
        <v>1358</v>
      </c>
      <c r="N389" s="17" t="s">
        <v>1346</v>
      </c>
      <c r="O389" s="10"/>
    </row>
    <row r="390" spans="1:15" ht="14.25" customHeight="1" x14ac:dyDescent="0.15">
      <c r="A390" s="11" t="s">
        <v>1593</v>
      </c>
      <c r="B390" s="12"/>
      <c r="C390" s="13"/>
      <c r="D390" s="11" t="s">
        <v>1343</v>
      </c>
      <c r="E390" s="14" t="s">
        <v>1594</v>
      </c>
      <c r="F390" s="13" t="s">
        <v>1603</v>
      </c>
      <c r="G390" s="15">
        <f t="shared" si="11"/>
        <v>223.15</v>
      </c>
      <c r="H390" s="16">
        <v>42614</v>
      </c>
      <c r="I390" s="15" t="s">
        <v>1596</v>
      </c>
      <c r="J390" s="15" t="s">
        <v>1359</v>
      </c>
      <c r="K390" s="15" t="s">
        <v>1407</v>
      </c>
      <c r="L390" s="15">
        <v>25</v>
      </c>
      <c r="M390" s="17" t="s">
        <v>1360</v>
      </c>
      <c r="N390" s="17" t="s">
        <v>1346</v>
      </c>
      <c r="O390" s="10"/>
    </row>
    <row r="391" spans="1:15" ht="14.25" customHeight="1" x14ac:dyDescent="0.15">
      <c r="A391" s="11" t="s">
        <v>1593</v>
      </c>
      <c r="B391" s="12"/>
      <c r="C391" s="13"/>
      <c r="D391" s="11" t="s">
        <v>1343</v>
      </c>
      <c r="E391" s="14" t="s">
        <v>1594</v>
      </c>
      <c r="F391" s="13" t="s">
        <v>1604</v>
      </c>
      <c r="G391" s="15">
        <f t="shared" si="11"/>
        <v>53.555999999999997</v>
      </c>
      <c r="H391" s="16">
        <v>42614</v>
      </c>
      <c r="I391" s="15" t="s">
        <v>1596</v>
      </c>
      <c r="J391" s="15" t="s">
        <v>1361</v>
      </c>
      <c r="K391" s="15" t="s">
        <v>1407</v>
      </c>
      <c r="L391" s="15">
        <v>6</v>
      </c>
      <c r="M391" s="17" t="s">
        <v>1362</v>
      </c>
      <c r="N391" s="17" t="s">
        <v>1363</v>
      </c>
      <c r="O391" s="10"/>
    </row>
    <row r="392" spans="1:15" ht="14.25" customHeight="1" x14ac:dyDescent="0.15">
      <c r="A392" s="11" t="s">
        <v>1605</v>
      </c>
      <c r="B392" s="12"/>
      <c r="C392" s="13"/>
      <c r="D392" s="11" t="s">
        <v>46</v>
      </c>
      <c r="E392" s="14" t="s">
        <v>1594</v>
      </c>
      <c r="F392" s="13" t="s">
        <v>1606</v>
      </c>
      <c r="G392" s="15">
        <f t="shared" si="11"/>
        <v>53.555999999999997</v>
      </c>
      <c r="H392" s="16">
        <v>42614</v>
      </c>
      <c r="I392" s="15" t="s">
        <v>1596</v>
      </c>
      <c r="J392" s="15" t="s">
        <v>1364</v>
      </c>
      <c r="K392" s="15" t="s">
        <v>1407</v>
      </c>
      <c r="L392" s="15">
        <v>6</v>
      </c>
      <c r="M392" s="17" t="s">
        <v>1365</v>
      </c>
      <c r="N392" s="17" t="s">
        <v>1366</v>
      </c>
      <c r="O392" s="10"/>
    </row>
    <row r="393" spans="1:15" ht="14.25" customHeight="1" x14ac:dyDescent="0.15">
      <c r="A393" s="11" t="s">
        <v>1605</v>
      </c>
      <c r="B393" s="12"/>
      <c r="C393" s="13"/>
      <c r="D393" s="11" t="s">
        <v>46</v>
      </c>
      <c r="E393" s="14" t="s">
        <v>1594</v>
      </c>
      <c r="F393" s="13" t="s">
        <v>1607</v>
      </c>
      <c r="G393" s="15">
        <f t="shared" si="11"/>
        <v>223.15</v>
      </c>
      <c r="H393" s="16">
        <v>42614</v>
      </c>
      <c r="I393" s="15" t="s">
        <v>1596</v>
      </c>
      <c r="J393" s="15" t="s">
        <v>1367</v>
      </c>
      <c r="K393" s="15" t="s">
        <v>1407</v>
      </c>
      <c r="L393" s="15">
        <v>25</v>
      </c>
      <c r="M393" s="17" t="s">
        <v>1368</v>
      </c>
      <c r="N393" s="17" t="s">
        <v>1346</v>
      </c>
      <c r="O393" s="10"/>
    </row>
    <row r="394" spans="1:15" ht="14.25" customHeight="1" x14ac:dyDescent="0.15">
      <c r="A394" s="11" t="s">
        <v>1608</v>
      </c>
      <c r="B394" s="12"/>
      <c r="C394" s="13"/>
      <c r="D394" s="11" t="s">
        <v>1369</v>
      </c>
      <c r="E394" s="14" t="s">
        <v>1609</v>
      </c>
      <c r="F394" s="13" t="s">
        <v>1610</v>
      </c>
      <c r="G394" s="15">
        <f>8.063*L394</f>
        <v>96.756</v>
      </c>
      <c r="H394" s="16">
        <v>42614</v>
      </c>
      <c r="I394" s="15" t="s">
        <v>1611</v>
      </c>
      <c r="J394" s="15" t="s">
        <v>1370</v>
      </c>
      <c r="K394" s="15" t="s">
        <v>1612</v>
      </c>
      <c r="L394" s="15">
        <v>12</v>
      </c>
      <c r="M394" s="17" t="s">
        <v>1828</v>
      </c>
      <c r="N394" s="17" t="s">
        <v>1371</v>
      </c>
      <c r="O394" s="10" t="s">
        <v>1466</v>
      </c>
    </row>
    <row r="395" spans="1:15" ht="14.25" customHeight="1" x14ac:dyDescent="0.15">
      <c r="A395" s="11" t="s">
        <v>1613</v>
      </c>
      <c r="B395" s="12"/>
      <c r="C395" s="13"/>
      <c r="D395" s="11" t="s">
        <v>409</v>
      </c>
      <c r="E395" s="14" t="s">
        <v>1609</v>
      </c>
      <c r="F395" s="13" t="s">
        <v>1614</v>
      </c>
      <c r="G395" s="15">
        <f>L395*19.554</f>
        <v>97.77</v>
      </c>
      <c r="H395" s="16">
        <v>42614</v>
      </c>
      <c r="I395" s="15" t="s">
        <v>1615</v>
      </c>
      <c r="J395" s="15" t="s">
        <v>1372</v>
      </c>
      <c r="K395" s="15" t="s">
        <v>1612</v>
      </c>
      <c r="L395" s="15">
        <v>5</v>
      </c>
      <c r="M395" s="17" t="s">
        <v>1024</v>
      </c>
      <c r="N395" s="17" t="s">
        <v>1373</v>
      </c>
      <c r="O395" s="10"/>
    </row>
    <row r="396" spans="1:15" ht="14.25" customHeight="1" x14ac:dyDescent="0.15">
      <c r="A396" s="11" t="s">
        <v>1616</v>
      </c>
      <c r="B396" s="12"/>
      <c r="C396" s="13"/>
      <c r="D396" s="11" t="s">
        <v>21</v>
      </c>
      <c r="E396" s="14" t="s">
        <v>1609</v>
      </c>
      <c r="F396" s="13" t="s">
        <v>1617</v>
      </c>
      <c r="G396" s="15">
        <f>8.926*L396</f>
        <v>133.89000000000001</v>
      </c>
      <c r="H396" s="16">
        <v>42614</v>
      </c>
      <c r="I396" s="15" t="s">
        <v>1618</v>
      </c>
      <c r="J396" s="15" t="s">
        <v>1374</v>
      </c>
      <c r="K396" s="15" t="s">
        <v>1612</v>
      </c>
      <c r="L396" s="15">
        <v>15</v>
      </c>
      <c r="M396" s="17" t="s">
        <v>1375</v>
      </c>
      <c r="N396" s="17" t="s">
        <v>28</v>
      </c>
      <c r="O396" s="10" t="s">
        <v>1896</v>
      </c>
    </row>
    <row r="397" spans="1:15" ht="14.25" customHeight="1" x14ac:dyDescent="0.15">
      <c r="A397" s="11" t="s">
        <v>80</v>
      </c>
      <c r="B397" s="12"/>
      <c r="C397" s="13"/>
      <c r="D397" s="11" t="s">
        <v>63</v>
      </c>
      <c r="E397" s="14" t="s">
        <v>1378</v>
      </c>
      <c r="F397" s="13" t="s">
        <v>1377</v>
      </c>
      <c r="G397" s="15">
        <f>17.498*L397</f>
        <v>437.45000000000005</v>
      </c>
      <c r="H397" s="16">
        <v>42614</v>
      </c>
      <c r="I397" s="15" t="s">
        <v>1379</v>
      </c>
      <c r="J397" s="15" t="s">
        <v>1382</v>
      </c>
      <c r="K397" s="15" t="s">
        <v>1316</v>
      </c>
      <c r="L397" s="15">
        <v>25</v>
      </c>
      <c r="M397" s="17" t="s">
        <v>1383</v>
      </c>
      <c r="N397" s="17" t="s">
        <v>1346</v>
      </c>
      <c r="O397" s="10"/>
    </row>
    <row r="398" spans="1:15" ht="14.25" customHeight="1" x14ac:dyDescent="0.15">
      <c r="A398" s="11" t="s">
        <v>1386</v>
      </c>
      <c r="B398" s="12"/>
      <c r="C398" s="13"/>
      <c r="D398" s="11" t="s">
        <v>61</v>
      </c>
      <c r="E398" s="14" t="s">
        <v>1378</v>
      </c>
      <c r="F398" s="13" t="s">
        <v>1385</v>
      </c>
      <c r="G398" s="15">
        <f>18.708*L398</f>
        <v>467.69999999999993</v>
      </c>
      <c r="H398" s="16">
        <v>42614</v>
      </c>
      <c r="I398" s="15" t="s">
        <v>62</v>
      </c>
      <c r="J398" s="15" t="s">
        <v>1389</v>
      </c>
      <c r="K398" s="15" t="s">
        <v>1316</v>
      </c>
      <c r="L398" s="15">
        <v>25</v>
      </c>
      <c r="M398" s="17" t="s">
        <v>1390</v>
      </c>
      <c r="N398" s="17" t="s">
        <v>1346</v>
      </c>
      <c r="O398" s="10"/>
    </row>
    <row r="399" spans="1:15" ht="14.25" customHeight="1" x14ac:dyDescent="0.15">
      <c r="A399" s="11" t="s">
        <v>67</v>
      </c>
      <c r="B399" s="12"/>
      <c r="C399" s="13"/>
      <c r="D399" s="11" t="s">
        <v>1395</v>
      </c>
      <c r="E399" s="14" t="s">
        <v>1378</v>
      </c>
      <c r="F399" s="13" t="s">
        <v>1392</v>
      </c>
      <c r="G399" s="15">
        <f>L399*17.712</f>
        <v>442.8</v>
      </c>
      <c r="H399" s="16">
        <v>42614</v>
      </c>
      <c r="I399" s="15" t="s">
        <v>62</v>
      </c>
      <c r="J399" s="15" t="s">
        <v>1398</v>
      </c>
      <c r="K399" s="15" t="s">
        <v>1316</v>
      </c>
      <c r="L399" s="15">
        <v>25</v>
      </c>
      <c r="M399" s="17" t="s">
        <v>1399</v>
      </c>
      <c r="N399" s="17" t="s">
        <v>1346</v>
      </c>
      <c r="O399" s="10"/>
    </row>
    <row r="400" spans="1:15" ht="14.25" customHeight="1" x14ac:dyDescent="0.15">
      <c r="A400" s="11" t="s">
        <v>67</v>
      </c>
      <c r="B400" s="12"/>
      <c r="C400" s="13"/>
      <c r="D400" s="11" t="s">
        <v>1395</v>
      </c>
      <c r="E400" s="14" t="s">
        <v>1378</v>
      </c>
      <c r="F400" s="13" t="s">
        <v>1393</v>
      </c>
      <c r="G400" s="15">
        <f>L400*17.712</f>
        <v>442.8</v>
      </c>
      <c r="H400" s="16">
        <v>42614</v>
      </c>
      <c r="I400" s="15" t="s">
        <v>62</v>
      </c>
      <c r="J400" s="15" t="s">
        <v>1400</v>
      </c>
      <c r="K400" s="15" t="s">
        <v>1316</v>
      </c>
      <c r="L400" s="15">
        <v>25</v>
      </c>
      <c r="M400" s="17" t="s">
        <v>1401</v>
      </c>
      <c r="N400" s="17" t="s">
        <v>1346</v>
      </c>
      <c r="O400" s="10"/>
    </row>
    <row r="401" spans="1:15" ht="14.25" customHeight="1" x14ac:dyDescent="0.15">
      <c r="A401" s="11" t="s">
        <v>67</v>
      </c>
      <c r="B401" s="12"/>
      <c r="C401" s="13"/>
      <c r="D401" s="11" t="s">
        <v>1395</v>
      </c>
      <c r="E401" s="14" t="s">
        <v>1378</v>
      </c>
      <c r="F401" s="13" t="s">
        <v>1394</v>
      </c>
      <c r="G401" s="15">
        <f>L401*17.712</f>
        <v>442.8</v>
      </c>
      <c r="H401" s="16">
        <v>42614</v>
      </c>
      <c r="I401" s="15" t="s">
        <v>62</v>
      </c>
      <c r="J401" s="15" t="s">
        <v>1402</v>
      </c>
      <c r="K401" s="15" t="s">
        <v>1316</v>
      </c>
      <c r="L401" s="15">
        <v>25</v>
      </c>
      <c r="M401" s="17" t="s">
        <v>1403</v>
      </c>
      <c r="N401" s="17" t="s">
        <v>1346</v>
      </c>
      <c r="O401" s="10"/>
    </row>
    <row r="402" spans="1:15" ht="14.25" customHeight="1" x14ac:dyDescent="0.15">
      <c r="A402" s="11" t="s">
        <v>86</v>
      </c>
      <c r="B402" s="12"/>
      <c r="C402" s="13"/>
      <c r="D402" s="11" t="s">
        <v>78</v>
      </c>
      <c r="E402" s="14" t="s">
        <v>1405</v>
      </c>
      <c r="F402" s="13" t="s">
        <v>1404</v>
      </c>
      <c r="G402" s="15">
        <f>L402*17.498</f>
        <v>174.98000000000002</v>
      </c>
      <c r="H402" s="16">
        <v>42614</v>
      </c>
      <c r="I402" s="15" t="s">
        <v>62</v>
      </c>
      <c r="J402" s="15" t="s">
        <v>1406</v>
      </c>
      <c r="K402" s="15" t="s">
        <v>1407</v>
      </c>
      <c r="L402" s="15">
        <v>10</v>
      </c>
      <c r="M402" s="17" t="s">
        <v>1408</v>
      </c>
      <c r="N402" s="17" t="s">
        <v>1409</v>
      </c>
      <c r="O402" s="10" t="s">
        <v>1880</v>
      </c>
    </row>
    <row r="403" spans="1:15" ht="14.25" customHeight="1" x14ac:dyDescent="0.15">
      <c r="A403" s="11" t="s">
        <v>1421</v>
      </c>
      <c r="B403" s="12"/>
      <c r="C403" s="13"/>
      <c r="D403" s="11" t="s">
        <v>1411</v>
      </c>
      <c r="E403" s="14" t="s">
        <v>1412</v>
      </c>
      <c r="F403" s="13" t="s">
        <v>1410</v>
      </c>
      <c r="G403" s="15">
        <f>L403*17.712</f>
        <v>442.8</v>
      </c>
      <c r="H403" s="16">
        <v>42614</v>
      </c>
      <c r="I403" s="15" t="s">
        <v>1413</v>
      </c>
      <c r="J403" s="15" t="s">
        <v>1414</v>
      </c>
      <c r="K403" s="15" t="s">
        <v>1415</v>
      </c>
      <c r="L403" s="15">
        <v>25</v>
      </c>
      <c r="M403" s="17" t="s">
        <v>1416</v>
      </c>
      <c r="N403" s="17" t="s">
        <v>1417</v>
      </c>
      <c r="O403" s="10"/>
    </row>
    <row r="404" spans="1:15" ht="14.25" customHeight="1" x14ac:dyDescent="0.15">
      <c r="A404" s="11" t="s">
        <v>68</v>
      </c>
      <c r="B404" s="12"/>
      <c r="C404" s="13"/>
      <c r="D404" s="11" t="s">
        <v>1411</v>
      </c>
      <c r="E404" s="14" t="s">
        <v>1412</v>
      </c>
      <c r="F404" s="13" t="s">
        <v>1418</v>
      </c>
      <c r="G404" s="15">
        <f>L404*17.712</f>
        <v>442.8</v>
      </c>
      <c r="H404" s="16">
        <v>42614</v>
      </c>
      <c r="I404" s="15" t="s">
        <v>1413</v>
      </c>
      <c r="J404" s="15" t="s">
        <v>1419</v>
      </c>
      <c r="K404" s="15" t="s">
        <v>1415</v>
      </c>
      <c r="L404" s="15">
        <v>25</v>
      </c>
      <c r="M404" s="17" t="s">
        <v>1420</v>
      </c>
      <c r="N404" s="17" t="s">
        <v>1417</v>
      </c>
      <c r="O404" s="10"/>
    </row>
    <row r="405" spans="1:15" ht="14.25" customHeight="1" x14ac:dyDescent="0.15">
      <c r="A405" s="11" t="s">
        <v>1706</v>
      </c>
      <c r="B405" s="12"/>
      <c r="C405" s="13"/>
      <c r="D405" s="11" t="s">
        <v>63</v>
      </c>
      <c r="E405" s="14" t="s">
        <v>1405</v>
      </c>
      <c r="F405" s="13" t="s">
        <v>1713</v>
      </c>
      <c r="G405" s="15">
        <f>17.498*L405</f>
        <v>437.45000000000005</v>
      </c>
      <c r="H405" s="16">
        <v>42618</v>
      </c>
      <c r="I405" s="15" t="s">
        <v>81</v>
      </c>
      <c r="J405" s="15" t="s">
        <v>1707</v>
      </c>
      <c r="K405" s="15" t="s">
        <v>18</v>
      </c>
      <c r="L405" s="15">
        <v>25</v>
      </c>
      <c r="M405" s="17" t="s">
        <v>1708</v>
      </c>
      <c r="N405" s="17" t="s">
        <v>1346</v>
      </c>
      <c r="O405" s="10"/>
    </row>
    <row r="406" spans="1:15" ht="14.25" customHeight="1" x14ac:dyDescent="0.15">
      <c r="A406" s="11" t="s">
        <v>1706</v>
      </c>
      <c r="B406" s="12"/>
      <c r="C406" s="13"/>
      <c r="D406" s="11" t="s">
        <v>63</v>
      </c>
      <c r="E406" s="14" t="s">
        <v>1405</v>
      </c>
      <c r="F406" s="13" t="s">
        <v>1704</v>
      </c>
      <c r="G406" s="15">
        <f>17.498*L406</f>
        <v>437.45000000000005</v>
      </c>
      <c r="H406" s="16">
        <v>42618</v>
      </c>
      <c r="I406" s="15" t="s">
        <v>81</v>
      </c>
      <c r="J406" s="15" t="s">
        <v>1709</v>
      </c>
      <c r="K406" s="15" t="s">
        <v>18</v>
      </c>
      <c r="L406" s="15">
        <v>25</v>
      </c>
      <c r="M406" s="17" t="s">
        <v>1710</v>
      </c>
      <c r="N406" s="17" t="s">
        <v>1346</v>
      </c>
      <c r="O406" s="10"/>
    </row>
    <row r="407" spans="1:15" s="34" customFormat="1" ht="14.25" customHeight="1" x14ac:dyDescent="0.15">
      <c r="A407" s="11" t="s">
        <v>1706</v>
      </c>
      <c r="B407" s="12"/>
      <c r="C407" s="13"/>
      <c r="D407" s="11" t="s">
        <v>63</v>
      </c>
      <c r="E407" s="14" t="s">
        <v>1405</v>
      </c>
      <c r="F407" s="13" t="s">
        <v>1705</v>
      </c>
      <c r="G407" s="15">
        <f>17.498*L407</f>
        <v>437.45000000000005</v>
      </c>
      <c r="H407" s="16">
        <v>42618</v>
      </c>
      <c r="I407" s="15" t="s">
        <v>81</v>
      </c>
      <c r="J407" s="15" t="s">
        <v>1711</v>
      </c>
      <c r="K407" s="15" t="s">
        <v>18</v>
      </c>
      <c r="L407" s="15">
        <v>25</v>
      </c>
      <c r="M407" s="17" t="s">
        <v>1712</v>
      </c>
      <c r="N407" s="17" t="s">
        <v>1346</v>
      </c>
      <c r="O407" s="10"/>
    </row>
    <row r="408" spans="1:15" s="43" customFormat="1" ht="14.25" customHeight="1" x14ac:dyDescent="0.15">
      <c r="A408" s="11" t="s">
        <v>83</v>
      </c>
      <c r="B408" s="12"/>
      <c r="C408" s="13"/>
      <c r="D408" s="11" t="s">
        <v>1715</v>
      </c>
      <c r="E408" s="14" t="s">
        <v>1716</v>
      </c>
      <c r="F408" s="13" t="s">
        <v>1714</v>
      </c>
      <c r="G408" s="15">
        <f>17.498*L408</f>
        <v>437.45000000000005</v>
      </c>
      <c r="H408" s="16">
        <v>42618</v>
      </c>
      <c r="I408" s="15" t="s">
        <v>1721</v>
      </c>
      <c r="J408" s="15" t="s">
        <v>1717</v>
      </c>
      <c r="K408" s="15" t="s">
        <v>1718</v>
      </c>
      <c r="L408" s="15">
        <v>25</v>
      </c>
      <c r="M408" s="17" t="s">
        <v>1719</v>
      </c>
      <c r="N408" s="17" t="s">
        <v>1720</v>
      </c>
      <c r="O408" s="10"/>
    </row>
    <row r="409" spans="1:15" s="34" customFormat="1" ht="14.25" customHeight="1" x14ac:dyDescent="0.15">
      <c r="A409" s="11" t="s">
        <v>60</v>
      </c>
      <c r="B409" s="12"/>
      <c r="C409" s="13"/>
      <c r="D409" s="11" t="s">
        <v>61</v>
      </c>
      <c r="E409" s="14" t="s">
        <v>1405</v>
      </c>
      <c r="F409" s="13" t="s">
        <v>1722</v>
      </c>
      <c r="G409" s="15">
        <f t="shared" ref="G409:G414" si="12">18.708*L409</f>
        <v>467.69999999999993</v>
      </c>
      <c r="H409" s="16">
        <v>42618</v>
      </c>
      <c r="I409" s="15" t="s">
        <v>62</v>
      </c>
      <c r="J409" s="15" t="s">
        <v>1724</v>
      </c>
      <c r="K409" s="15" t="s">
        <v>18</v>
      </c>
      <c r="L409" s="15">
        <v>25</v>
      </c>
      <c r="M409" s="17" t="s">
        <v>1725</v>
      </c>
      <c r="N409" s="17" t="s">
        <v>1346</v>
      </c>
      <c r="O409" s="10"/>
    </row>
    <row r="410" spans="1:15" s="34" customFormat="1" ht="14.25" customHeight="1" x14ac:dyDescent="0.15">
      <c r="A410" s="11" t="s">
        <v>60</v>
      </c>
      <c r="B410" s="12"/>
      <c r="C410" s="13"/>
      <c r="D410" s="11" t="s">
        <v>61</v>
      </c>
      <c r="E410" s="14" t="s">
        <v>1405</v>
      </c>
      <c r="F410" s="13" t="s">
        <v>1726</v>
      </c>
      <c r="G410" s="15">
        <f t="shared" si="12"/>
        <v>467.69999999999993</v>
      </c>
      <c r="H410" s="16">
        <v>42618</v>
      </c>
      <c r="I410" s="15" t="s">
        <v>62</v>
      </c>
      <c r="J410" s="15" t="s">
        <v>1727</v>
      </c>
      <c r="K410" s="15" t="s">
        <v>18</v>
      </c>
      <c r="L410" s="15">
        <v>25</v>
      </c>
      <c r="M410" s="17" t="s">
        <v>1728</v>
      </c>
      <c r="N410" s="17" t="s">
        <v>1346</v>
      </c>
      <c r="O410" s="10"/>
    </row>
    <row r="411" spans="1:15" s="34" customFormat="1" ht="14.25" customHeight="1" x14ac:dyDescent="0.15">
      <c r="A411" s="11" t="s">
        <v>60</v>
      </c>
      <c r="B411" s="12"/>
      <c r="C411" s="13"/>
      <c r="D411" s="11" t="s">
        <v>61</v>
      </c>
      <c r="E411" s="14" t="s">
        <v>1405</v>
      </c>
      <c r="F411" s="13" t="s">
        <v>1729</v>
      </c>
      <c r="G411" s="15">
        <f t="shared" si="12"/>
        <v>467.69999999999993</v>
      </c>
      <c r="H411" s="16">
        <v>42618</v>
      </c>
      <c r="I411" s="15" t="s">
        <v>62</v>
      </c>
      <c r="J411" s="15" t="s">
        <v>1730</v>
      </c>
      <c r="K411" s="15" t="s">
        <v>18</v>
      </c>
      <c r="L411" s="15">
        <v>25</v>
      </c>
      <c r="M411" s="17" t="s">
        <v>1731</v>
      </c>
      <c r="N411" s="17" t="s">
        <v>1346</v>
      </c>
      <c r="O411" s="10"/>
    </row>
    <row r="412" spans="1:15" s="34" customFormat="1" ht="14.25" customHeight="1" x14ac:dyDescent="0.15">
      <c r="A412" s="11" t="s">
        <v>60</v>
      </c>
      <c r="B412" s="12"/>
      <c r="C412" s="13"/>
      <c r="D412" s="11" t="s">
        <v>61</v>
      </c>
      <c r="E412" s="14" t="s">
        <v>1405</v>
      </c>
      <c r="F412" s="13" t="s">
        <v>1732</v>
      </c>
      <c r="G412" s="15">
        <f t="shared" si="12"/>
        <v>467.69999999999993</v>
      </c>
      <c r="H412" s="16">
        <v>42618</v>
      </c>
      <c r="I412" s="15" t="s">
        <v>62</v>
      </c>
      <c r="J412" s="15" t="s">
        <v>1733</v>
      </c>
      <c r="K412" s="15" t="s">
        <v>18</v>
      </c>
      <c r="L412" s="15">
        <v>25</v>
      </c>
      <c r="M412" s="17" t="s">
        <v>1734</v>
      </c>
      <c r="N412" s="17" t="s">
        <v>1346</v>
      </c>
      <c r="O412" s="10"/>
    </row>
    <row r="413" spans="1:15" s="34" customFormat="1" ht="14.25" customHeight="1" x14ac:dyDescent="0.15">
      <c r="A413" s="11" t="s">
        <v>60</v>
      </c>
      <c r="B413" s="12"/>
      <c r="C413" s="13"/>
      <c r="D413" s="11" t="s">
        <v>61</v>
      </c>
      <c r="E413" s="14" t="s">
        <v>1405</v>
      </c>
      <c r="F413" s="13" t="s">
        <v>1735</v>
      </c>
      <c r="G413" s="15">
        <f t="shared" si="12"/>
        <v>467.69999999999993</v>
      </c>
      <c r="H413" s="16">
        <v>42618</v>
      </c>
      <c r="I413" s="15" t="s">
        <v>62</v>
      </c>
      <c r="J413" s="15" t="s">
        <v>1736</v>
      </c>
      <c r="K413" s="15" t="s">
        <v>18</v>
      </c>
      <c r="L413" s="15">
        <v>25</v>
      </c>
      <c r="M413" s="17" t="s">
        <v>1737</v>
      </c>
      <c r="N413" s="17" t="s">
        <v>1346</v>
      </c>
      <c r="O413" s="10"/>
    </row>
    <row r="414" spans="1:15" s="34" customFormat="1" ht="14.25" customHeight="1" x14ac:dyDescent="0.15">
      <c r="A414" s="11" t="s">
        <v>60</v>
      </c>
      <c r="B414" s="12"/>
      <c r="C414" s="13"/>
      <c r="D414" s="11" t="s">
        <v>61</v>
      </c>
      <c r="E414" s="14" t="s">
        <v>1405</v>
      </c>
      <c r="F414" s="13" t="s">
        <v>1723</v>
      </c>
      <c r="G414" s="15">
        <f t="shared" si="12"/>
        <v>467.69999999999993</v>
      </c>
      <c r="H414" s="16">
        <v>42618</v>
      </c>
      <c r="I414" s="15" t="s">
        <v>62</v>
      </c>
      <c r="J414" s="15" t="s">
        <v>2019</v>
      </c>
      <c r="K414" s="15" t="s">
        <v>18</v>
      </c>
      <c r="L414" s="15">
        <v>25</v>
      </c>
      <c r="M414" s="17" t="s">
        <v>1738</v>
      </c>
      <c r="N414" s="17" t="s">
        <v>1346</v>
      </c>
      <c r="O414" s="10"/>
    </row>
    <row r="415" spans="1:15" s="34" customFormat="1" ht="14.25" customHeight="1" x14ac:dyDescent="0.15">
      <c r="A415" s="11" t="s">
        <v>1754</v>
      </c>
      <c r="B415" s="12"/>
      <c r="C415" s="13"/>
      <c r="D415" s="11" t="s">
        <v>1755</v>
      </c>
      <c r="E415" s="14" t="s">
        <v>1412</v>
      </c>
      <c r="F415" s="13" t="s">
        <v>1760</v>
      </c>
      <c r="G415" s="15">
        <f t="shared" ref="G415:G427" si="13">L415*29.101</f>
        <v>727.52499999999998</v>
      </c>
      <c r="H415" s="16">
        <v>42618</v>
      </c>
      <c r="I415" s="15" t="s">
        <v>1756</v>
      </c>
      <c r="J415" s="15" t="s">
        <v>1761</v>
      </c>
      <c r="K415" s="15" t="s">
        <v>1407</v>
      </c>
      <c r="L415" s="15">
        <v>25</v>
      </c>
      <c r="M415" s="17" t="s">
        <v>1827</v>
      </c>
      <c r="N415" s="17" t="s">
        <v>1758</v>
      </c>
      <c r="O415" s="10"/>
    </row>
    <row r="416" spans="1:15" s="34" customFormat="1" ht="14.25" customHeight="1" x14ac:dyDescent="0.15">
      <c r="A416" s="11" t="s">
        <v>1754</v>
      </c>
      <c r="B416" s="12"/>
      <c r="C416" s="13"/>
      <c r="D416" s="11" t="s">
        <v>1755</v>
      </c>
      <c r="E416" s="14" t="s">
        <v>1412</v>
      </c>
      <c r="F416" s="13" t="s">
        <v>1762</v>
      </c>
      <c r="G416" s="15">
        <f t="shared" si="13"/>
        <v>727.52499999999998</v>
      </c>
      <c r="H416" s="16">
        <v>42618</v>
      </c>
      <c r="I416" s="15" t="s">
        <v>1756</v>
      </c>
      <c r="J416" s="15" t="s">
        <v>1763</v>
      </c>
      <c r="K416" s="15" t="s">
        <v>1407</v>
      </c>
      <c r="L416" s="15">
        <v>25</v>
      </c>
      <c r="M416" s="17" t="s">
        <v>1740</v>
      </c>
      <c r="N416" s="17" t="s">
        <v>1758</v>
      </c>
      <c r="O416" s="10"/>
    </row>
    <row r="417" spans="1:15" s="34" customFormat="1" ht="14.25" customHeight="1" x14ac:dyDescent="0.15">
      <c r="A417" s="11" t="s">
        <v>1754</v>
      </c>
      <c r="B417" s="12"/>
      <c r="C417" s="13"/>
      <c r="D417" s="11" t="s">
        <v>1755</v>
      </c>
      <c r="E417" s="14" t="s">
        <v>1412</v>
      </c>
      <c r="F417" s="13" t="s">
        <v>1764</v>
      </c>
      <c r="G417" s="15">
        <f t="shared" si="13"/>
        <v>727.52499999999998</v>
      </c>
      <c r="H417" s="16">
        <v>42618</v>
      </c>
      <c r="I417" s="15" t="s">
        <v>1756</v>
      </c>
      <c r="J417" s="15" t="s">
        <v>1765</v>
      </c>
      <c r="K417" s="15" t="s">
        <v>1407</v>
      </c>
      <c r="L417" s="15">
        <v>25</v>
      </c>
      <c r="M417" s="17" t="s">
        <v>1741</v>
      </c>
      <c r="N417" s="17" t="s">
        <v>1758</v>
      </c>
      <c r="O417" s="10"/>
    </row>
    <row r="418" spans="1:15" s="34" customFormat="1" ht="14.25" customHeight="1" x14ac:dyDescent="0.15">
      <c r="A418" s="11" t="s">
        <v>1754</v>
      </c>
      <c r="B418" s="12"/>
      <c r="C418" s="13"/>
      <c r="D418" s="11" t="s">
        <v>1755</v>
      </c>
      <c r="E418" s="14" t="s">
        <v>1412</v>
      </c>
      <c r="F418" s="13" t="s">
        <v>1766</v>
      </c>
      <c r="G418" s="15">
        <f t="shared" si="13"/>
        <v>727.52499999999998</v>
      </c>
      <c r="H418" s="16">
        <v>42618</v>
      </c>
      <c r="I418" s="15" t="s">
        <v>1756</v>
      </c>
      <c r="J418" s="15" t="s">
        <v>1767</v>
      </c>
      <c r="K418" s="15" t="s">
        <v>1407</v>
      </c>
      <c r="L418" s="15">
        <v>25</v>
      </c>
      <c r="M418" s="17" t="s">
        <v>1742</v>
      </c>
      <c r="N418" s="17" t="s">
        <v>1758</v>
      </c>
      <c r="O418" s="10"/>
    </row>
    <row r="419" spans="1:15" s="34" customFormat="1" ht="14.25" customHeight="1" x14ac:dyDescent="0.15">
      <c r="A419" s="11" t="s">
        <v>1754</v>
      </c>
      <c r="B419" s="12"/>
      <c r="C419" s="13"/>
      <c r="D419" s="11" t="s">
        <v>1755</v>
      </c>
      <c r="E419" s="14" t="s">
        <v>1412</v>
      </c>
      <c r="F419" s="13" t="s">
        <v>1768</v>
      </c>
      <c r="G419" s="15">
        <f t="shared" si="13"/>
        <v>727.52499999999998</v>
      </c>
      <c r="H419" s="16">
        <v>42618</v>
      </c>
      <c r="I419" s="15" t="s">
        <v>1756</v>
      </c>
      <c r="J419" s="15" t="s">
        <v>1769</v>
      </c>
      <c r="K419" s="15" t="s">
        <v>1407</v>
      </c>
      <c r="L419" s="15">
        <v>25</v>
      </c>
      <c r="M419" s="17" t="s">
        <v>1743</v>
      </c>
      <c r="N419" s="17" t="s">
        <v>1758</v>
      </c>
      <c r="O419" s="10"/>
    </row>
    <row r="420" spans="1:15" s="34" customFormat="1" ht="14.25" customHeight="1" x14ac:dyDescent="0.15">
      <c r="A420" s="11" t="s">
        <v>1754</v>
      </c>
      <c r="B420" s="12"/>
      <c r="C420" s="13"/>
      <c r="D420" s="11" t="s">
        <v>1755</v>
      </c>
      <c r="E420" s="14" t="s">
        <v>1412</v>
      </c>
      <c r="F420" s="13" t="s">
        <v>1770</v>
      </c>
      <c r="G420" s="15">
        <f t="shared" si="13"/>
        <v>727.52499999999998</v>
      </c>
      <c r="H420" s="16">
        <v>42618</v>
      </c>
      <c r="I420" s="15" t="s">
        <v>1756</v>
      </c>
      <c r="J420" s="15" t="s">
        <v>1771</v>
      </c>
      <c r="K420" s="15" t="s">
        <v>1407</v>
      </c>
      <c r="L420" s="15">
        <v>25</v>
      </c>
      <c r="M420" s="17" t="s">
        <v>1744</v>
      </c>
      <c r="N420" s="17" t="s">
        <v>1758</v>
      </c>
      <c r="O420" s="10"/>
    </row>
    <row r="421" spans="1:15" s="34" customFormat="1" ht="14.25" customHeight="1" x14ac:dyDescent="0.15">
      <c r="A421" s="11" t="s">
        <v>1754</v>
      </c>
      <c r="B421" s="12"/>
      <c r="C421" s="13"/>
      <c r="D421" s="11" t="s">
        <v>1755</v>
      </c>
      <c r="E421" s="14" t="s">
        <v>1412</v>
      </c>
      <c r="F421" s="13" t="s">
        <v>1772</v>
      </c>
      <c r="G421" s="15">
        <f t="shared" si="13"/>
        <v>727.52499999999998</v>
      </c>
      <c r="H421" s="16">
        <v>42618</v>
      </c>
      <c r="I421" s="15" t="s">
        <v>1756</v>
      </c>
      <c r="J421" s="15" t="s">
        <v>1773</v>
      </c>
      <c r="K421" s="15" t="s">
        <v>1407</v>
      </c>
      <c r="L421" s="15">
        <v>25</v>
      </c>
      <c r="M421" s="17" t="s">
        <v>1745</v>
      </c>
      <c r="N421" s="17" t="s">
        <v>1758</v>
      </c>
      <c r="O421" s="10"/>
    </row>
    <row r="422" spans="1:15" s="34" customFormat="1" ht="14.25" customHeight="1" x14ac:dyDescent="0.15">
      <c r="A422" s="11" t="s">
        <v>1754</v>
      </c>
      <c r="B422" s="12"/>
      <c r="C422" s="13"/>
      <c r="D422" s="11" t="s">
        <v>1755</v>
      </c>
      <c r="E422" s="14" t="s">
        <v>1412</v>
      </c>
      <c r="F422" s="13" t="s">
        <v>1774</v>
      </c>
      <c r="G422" s="15">
        <f t="shared" si="13"/>
        <v>727.52499999999998</v>
      </c>
      <c r="H422" s="16">
        <v>42618</v>
      </c>
      <c r="I422" s="15" t="s">
        <v>1756</v>
      </c>
      <c r="J422" s="15" t="s">
        <v>1775</v>
      </c>
      <c r="K422" s="15" t="s">
        <v>1407</v>
      </c>
      <c r="L422" s="15">
        <v>25</v>
      </c>
      <c r="M422" s="17" t="s">
        <v>1746</v>
      </c>
      <c r="N422" s="17" t="s">
        <v>1758</v>
      </c>
      <c r="O422" s="10"/>
    </row>
    <row r="423" spans="1:15" s="34" customFormat="1" ht="14.25" customHeight="1" x14ac:dyDescent="0.15">
      <c r="A423" s="11" t="s">
        <v>1754</v>
      </c>
      <c r="B423" s="12"/>
      <c r="C423" s="13"/>
      <c r="D423" s="11" t="s">
        <v>1755</v>
      </c>
      <c r="E423" s="14" t="s">
        <v>1412</v>
      </c>
      <c r="F423" s="13" t="s">
        <v>1776</v>
      </c>
      <c r="G423" s="15">
        <f t="shared" si="13"/>
        <v>727.52499999999998</v>
      </c>
      <c r="H423" s="16">
        <v>42618</v>
      </c>
      <c r="I423" s="15" t="s">
        <v>1756</v>
      </c>
      <c r="J423" s="15" t="s">
        <v>1777</v>
      </c>
      <c r="K423" s="15" t="s">
        <v>1407</v>
      </c>
      <c r="L423" s="15">
        <v>25</v>
      </c>
      <c r="M423" s="17" t="s">
        <v>1747</v>
      </c>
      <c r="N423" s="17" t="s">
        <v>1758</v>
      </c>
      <c r="O423" s="10"/>
    </row>
    <row r="424" spans="1:15" s="34" customFormat="1" ht="14.25" customHeight="1" x14ac:dyDescent="0.15">
      <c r="A424" s="11" t="s">
        <v>1754</v>
      </c>
      <c r="B424" s="12"/>
      <c r="C424" s="13"/>
      <c r="D424" s="11" t="s">
        <v>1755</v>
      </c>
      <c r="E424" s="14" t="s">
        <v>1412</v>
      </c>
      <c r="F424" s="13" t="s">
        <v>1778</v>
      </c>
      <c r="G424" s="15">
        <f t="shared" si="13"/>
        <v>727.52499999999998</v>
      </c>
      <c r="H424" s="16">
        <v>42618</v>
      </c>
      <c r="I424" s="15" t="s">
        <v>1756</v>
      </c>
      <c r="J424" s="15" t="s">
        <v>1752</v>
      </c>
      <c r="K424" s="15" t="s">
        <v>1407</v>
      </c>
      <c r="L424" s="15">
        <v>25</v>
      </c>
      <c r="M424" s="17" t="s">
        <v>1748</v>
      </c>
      <c r="N424" s="17" t="s">
        <v>1758</v>
      </c>
      <c r="O424" s="10"/>
    </row>
    <row r="425" spans="1:15" s="34" customFormat="1" ht="14.25" customHeight="1" x14ac:dyDescent="0.15">
      <c r="A425" s="11" t="s">
        <v>1754</v>
      </c>
      <c r="B425" s="12"/>
      <c r="C425" s="13"/>
      <c r="D425" s="11" t="s">
        <v>1755</v>
      </c>
      <c r="E425" s="14" t="s">
        <v>1412</v>
      </c>
      <c r="F425" s="13" t="s">
        <v>1779</v>
      </c>
      <c r="G425" s="15">
        <f t="shared" si="13"/>
        <v>727.52499999999998</v>
      </c>
      <c r="H425" s="16">
        <v>42618</v>
      </c>
      <c r="I425" s="15" t="s">
        <v>1756</v>
      </c>
      <c r="J425" s="15" t="s">
        <v>1780</v>
      </c>
      <c r="K425" s="15" t="s">
        <v>1407</v>
      </c>
      <c r="L425" s="15">
        <v>25</v>
      </c>
      <c r="M425" s="17" t="s">
        <v>1749</v>
      </c>
      <c r="N425" s="17" t="s">
        <v>1758</v>
      </c>
      <c r="O425" s="10"/>
    </row>
    <row r="426" spans="1:15" s="34" customFormat="1" ht="14.25" customHeight="1" x14ac:dyDescent="0.15">
      <c r="A426" s="11" t="s">
        <v>1754</v>
      </c>
      <c r="B426" s="12"/>
      <c r="C426" s="13"/>
      <c r="D426" s="11" t="s">
        <v>1755</v>
      </c>
      <c r="E426" s="14" t="s">
        <v>1412</v>
      </c>
      <c r="F426" s="13" t="s">
        <v>1781</v>
      </c>
      <c r="G426" s="15">
        <f t="shared" si="13"/>
        <v>727.52499999999998</v>
      </c>
      <c r="H426" s="16">
        <v>42618</v>
      </c>
      <c r="I426" s="15" t="s">
        <v>1756</v>
      </c>
      <c r="J426" s="15" t="s">
        <v>1782</v>
      </c>
      <c r="K426" s="15" t="s">
        <v>1407</v>
      </c>
      <c r="L426" s="15">
        <v>25</v>
      </c>
      <c r="M426" s="17" t="s">
        <v>1750</v>
      </c>
      <c r="N426" s="17" t="s">
        <v>1758</v>
      </c>
      <c r="O426" s="10"/>
    </row>
    <row r="427" spans="1:15" s="34" customFormat="1" ht="14.25" customHeight="1" x14ac:dyDescent="0.15">
      <c r="A427" s="11" t="s">
        <v>1785</v>
      </c>
      <c r="B427" s="12"/>
      <c r="C427" s="13"/>
      <c r="D427" s="11" t="s">
        <v>1755</v>
      </c>
      <c r="E427" s="14" t="s">
        <v>1412</v>
      </c>
      <c r="F427" s="13" t="s">
        <v>1783</v>
      </c>
      <c r="G427" s="15">
        <f t="shared" si="13"/>
        <v>727.52499999999998</v>
      </c>
      <c r="H427" s="16">
        <v>42618</v>
      </c>
      <c r="I427" s="15" t="s">
        <v>1786</v>
      </c>
      <c r="J427" s="15" t="s">
        <v>1753</v>
      </c>
      <c r="K427" s="15" t="s">
        <v>1407</v>
      </c>
      <c r="L427" s="15">
        <v>25</v>
      </c>
      <c r="M427" s="17" t="s">
        <v>1751</v>
      </c>
      <c r="N427" s="17" t="s">
        <v>1758</v>
      </c>
      <c r="O427" s="10"/>
    </row>
    <row r="428" spans="1:15" s="34" customFormat="1" ht="14.25" customHeight="1" x14ac:dyDescent="0.15">
      <c r="A428" s="11" t="s">
        <v>75</v>
      </c>
      <c r="B428" s="12"/>
      <c r="C428" s="13"/>
      <c r="D428" s="11" t="s">
        <v>71</v>
      </c>
      <c r="E428" s="14" t="s">
        <v>1405</v>
      </c>
      <c r="F428" s="13" t="s">
        <v>1787</v>
      </c>
      <c r="G428" s="15">
        <f t="shared" ref="G428:G435" si="14">18.708*L428</f>
        <v>467.69999999999993</v>
      </c>
      <c r="H428" s="16">
        <v>42618</v>
      </c>
      <c r="I428" s="15" t="s">
        <v>72</v>
      </c>
      <c r="J428" s="15" t="s">
        <v>1789</v>
      </c>
      <c r="K428" s="15" t="s">
        <v>18</v>
      </c>
      <c r="L428" s="15">
        <v>25</v>
      </c>
      <c r="M428" s="17" t="s">
        <v>1790</v>
      </c>
      <c r="N428" s="17" t="s">
        <v>1346</v>
      </c>
      <c r="O428" s="10"/>
    </row>
    <row r="429" spans="1:15" s="34" customFormat="1" ht="14.25" customHeight="1" x14ac:dyDescent="0.15">
      <c r="A429" s="11" t="s">
        <v>75</v>
      </c>
      <c r="B429" s="12"/>
      <c r="C429" s="13"/>
      <c r="D429" s="11" t="s">
        <v>71</v>
      </c>
      <c r="E429" s="14" t="s">
        <v>1405</v>
      </c>
      <c r="F429" s="13" t="s">
        <v>1791</v>
      </c>
      <c r="G429" s="15">
        <f t="shared" si="14"/>
        <v>467.69999999999993</v>
      </c>
      <c r="H429" s="16">
        <v>42618</v>
      </c>
      <c r="I429" s="15" t="s">
        <v>72</v>
      </c>
      <c r="J429" s="15" t="s">
        <v>1792</v>
      </c>
      <c r="K429" s="15" t="s">
        <v>18</v>
      </c>
      <c r="L429" s="15">
        <v>25</v>
      </c>
      <c r="M429" s="17" t="s">
        <v>1793</v>
      </c>
      <c r="N429" s="17" t="s">
        <v>1346</v>
      </c>
      <c r="O429" s="10"/>
    </row>
    <row r="430" spans="1:15" s="34" customFormat="1" ht="14.25" customHeight="1" x14ac:dyDescent="0.15">
      <c r="A430" s="11" t="s">
        <v>75</v>
      </c>
      <c r="B430" s="12"/>
      <c r="C430" s="13"/>
      <c r="D430" s="11" t="s">
        <v>71</v>
      </c>
      <c r="E430" s="14" t="s">
        <v>1405</v>
      </c>
      <c r="F430" s="13" t="s">
        <v>1794</v>
      </c>
      <c r="G430" s="15">
        <f t="shared" si="14"/>
        <v>467.69999999999993</v>
      </c>
      <c r="H430" s="16">
        <v>42618</v>
      </c>
      <c r="I430" s="15" t="s">
        <v>72</v>
      </c>
      <c r="J430" s="15" t="s">
        <v>1795</v>
      </c>
      <c r="K430" s="15" t="s">
        <v>18</v>
      </c>
      <c r="L430" s="15">
        <v>25</v>
      </c>
      <c r="M430" s="17" t="s">
        <v>1796</v>
      </c>
      <c r="N430" s="17" t="s">
        <v>1346</v>
      </c>
      <c r="O430" s="10"/>
    </row>
    <row r="431" spans="1:15" ht="14.25" customHeight="1" x14ac:dyDescent="0.15">
      <c r="A431" s="11" t="s">
        <v>75</v>
      </c>
      <c r="B431" s="12"/>
      <c r="C431" s="13"/>
      <c r="D431" s="11" t="s">
        <v>71</v>
      </c>
      <c r="E431" s="14" t="s">
        <v>1405</v>
      </c>
      <c r="F431" s="13" t="s">
        <v>1797</v>
      </c>
      <c r="G431" s="15">
        <f t="shared" si="14"/>
        <v>467.69999999999993</v>
      </c>
      <c r="H431" s="16">
        <v>42618</v>
      </c>
      <c r="I431" s="15" t="s">
        <v>72</v>
      </c>
      <c r="J431" s="15" t="s">
        <v>1798</v>
      </c>
      <c r="K431" s="15" t="s">
        <v>18</v>
      </c>
      <c r="L431" s="15">
        <v>25</v>
      </c>
      <c r="M431" s="17" t="s">
        <v>1799</v>
      </c>
      <c r="N431" s="17" t="s">
        <v>1346</v>
      </c>
      <c r="O431" s="10"/>
    </row>
    <row r="432" spans="1:15" ht="14.25" customHeight="1" x14ac:dyDescent="0.15">
      <c r="A432" s="11" t="s">
        <v>75</v>
      </c>
      <c r="B432" s="12"/>
      <c r="C432" s="13"/>
      <c r="D432" s="11" t="s">
        <v>71</v>
      </c>
      <c r="E432" s="14" t="s">
        <v>1405</v>
      </c>
      <c r="F432" s="13" t="s">
        <v>1788</v>
      </c>
      <c r="G432" s="15">
        <f t="shared" si="14"/>
        <v>467.69999999999993</v>
      </c>
      <c r="H432" s="16">
        <v>42618</v>
      </c>
      <c r="I432" s="15" t="s">
        <v>72</v>
      </c>
      <c r="J432" s="15" t="s">
        <v>1800</v>
      </c>
      <c r="K432" s="15" t="s">
        <v>18</v>
      </c>
      <c r="L432" s="15">
        <v>25</v>
      </c>
      <c r="M432" s="17" t="s">
        <v>1801</v>
      </c>
      <c r="N432" s="17" t="s">
        <v>1346</v>
      </c>
      <c r="O432" s="10"/>
    </row>
    <row r="433" spans="1:15" ht="14.25" customHeight="1" x14ac:dyDescent="0.15">
      <c r="A433" s="11" t="s">
        <v>75</v>
      </c>
      <c r="B433" s="12"/>
      <c r="C433" s="13"/>
      <c r="D433" s="11" t="s">
        <v>71</v>
      </c>
      <c r="E433" s="14" t="s">
        <v>1405</v>
      </c>
      <c r="F433" s="13" t="s">
        <v>1802</v>
      </c>
      <c r="G433" s="15">
        <f t="shared" si="14"/>
        <v>467.69999999999993</v>
      </c>
      <c r="H433" s="16">
        <v>42618</v>
      </c>
      <c r="I433" s="15" t="s">
        <v>72</v>
      </c>
      <c r="J433" s="15" t="s">
        <v>1803</v>
      </c>
      <c r="K433" s="15" t="s">
        <v>18</v>
      </c>
      <c r="L433" s="15">
        <v>25</v>
      </c>
      <c r="M433" s="17" t="s">
        <v>1804</v>
      </c>
      <c r="N433" s="17" t="s">
        <v>1346</v>
      </c>
      <c r="O433" s="10"/>
    </row>
    <row r="434" spans="1:15" ht="14.25" customHeight="1" x14ac:dyDescent="0.15">
      <c r="A434" s="11" t="s">
        <v>75</v>
      </c>
      <c r="B434" s="12"/>
      <c r="C434" s="13"/>
      <c r="D434" s="11" t="s">
        <v>71</v>
      </c>
      <c r="E434" s="14" t="s">
        <v>1405</v>
      </c>
      <c r="F434" s="13" t="s">
        <v>1805</v>
      </c>
      <c r="G434" s="15">
        <f t="shared" si="14"/>
        <v>467.69999999999993</v>
      </c>
      <c r="H434" s="16">
        <v>42618</v>
      </c>
      <c r="I434" s="15" t="s">
        <v>72</v>
      </c>
      <c r="J434" s="15" t="s">
        <v>1806</v>
      </c>
      <c r="K434" s="15" t="s">
        <v>18</v>
      </c>
      <c r="L434" s="15">
        <v>25</v>
      </c>
      <c r="M434" s="17" t="s">
        <v>1807</v>
      </c>
      <c r="N434" s="17" t="s">
        <v>1346</v>
      </c>
      <c r="O434" s="10"/>
    </row>
    <row r="435" spans="1:15" ht="14.25" customHeight="1" x14ac:dyDescent="0.15">
      <c r="A435" s="11" t="s">
        <v>75</v>
      </c>
      <c r="B435" s="12"/>
      <c r="C435" s="13"/>
      <c r="D435" s="11" t="s">
        <v>71</v>
      </c>
      <c r="E435" s="14" t="s">
        <v>1405</v>
      </c>
      <c r="F435" s="13" t="s">
        <v>1808</v>
      </c>
      <c r="G435" s="15">
        <f t="shared" si="14"/>
        <v>467.69999999999993</v>
      </c>
      <c r="H435" s="16">
        <v>42618</v>
      </c>
      <c r="I435" s="15" t="s">
        <v>72</v>
      </c>
      <c r="J435" s="15" t="s">
        <v>1809</v>
      </c>
      <c r="K435" s="15" t="s">
        <v>18</v>
      </c>
      <c r="L435" s="15">
        <v>25</v>
      </c>
      <c r="M435" s="17" t="s">
        <v>1810</v>
      </c>
      <c r="N435" s="17" t="s">
        <v>1346</v>
      </c>
      <c r="O435" s="10"/>
    </row>
    <row r="436" spans="1:15" ht="14.25" customHeight="1" x14ac:dyDescent="0.15">
      <c r="A436" s="11" t="s">
        <v>64</v>
      </c>
      <c r="B436" s="12"/>
      <c r="C436" s="13"/>
      <c r="D436" s="11" t="s">
        <v>65</v>
      </c>
      <c r="E436" s="14" t="s">
        <v>1405</v>
      </c>
      <c r="F436" s="13" t="s">
        <v>1811</v>
      </c>
      <c r="G436" s="15">
        <f>L436*29.101</f>
        <v>727.52499999999998</v>
      </c>
      <c r="H436" s="16">
        <v>42618</v>
      </c>
      <c r="I436" s="15" t="s">
        <v>1814</v>
      </c>
      <c r="J436" s="15" t="s">
        <v>1812</v>
      </c>
      <c r="K436" s="15" t="s">
        <v>18</v>
      </c>
      <c r="L436" s="15">
        <v>25</v>
      </c>
      <c r="M436" s="17" t="s">
        <v>1813</v>
      </c>
      <c r="N436" s="17" t="s">
        <v>1346</v>
      </c>
      <c r="O436" s="10"/>
    </row>
    <row r="437" spans="1:15" ht="14.25" customHeight="1" x14ac:dyDescent="0.15">
      <c r="A437" s="11" t="s">
        <v>67</v>
      </c>
      <c r="B437" s="12"/>
      <c r="C437" s="13"/>
      <c r="D437" s="11" t="s">
        <v>57</v>
      </c>
      <c r="E437" s="14" t="s">
        <v>1405</v>
      </c>
      <c r="F437" s="13" t="s">
        <v>1815</v>
      </c>
      <c r="G437" s="15">
        <f>L437*17.712</f>
        <v>442.8</v>
      </c>
      <c r="H437" s="16">
        <v>42618</v>
      </c>
      <c r="I437" s="15" t="s">
        <v>62</v>
      </c>
      <c r="J437" s="15" t="s">
        <v>1819</v>
      </c>
      <c r="K437" s="15" t="s">
        <v>18</v>
      </c>
      <c r="L437" s="15">
        <v>25</v>
      </c>
      <c r="M437" s="17" t="s">
        <v>1820</v>
      </c>
      <c r="N437" s="17" t="s">
        <v>1346</v>
      </c>
      <c r="O437" s="10"/>
    </row>
    <row r="438" spans="1:15" s="34" customFormat="1" ht="14.25" customHeight="1" x14ac:dyDescent="0.15">
      <c r="A438" s="11" t="s">
        <v>67</v>
      </c>
      <c r="B438" s="12"/>
      <c r="C438" s="13"/>
      <c r="D438" s="11" t="s">
        <v>57</v>
      </c>
      <c r="E438" s="14" t="s">
        <v>1405</v>
      </c>
      <c r="F438" s="13" t="s">
        <v>1816</v>
      </c>
      <c r="G438" s="15">
        <f>L438*17.712</f>
        <v>442.8</v>
      </c>
      <c r="H438" s="16">
        <v>42618</v>
      </c>
      <c r="I438" s="15" t="s">
        <v>62</v>
      </c>
      <c r="J438" s="15" t="s">
        <v>1821</v>
      </c>
      <c r="K438" s="15" t="s">
        <v>18</v>
      </c>
      <c r="L438" s="15">
        <v>25</v>
      </c>
      <c r="M438" s="17" t="s">
        <v>1822</v>
      </c>
      <c r="N438" s="17" t="s">
        <v>1346</v>
      </c>
      <c r="O438" s="10"/>
    </row>
    <row r="439" spans="1:15" ht="14.25" customHeight="1" x14ac:dyDescent="0.15">
      <c r="A439" s="11" t="s">
        <v>67</v>
      </c>
      <c r="B439" s="12"/>
      <c r="C439" s="13"/>
      <c r="D439" s="11" t="s">
        <v>57</v>
      </c>
      <c r="E439" s="14" t="s">
        <v>1405</v>
      </c>
      <c r="F439" s="13" t="s">
        <v>1817</v>
      </c>
      <c r="G439" s="15">
        <f>L439*17.712</f>
        <v>442.8</v>
      </c>
      <c r="H439" s="16">
        <v>42618</v>
      </c>
      <c r="I439" s="15" t="s">
        <v>62</v>
      </c>
      <c r="J439" s="15" t="s">
        <v>1823</v>
      </c>
      <c r="K439" s="15" t="s">
        <v>18</v>
      </c>
      <c r="L439" s="15">
        <v>25</v>
      </c>
      <c r="M439" s="17" t="s">
        <v>1824</v>
      </c>
      <c r="N439" s="17" t="s">
        <v>1346</v>
      </c>
      <c r="O439" s="10"/>
    </row>
    <row r="440" spans="1:15" ht="14.25" customHeight="1" x14ac:dyDescent="0.15">
      <c r="A440" s="11" t="s">
        <v>67</v>
      </c>
      <c r="B440" s="12"/>
      <c r="C440" s="13"/>
      <c r="D440" s="11" t="s">
        <v>57</v>
      </c>
      <c r="E440" s="14" t="s">
        <v>1405</v>
      </c>
      <c r="F440" s="13" t="s">
        <v>1818</v>
      </c>
      <c r="G440" s="15">
        <f>L440*17.712</f>
        <v>442.8</v>
      </c>
      <c r="H440" s="16">
        <v>42618</v>
      </c>
      <c r="I440" s="15" t="s">
        <v>62</v>
      </c>
      <c r="J440" s="15" t="s">
        <v>1825</v>
      </c>
      <c r="K440" s="15" t="s">
        <v>18</v>
      </c>
      <c r="L440" s="15">
        <v>25</v>
      </c>
      <c r="M440" s="17" t="s">
        <v>1826</v>
      </c>
      <c r="N440" s="17" t="s">
        <v>1346</v>
      </c>
      <c r="O440" s="10"/>
    </row>
    <row r="441" spans="1:15" ht="14.25" customHeight="1" x14ac:dyDescent="0.15">
      <c r="A441" s="11" t="s">
        <v>1605</v>
      </c>
      <c r="B441" s="12"/>
      <c r="C441" s="13"/>
      <c r="D441" s="11" t="s">
        <v>1832</v>
      </c>
      <c r="E441" s="14" t="s">
        <v>1594</v>
      </c>
      <c r="F441" s="13" t="s">
        <v>1829</v>
      </c>
      <c r="G441" s="15">
        <f>8.926*L441</f>
        <v>223.15</v>
      </c>
      <c r="H441" s="16">
        <v>42619</v>
      </c>
      <c r="I441" s="15" t="s">
        <v>1618</v>
      </c>
      <c r="J441" s="15" t="s">
        <v>1833</v>
      </c>
      <c r="K441" s="15" t="s">
        <v>1612</v>
      </c>
      <c r="L441" s="15">
        <v>25</v>
      </c>
      <c r="M441" s="17" t="s">
        <v>1834</v>
      </c>
      <c r="N441" s="17" t="s">
        <v>1720</v>
      </c>
      <c r="O441" s="10"/>
    </row>
    <row r="442" spans="1:15" ht="14.25" customHeight="1" x14ac:dyDescent="0.15">
      <c r="A442" s="11" t="s">
        <v>1605</v>
      </c>
      <c r="B442" s="12"/>
      <c r="C442" s="13"/>
      <c r="D442" s="11" t="s">
        <v>1832</v>
      </c>
      <c r="E442" s="14" t="s">
        <v>1594</v>
      </c>
      <c r="F442" s="13" t="s">
        <v>1830</v>
      </c>
      <c r="G442" s="15">
        <f>8.926*L442</f>
        <v>223.15</v>
      </c>
      <c r="H442" s="16">
        <v>42619</v>
      </c>
      <c r="I442" s="15" t="s">
        <v>1618</v>
      </c>
      <c r="J442" s="15" t="s">
        <v>1835</v>
      </c>
      <c r="K442" s="15" t="s">
        <v>1612</v>
      </c>
      <c r="L442" s="15">
        <v>25</v>
      </c>
      <c r="M442" s="17" t="s">
        <v>1836</v>
      </c>
      <c r="N442" s="17" t="s">
        <v>1720</v>
      </c>
      <c r="O442" s="10"/>
    </row>
    <row r="443" spans="1:15" ht="14.25" customHeight="1" x14ac:dyDescent="0.15">
      <c r="A443" s="11" t="s">
        <v>1605</v>
      </c>
      <c r="B443" s="12"/>
      <c r="C443" s="13"/>
      <c r="D443" s="11" t="s">
        <v>1832</v>
      </c>
      <c r="E443" s="14" t="s">
        <v>1594</v>
      </c>
      <c r="F443" s="13" t="s">
        <v>1831</v>
      </c>
      <c r="G443" s="15">
        <f>8.926*L443</f>
        <v>223.15</v>
      </c>
      <c r="H443" s="16">
        <v>42619</v>
      </c>
      <c r="I443" s="15" t="s">
        <v>1618</v>
      </c>
      <c r="J443" s="15" t="s">
        <v>1837</v>
      </c>
      <c r="K443" s="15" t="s">
        <v>1612</v>
      </c>
      <c r="L443" s="15">
        <v>25</v>
      </c>
      <c r="M443" s="17" t="s">
        <v>1838</v>
      </c>
      <c r="N443" s="17" t="s">
        <v>1720</v>
      </c>
      <c r="O443" s="10"/>
    </row>
    <row r="444" spans="1:15" ht="14.25" customHeight="1" x14ac:dyDescent="0.15">
      <c r="A444" s="11" t="s">
        <v>1841</v>
      </c>
      <c r="B444" s="12"/>
      <c r="C444" s="13"/>
      <c r="D444" s="11" t="s">
        <v>1842</v>
      </c>
      <c r="E444" s="14" t="s">
        <v>1594</v>
      </c>
      <c r="F444" s="13" t="s">
        <v>1839</v>
      </c>
      <c r="G444" s="15">
        <f>8.926*L444</f>
        <v>133.89000000000001</v>
      </c>
      <c r="H444" s="16">
        <v>42619</v>
      </c>
      <c r="I444" s="15" t="s">
        <v>1845</v>
      </c>
      <c r="J444" s="15" t="s">
        <v>1843</v>
      </c>
      <c r="K444" s="15" t="s">
        <v>1612</v>
      </c>
      <c r="L444" s="15">
        <v>15</v>
      </c>
      <c r="M444" s="17" t="s">
        <v>1844</v>
      </c>
      <c r="N444" s="17" t="s">
        <v>1840</v>
      </c>
      <c r="O444" s="10"/>
    </row>
    <row r="445" spans="1:15" ht="14.25" customHeight="1" x14ac:dyDescent="0.15">
      <c r="A445" s="11" t="s">
        <v>1846</v>
      </c>
      <c r="B445" s="12"/>
      <c r="C445" s="13"/>
      <c r="D445" s="11" t="s">
        <v>1847</v>
      </c>
      <c r="E445" s="14" t="s">
        <v>1848</v>
      </c>
      <c r="F445" s="13" t="s">
        <v>1849</v>
      </c>
      <c r="G445" s="15">
        <v>423.06400000000002</v>
      </c>
      <c r="H445" s="16">
        <v>42621</v>
      </c>
      <c r="I445" s="15" t="s">
        <v>1850</v>
      </c>
      <c r="J445" s="15" t="s">
        <v>1851</v>
      </c>
      <c r="K445" s="15" t="s">
        <v>1852</v>
      </c>
      <c r="L445" s="15" t="s">
        <v>1853</v>
      </c>
      <c r="M445" s="17" t="s">
        <v>1854</v>
      </c>
      <c r="N445" s="17" t="s">
        <v>1855</v>
      </c>
      <c r="O445" s="10"/>
    </row>
    <row r="446" spans="1:15" s="34" customFormat="1" ht="14.25" customHeight="1" x14ac:dyDescent="0.15">
      <c r="A446" s="11" t="s">
        <v>1846</v>
      </c>
      <c r="B446" s="12"/>
      <c r="C446" s="13"/>
      <c r="D446" s="11" t="s">
        <v>1847</v>
      </c>
      <c r="E446" s="14" t="s">
        <v>1848</v>
      </c>
      <c r="F446" s="13" t="s">
        <v>1856</v>
      </c>
      <c r="G446" s="15">
        <v>113.842</v>
      </c>
      <c r="H446" s="16">
        <v>42621</v>
      </c>
      <c r="I446" s="15" t="s">
        <v>1850</v>
      </c>
      <c r="J446" s="15" t="s">
        <v>1857</v>
      </c>
      <c r="K446" s="15" t="s">
        <v>1852</v>
      </c>
      <c r="L446" s="15" t="s">
        <v>1858</v>
      </c>
      <c r="M446" s="17" t="s">
        <v>1859</v>
      </c>
      <c r="N446" s="17" t="s">
        <v>1860</v>
      </c>
      <c r="O446" s="10"/>
    </row>
    <row r="447" spans="1:15" s="34" customFormat="1" ht="14.25" customHeight="1" x14ac:dyDescent="0.15">
      <c r="A447" s="11" t="s">
        <v>1846</v>
      </c>
      <c r="B447" s="12"/>
      <c r="C447" s="13"/>
      <c r="D447" s="11" t="s">
        <v>1847</v>
      </c>
      <c r="E447" s="14" t="s">
        <v>1848</v>
      </c>
      <c r="F447" s="13" t="s">
        <v>1861</v>
      </c>
      <c r="G447" s="15">
        <v>309.03300000000002</v>
      </c>
      <c r="H447" s="16">
        <v>42621</v>
      </c>
      <c r="I447" s="15" t="s">
        <v>1850</v>
      </c>
      <c r="J447" s="15" t="s">
        <v>1862</v>
      </c>
      <c r="K447" s="15" t="s">
        <v>1852</v>
      </c>
      <c r="L447" s="15" t="s">
        <v>1863</v>
      </c>
      <c r="M447" s="17" t="s">
        <v>1864</v>
      </c>
      <c r="N447" s="17" t="s">
        <v>1865</v>
      </c>
      <c r="O447" s="10"/>
    </row>
    <row r="448" spans="1:15" s="34" customFormat="1" ht="14.25" customHeight="1" x14ac:dyDescent="0.15">
      <c r="A448" s="11" t="s">
        <v>1846</v>
      </c>
      <c r="B448" s="12"/>
      <c r="C448" s="13"/>
      <c r="D448" s="11" t="s">
        <v>1847</v>
      </c>
      <c r="E448" s="14" t="s">
        <v>1848</v>
      </c>
      <c r="F448" s="13" t="s">
        <v>1866</v>
      </c>
      <c r="G448" s="15">
        <v>154.50899999999999</v>
      </c>
      <c r="H448" s="16">
        <v>42621</v>
      </c>
      <c r="I448" s="15" t="s">
        <v>1850</v>
      </c>
      <c r="J448" s="15" t="s">
        <v>1867</v>
      </c>
      <c r="K448" s="15" t="s">
        <v>1852</v>
      </c>
      <c r="L448" s="15" t="s">
        <v>1868</v>
      </c>
      <c r="M448" s="17" t="s">
        <v>1869</v>
      </c>
      <c r="N448" s="17" t="s">
        <v>1870</v>
      </c>
      <c r="O448" s="10"/>
    </row>
    <row r="449" spans="1:15" s="34" customFormat="1" ht="14.25" customHeight="1" x14ac:dyDescent="0.15">
      <c r="A449" s="11" t="s">
        <v>1992</v>
      </c>
      <c r="B449" s="12"/>
      <c r="C449" s="13"/>
      <c r="D449" s="11" t="s">
        <v>1899</v>
      </c>
      <c r="E449" s="14" t="s">
        <v>1412</v>
      </c>
      <c r="F449" s="13" t="s">
        <v>1897</v>
      </c>
      <c r="G449" s="15">
        <v>422.92200000000003</v>
      </c>
      <c r="H449" s="16">
        <v>42626</v>
      </c>
      <c r="I449" s="15" t="s">
        <v>1900</v>
      </c>
      <c r="J449" s="15" t="s">
        <v>1898</v>
      </c>
      <c r="K449" s="15" t="s">
        <v>1407</v>
      </c>
      <c r="L449" s="15" t="s">
        <v>1853</v>
      </c>
      <c r="M449" s="17" t="s">
        <v>1901</v>
      </c>
      <c r="N449" s="17" t="s">
        <v>1902</v>
      </c>
      <c r="O449" s="10"/>
    </row>
    <row r="450" spans="1:15" s="34" customFormat="1" ht="14.25" customHeight="1" x14ac:dyDescent="0.15">
      <c r="A450" s="11" t="s">
        <v>1903</v>
      </c>
      <c r="B450" s="12"/>
      <c r="C450" s="13"/>
      <c r="D450" s="11" t="s">
        <v>1904</v>
      </c>
      <c r="E450" s="14" t="s">
        <v>1905</v>
      </c>
      <c r="F450" s="13" t="s">
        <v>1906</v>
      </c>
      <c r="G450" s="15">
        <f>17.498*L450</f>
        <v>262.47000000000003</v>
      </c>
      <c r="H450" s="16">
        <v>42626</v>
      </c>
      <c r="I450" s="15" t="s">
        <v>1907</v>
      </c>
      <c r="J450" s="15" t="s">
        <v>1908</v>
      </c>
      <c r="K450" s="15" t="s">
        <v>1909</v>
      </c>
      <c r="L450" s="15">
        <v>15</v>
      </c>
      <c r="M450" s="17" t="s">
        <v>1910</v>
      </c>
      <c r="N450" s="17" t="s">
        <v>1911</v>
      </c>
      <c r="O450" s="10"/>
    </row>
    <row r="451" spans="1:15" s="34" customFormat="1" ht="14.25" customHeight="1" x14ac:dyDescent="0.15">
      <c r="A451" s="11" t="s">
        <v>1914</v>
      </c>
      <c r="B451" s="12"/>
      <c r="C451" s="13"/>
      <c r="D451" s="11" t="s">
        <v>1913</v>
      </c>
      <c r="E451" s="14" t="s">
        <v>1412</v>
      </c>
      <c r="F451" s="13" t="s">
        <v>1912</v>
      </c>
      <c r="G451" s="15">
        <f>L451*18.708</f>
        <v>74.831999999999994</v>
      </c>
      <c r="H451" s="16">
        <v>42626</v>
      </c>
      <c r="I451" s="15" t="s">
        <v>62</v>
      </c>
      <c r="J451" s="15" t="s">
        <v>1915</v>
      </c>
      <c r="K451" s="15" t="s">
        <v>1407</v>
      </c>
      <c r="L451" s="15">
        <v>4</v>
      </c>
      <c r="M451" s="17" t="s">
        <v>1916</v>
      </c>
      <c r="N451" s="17" t="s">
        <v>1917</v>
      </c>
      <c r="O451" s="10"/>
    </row>
    <row r="452" spans="1:15" s="34" customFormat="1" ht="14.25" customHeight="1" x14ac:dyDescent="0.15">
      <c r="A452" s="11" t="s">
        <v>1919</v>
      </c>
      <c r="B452" s="12"/>
      <c r="C452" s="13"/>
      <c r="D452" s="11" t="s">
        <v>65</v>
      </c>
      <c r="E452" s="14" t="s">
        <v>1412</v>
      </c>
      <c r="F452" s="13" t="s">
        <v>1918</v>
      </c>
      <c r="G452" s="15">
        <f t="shared" ref="G452:G458" si="15">L452*29.101</f>
        <v>727.52499999999998</v>
      </c>
      <c r="H452" s="16">
        <v>42626</v>
      </c>
      <c r="I452" s="15" t="s">
        <v>66</v>
      </c>
      <c r="J452" s="15" t="s">
        <v>1920</v>
      </c>
      <c r="K452" s="15" t="s">
        <v>1407</v>
      </c>
      <c r="L452" s="15">
        <v>25</v>
      </c>
      <c r="M452" s="17" t="s">
        <v>1921</v>
      </c>
      <c r="N452" s="17" t="s">
        <v>1346</v>
      </c>
      <c r="O452" s="10"/>
    </row>
    <row r="453" spans="1:15" s="34" customFormat="1" ht="14.25" customHeight="1" x14ac:dyDescent="0.15">
      <c r="A453" s="11" t="s">
        <v>1919</v>
      </c>
      <c r="B453" s="12"/>
      <c r="C453" s="13"/>
      <c r="D453" s="11" t="s">
        <v>65</v>
      </c>
      <c r="E453" s="14" t="s">
        <v>1412</v>
      </c>
      <c r="F453" s="13" t="s">
        <v>1922</v>
      </c>
      <c r="G453" s="15">
        <f t="shared" si="15"/>
        <v>727.52499999999998</v>
      </c>
      <c r="H453" s="16">
        <v>42626</v>
      </c>
      <c r="I453" s="15" t="s">
        <v>66</v>
      </c>
      <c r="J453" s="15" t="s">
        <v>1923</v>
      </c>
      <c r="K453" s="15" t="s">
        <v>1407</v>
      </c>
      <c r="L453" s="15">
        <v>25</v>
      </c>
      <c r="M453" s="17" t="s">
        <v>1924</v>
      </c>
      <c r="N453" s="17" t="s">
        <v>1346</v>
      </c>
      <c r="O453" s="10"/>
    </row>
    <row r="454" spans="1:15" s="34" customFormat="1" ht="14.25" customHeight="1" x14ac:dyDescent="0.15">
      <c r="A454" s="11" t="s">
        <v>1919</v>
      </c>
      <c r="B454" s="12"/>
      <c r="C454" s="13"/>
      <c r="D454" s="11" t="s">
        <v>65</v>
      </c>
      <c r="E454" s="14" t="s">
        <v>1412</v>
      </c>
      <c r="F454" s="13" t="s">
        <v>1925</v>
      </c>
      <c r="G454" s="15">
        <f t="shared" si="15"/>
        <v>145.505</v>
      </c>
      <c r="H454" s="16">
        <v>42626</v>
      </c>
      <c r="I454" s="15" t="s">
        <v>66</v>
      </c>
      <c r="J454" s="15" t="s">
        <v>1926</v>
      </c>
      <c r="K454" s="15" t="s">
        <v>1407</v>
      </c>
      <c r="L454" s="15">
        <v>5</v>
      </c>
      <c r="M454" s="17" t="s">
        <v>1927</v>
      </c>
      <c r="N454" s="17" t="s">
        <v>1928</v>
      </c>
      <c r="O454" s="10"/>
    </row>
    <row r="455" spans="1:15" s="34" customFormat="1" ht="14.25" customHeight="1" x14ac:dyDescent="0.15">
      <c r="A455" s="11" t="s">
        <v>1919</v>
      </c>
      <c r="B455" s="12"/>
      <c r="C455" s="13"/>
      <c r="D455" s="11" t="s">
        <v>65</v>
      </c>
      <c r="E455" s="14" t="s">
        <v>1412</v>
      </c>
      <c r="F455" s="13" t="s">
        <v>1929</v>
      </c>
      <c r="G455" s="15">
        <f t="shared" si="15"/>
        <v>727.52499999999998</v>
      </c>
      <c r="H455" s="16">
        <v>42626</v>
      </c>
      <c r="I455" s="15" t="s">
        <v>66</v>
      </c>
      <c r="J455" s="15" t="s">
        <v>1930</v>
      </c>
      <c r="K455" s="15" t="s">
        <v>1407</v>
      </c>
      <c r="L455" s="15">
        <v>25</v>
      </c>
      <c r="M455" s="17" t="s">
        <v>1931</v>
      </c>
      <c r="N455" s="17" t="s">
        <v>1346</v>
      </c>
      <c r="O455" s="10"/>
    </row>
    <row r="456" spans="1:15" s="34" customFormat="1" ht="14.25" customHeight="1" x14ac:dyDescent="0.15">
      <c r="A456" s="11" t="s">
        <v>1919</v>
      </c>
      <c r="B456" s="12"/>
      <c r="C456" s="13"/>
      <c r="D456" s="11" t="s">
        <v>65</v>
      </c>
      <c r="E456" s="14" t="s">
        <v>1412</v>
      </c>
      <c r="F456" s="13" t="s">
        <v>1932</v>
      </c>
      <c r="G456" s="15">
        <f t="shared" si="15"/>
        <v>727.52499999999998</v>
      </c>
      <c r="H456" s="16">
        <v>42626</v>
      </c>
      <c r="I456" s="15" t="s">
        <v>66</v>
      </c>
      <c r="J456" s="15" t="s">
        <v>1933</v>
      </c>
      <c r="K456" s="15" t="s">
        <v>1407</v>
      </c>
      <c r="L456" s="15">
        <v>25</v>
      </c>
      <c r="M456" s="17" t="s">
        <v>1934</v>
      </c>
      <c r="N456" s="17" t="s">
        <v>1346</v>
      </c>
      <c r="O456" s="10"/>
    </row>
    <row r="457" spans="1:15" ht="14.25" customHeight="1" x14ac:dyDescent="0.15">
      <c r="A457" s="11" t="s">
        <v>1919</v>
      </c>
      <c r="B457" s="12"/>
      <c r="C457" s="13"/>
      <c r="D457" s="11" t="s">
        <v>65</v>
      </c>
      <c r="E457" s="14" t="s">
        <v>1412</v>
      </c>
      <c r="F457" s="13" t="s">
        <v>1935</v>
      </c>
      <c r="G457" s="15">
        <f t="shared" si="15"/>
        <v>727.52499999999998</v>
      </c>
      <c r="H457" s="16">
        <v>42626</v>
      </c>
      <c r="I457" s="15" t="s">
        <v>66</v>
      </c>
      <c r="J457" s="15" t="s">
        <v>1936</v>
      </c>
      <c r="K457" s="15" t="s">
        <v>1407</v>
      </c>
      <c r="L457" s="15">
        <v>25</v>
      </c>
      <c r="M457" s="17" t="s">
        <v>1937</v>
      </c>
      <c r="N457" s="17" t="s">
        <v>1346</v>
      </c>
      <c r="O457" s="10"/>
    </row>
    <row r="458" spans="1:15" ht="14.25" customHeight="1" x14ac:dyDescent="0.15">
      <c r="A458" s="11" t="s">
        <v>1919</v>
      </c>
      <c r="B458" s="12"/>
      <c r="C458" s="13"/>
      <c r="D458" s="11" t="s">
        <v>65</v>
      </c>
      <c r="E458" s="14" t="s">
        <v>1412</v>
      </c>
      <c r="F458" s="13" t="s">
        <v>1938</v>
      </c>
      <c r="G458" s="15">
        <f t="shared" si="15"/>
        <v>727.52499999999998</v>
      </c>
      <c r="H458" s="16">
        <v>42626</v>
      </c>
      <c r="I458" s="15" t="s">
        <v>66</v>
      </c>
      <c r="J458" s="15" t="s">
        <v>1939</v>
      </c>
      <c r="K458" s="15" t="s">
        <v>1407</v>
      </c>
      <c r="L458" s="15">
        <v>25</v>
      </c>
      <c r="M458" s="17" t="s">
        <v>1940</v>
      </c>
      <c r="N458" s="17" t="s">
        <v>1346</v>
      </c>
      <c r="O458" s="10"/>
    </row>
    <row r="459" spans="1:15" ht="14.25" customHeight="1" x14ac:dyDescent="0.15">
      <c r="A459" s="11" t="s">
        <v>1946</v>
      </c>
      <c r="B459" s="12"/>
      <c r="C459" s="13"/>
      <c r="D459" s="11" t="s">
        <v>1913</v>
      </c>
      <c r="E459" s="14" t="s">
        <v>1412</v>
      </c>
      <c r="F459" s="13" t="s">
        <v>1941</v>
      </c>
      <c r="G459" s="15">
        <f>18.708*L459</f>
        <v>392.86799999999994</v>
      </c>
      <c r="H459" s="16">
        <v>42626</v>
      </c>
      <c r="I459" s="15" t="s">
        <v>1947</v>
      </c>
      <c r="J459" s="15" t="s">
        <v>1948</v>
      </c>
      <c r="K459" s="15" t="s">
        <v>1407</v>
      </c>
      <c r="L459" s="15">
        <v>21</v>
      </c>
      <c r="M459" s="17" t="s">
        <v>1916</v>
      </c>
      <c r="N459" s="17" t="s">
        <v>1942</v>
      </c>
      <c r="O459" s="10"/>
    </row>
    <row r="460" spans="1:15" ht="14.25" customHeight="1" x14ac:dyDescent="0.15">
      <c r="A460" s="11" t="s">
        <v>1946</v>
      </c>
      <c r="B460" s="12"/>
      <c r="C460" s="13"/>
      <c r="D460" s="11" t="s">
        <v>1913</v>
      </c>
      <c r="E460" s="14" t="s">
        <v>1412</v>
      </c>
      <c r="F460" s="13" t="s">
        <v>1943</v>
      </c>
      <c r="G460" s="15">
        <f>18.708*L460</f>
        <v>467.69999999999993</v>
      </c>
      <c r="H460" s="16">
        <v>42626</v>
      </c>
      <c r="I460" s="15" t="s">
        <v>1947</v>
      </c>
      <c r="J460" s="15" t="s">
        <v>1949</v>
      </c>
      <c r="K460" s="15" t="s">
        <v>1407</v>
      </c>
      <c r="L460" s="15">
        <v>25</v>
      </c>
      <c r="M460" s="17" t="s">
        <v>1950</v>
      </c>
      <c r="N460" s="17" t="s">
        <v>1346</v>
      </c>
      <c r="O460" s="10"/>
    </row>
    <row r="461" spans="1:15" ht="14.25" customHeight="1" x14ac:dyDescent="0.15">
      <c r="A461" s="11" t="s">
        <v>1946</v>
      </c>
      <c r="B461" s="12"/>
      <c r="C461" s="13"/>
      <c r="D461" s="11" t="s">
        <v>1913</v>
      </c>
      <c r="E461" s="14" t="s">
        <v>1412</v>
      </c>
      <c r="F461" s="13" t="s">
        <v>1944</v>
      </c>
      <c r="G461" s="15">
        <f>18.708*L461</f>
        <v>467.69999999999993</v>
      </c>
      <c r="H461" s="16">
        <v>42626</v>
      </c>
      <c r="I461" s="15" t="s">
        <v>1947</v>
      </c>
      <c r="J461" s="15" t="s">
        <v>1951</v>
      </c>
      <c r="K461" s="15" t="s">
        <v>1407</v>
      </c>
      <c r="L461" s="15">
        <v>25</v>
      </c>
      <c r="M461" s="17" t="s">
        <v>1952</v>
      </c>
      <c r="N461" s="17" t="s">
        <v>1346</v>
      </c>
      <c r="O461" s="10"/>
    </row>
    <row r="462" spans="1:15" ht="14.25" customHeight="1" x14ac:dyDescent="0.15">
      <c r="A462" s="11" t="s">
        <v>1946</v>
      </c>
      <c r="B462" s="12"/>
      <c r="C462" s="13"/>
      <c r="D462" s="11" t="s">
        <v>1913</v>
      </c>
      <c r="E462" s="14" t="s">
        <v>1412</v>
      </c>
      <c r="F462" s="13" t="s">
        <v>1945</v>
      </c>
      <c r="G462" s="15">
        <f>18.708*L462</f>
        <v>467.69999999999993</v>
      </c>
      <c r="H462" s="16">
        <v>42626</v>
      </c>
      <c r="I462" s="15" t="s">
        <v>1947</v>
      </c>
      <c r="J462" s="15" t="s">
        <v>1953</v>
      </c>
      <c r="K462" s="15" t="s">
        <v>1407</v>
      </c>
      <c r="L462" s="15">
        <v>25</v>
      </c>
      <c r="M462" s="17" t="s">
        <v>1954</v>
      </c>
      <c r="N462" s="17" t="s">
        <v>1346</v>
      </c>
      <c r="O462" s="10"/>
    </row>
    <row r="463" spans="1:15" ht="14.25" customHeight="1" x14ac:dyDescent="0.15">
      <c r="A463" s="11" t="s">
        <v>1956</v>
      </c>
      <c r="B463" s="12"/>
      <c r="C463" s="13"/>
      <c r="D463" s="11" t="s">
        <v>1957</v>
      </c>
      <c r="E463" s="14" t="s">
        <v>1412</v>
      </c>
      <c r="F463" s="13" t="s">
        <v>1955</v>
      </c>
      <c r="G463" s="15">
        <f t="shared" ref="G463:G470" si="16">L463*17.712</f>
        <v>442.8</v>
      </c>
      <c r="H463" s="16">
        <v>42626</v>
      </c>
      <c r="I463" s="15" t="s">
        <v>1960</v>
      </c>
      <c r="J463" s="15" t="s">
        <v>1958</v>
      </c>
      <c r="K463" s="15" t="s">
        <v>1407</v>
      </c>
      <c r="L463" s="15">
        <v>25</v>
      </c>
      <c r="M463" s="17" t="s">
        <v>1959</v>
      </c>
      <c r="N463" s="17" t="s">
        <v>1346</v>
      </c>
      <c r="O463" s="10"/>
    </row>
    <row r="464" spans="1:15" ht="14.25" customHeight="1" x14ac:dyDescent="0.15">
      <c r="A464" s="11" t="s">
        <v>1965</v>
      </c>
      <c r="B464" s="12"/>
      <c r="C464" s="13"/>
      <c r="D464" s="11" t="s">
        <v>57</v>
      </c>
      <c r="E464" s="14" t="s">
        <v>1412</v>
      </c>
      <c r="F464" s="13" t="s">
        <v>1961</v>
      </c>
      <c r="G464" s="15">
        <f t="shared" si="16"/>
        <v>425.08799999999997</v>
      </c>
      <c r="H464" s="16">
        <v>42626</v>
      </c>
      <c r="I464" s="15" t="s">
        <v>62</v>
      </c>
      <c r="J464" s="15" t="s">
        <v>1966</v>
      </c>
      <c r="K464" s="15" t="s">
        <v>1407</v>
      </c>
      <c r="L464" s="15">
        <v>24</v>
      </c>
      <c r="M464" s="17" t="s">
        <v>1967</v>
      </c>
      <c r="N464" s="17" t="s">
        <v>1968</v>
      </c>
      <c r="O464" s="10"/>
    </row>
    <row r="465" spans="1:15" ht="14.25" customHeight="1" x14ac:dyDescent="0.15">
      <c r="A465" s="11" t="s">
        <v>1965</v>
      </c>
      <c r="B465" s="12"/>
      <c r="C465" s="13"/>
      <c r="D465" s="11" t="s">
        <v>57</v>
      </c>
      <c r="E465" s="14" t="s">
        <v>1412</v>
      </c>
      <c r="F465" s="13" t="s">
        <v>1969</v>
      </c>
      <c r="G465" s="15">
        <f t="shared" si="16"/>
        <v>442.8</v>
      </c>
      <c r="H465" s="16">
        <v>42626</v>
      </c>
      <c r="I465" s="15" t="s">
        <v>62</v>
      </c>
      <c r="J465" s="15" t="s">
        <v>1970</v>
      </c>
      <c r="K465" s="15" t="s">
        <v>1407</v>
      </c>
      <c r="L465" s="15">
        <v>25</v>
      </c>
      <c r="M465" s="17" t="s">
        <v>1971</v>
      </c>
      <c r="N465" s="17" t="s">
        <v>1346</v>
      </c>
      <c r="O465" s="10"/>
    </row>
    <row r="466" spans="1:15" ht="14.25" customHeight="1" x14ac:dyDescent="0.15">
      <c r="A466" s="11" t="s">
        <v>1965</v>
      </c>
      <c r="B466" s="12"/>
      <c r="C466" s="13"/>
      <c r="D466" s="11" t="s">
        <v>57</v>
      </c>
      <c r="E466" s="14" t="s">
        <v>1412</v>
      </c>
      <c r="F466" s="13" t="s">
        <v>1962</v>
      </c>
      <c r="G466" s="15">
        <f t="shared" si="16"/>
        <v>442.8</v>
      </c>
      <c r="H466" s="16">
        <v>42626</v>
      </c>
      <c r="I466" s="15" t="s">
        <v>62</v>
      </c>
      <c r="J466" s="15" t="s">
        <v>1972</v>
      </c>
      <c r="K466" s="15" t="s">
        <v>1407</v>
      </c>
      <c r="L466" s="15">
        <v>25</v>
      </c>
      <c r="M466" s="17" t="s">
        <v>1973</v>
      </c>
      <c r="N466" s="17" t="s">
        <v>1346</v>
      </c>
      <c r="O466" s="10"/>
    </row>
    <row r="467" spans="1:15" s="34" customFormat="1" ht="14.25" customHeight="1" x14ac:dyDescent="0.15">
      <c r="A467" s="11" t="s">
        <v>1965</v>
      </c>
      <c r="B467" s="12"/>
      <c r="C467" s="13"/>
      <c r="D467" s="11" t="s">
        <v>57</v>
      </c>
      <c r="E467" s="14" t="s">
        <v>1412</v>
      </c>
      <c r="F467" s="13" t="s">
        <v>1963</v>
      </c>
      <c r="G467" s="15">
        <f t="shared" si="16"/>
        <v>442.8</v>
      </c>
      <c r="H467" s="16">
        <v>42626</v>
      </c>
      <c r="I467" s="15" t="s">
        <v>62</v>
      </c>
      <c r="J467" s="15" t="s">
        <v>1974</v>
      </c>
      <c r="K467" s="15" t="s">
        <v>1407</v>
      </c>
      <c r="L467" s="15">
        <v>25</v>
      </c>
      <c r="M467" s="17" t="s">
        <v>1975</v>
      </c>
      <c r="N467" s="17" t="s">
        <v>1346</v>
      </c>
      <c r="O467" s="10"/>
    </row>
    <row r="468" spans="1:15" s="34" customFormat="1" ht="14.25" customHeight="1" x14ac:dyDescent="0.15">
      <c r="A468" s="11" t="s">
        <v>1965</v>
      </c>
      <c r="B468" s="12"/>
      <c r="C468" s="13"/>
      <c r="D468" s="11" t="s">
        <v>57</v>
      </c>
      <c r="E468" s="14" t="s">
        <v>1412</v>
      </c>
      <c r="F468" s="13" t="s">
        <v>1976</v>
      </c>
      <c r="G468" s="15">
        <f t="shared" si="16"/>
        <v>442.8</v>
      </c>
      <c r="H468" s="16">
        <v>42626</v>
      </c>
      <c r="I468" s="15" t="s">
        <v>62</v>
      </c>
      <c r="J468" s="15" t="s">
        <v>1977</v>
      </c>
      <c r="K468" s="15" t="s">
        <v>1407</v>
      </c>
      <c r="L468" s="15">
        <v>25</v>
      </c>
      <c r="M468" s="17" t="s">
        <v>1978</v>
      </c>
      <c r="N468" s="17" t="s">
        <v>1346</v>
      </c>
      <c r="O468" s="10"/>
    </row>
    <row r="469" spans="1:15" s="34" customFormat="1" ht="14.25" customHeight="1" x14ac:dyDescent="0.15">
      <c r="A469" s="11" t="s">
        <v>1965</v>
      </c>
      <c r="B469" s="12"/>
      <c r="C469" s="13"/>
      <c r="D469" s="11" t="s">
        <v>57</v>
      </c>
      <c r="E469" s="14" t="s">
        <v>1412</v>
      </c>
      <c r="F469" s="13" t="s">
        <v>1979</v>
      </c>
      <c r="G469" s="15">
        <f t="shared" si="16"/>
        <v>442.8</v>
      </c>
      <c r="H469" s="16">
        <v>42626</v>
      </c>
      <c r="I469" s="15" t="s">
        <v>62</v>
      </c>
      <c r="J469" s="15" t="s">
        <v>1980</v>
      </c>
      <c r="K469" s="15" t="s">
        <v>1407</v>
      </c>
      <c r="L469" s="15">
        <v>25</v>
      </c>
      <c r="M469" s="17" t="s">
        <v>1981</v>
      </c>
      <c r="N469" s="17" t="s">
        <v>1346</v>
      </c>
      <c r="O469" s="10"/>
    </row>
    <row r="470" spans="1:15" ht="14.25" customHeight="1" x14ac:dyDescent="0.15">
      <c r="A470" s="11" t="s">
        <v>1965</v>
      </c>
      <c r="B470" s="12"/>
      <c r="C470" s="13"/>
      <c r="D470" s="11" t="s">
        <v>57</v>
      </c>
      <c r="E470" s="14" t="s">
        <v>1412</v>
      </c>
      <c r="F470" s="13" t="s">
        <v>1964</v>
      </c>
      <c r="G470" s="15">
        <f t="shared" si="16"/>
        <v>442.8</v>
      </c>
      <c r="H470" s="16">
        <v>42626</v>
      </c>
      <c r="I470" s="15" t="s">
        <v>62</v>
      </c>
      <c r="J470" s="15" t="s">
        <v>1982</v>
      </c>
      <c r="K470" s="15" t="s">
        <v>1407</v>
      </c>
      <c r="L470" s="15">
        <v>25</v>
      </c>
      <c r="M470" s="17" t="s">
        <v>1983</v>
      </c>
      <c r="N470" s="17" t="s">
        <v>1346</v>
      </c>
      <c r="O470" s="10"/>
    </row>
    <row r="471" spans="1:15" ht="14.25" customHeight="1" x14ac:dyDescent="0.15">
      <c r="A471" s="11" t="s">
        <v>1988</v>
      </c>
      <c r="B471" s="12"/>
      <c r="C471" s="13"/>
      <c r="D471" s="11" t="s">
        <v>1913</v>
      </c>
      <c r="E471" s="14" t="s">
        <v>1412</v>
      </c>
      <c r="F471" s="13" t="s">
        <v>1986</v>
      </c>
      <c r="G471" s="15">
        <f>18.708*L471</f>
        <v>392.86799999999994</v>
      </c>
      <c r="H471" s="16">
        <v>42626</v>
      </c>
      <c r="I471" s="15" t="s">
        <v>1947</v>
      </c>
      <c r="J471" s="15" t="s">
        <v>1987</v>
      </c>
      <c r="K471" s="15" t="s">
        <v>1407</v>
      </c>
      <c r="L471" s="15">
        <v>21</v>
      </c>
      <c r="M471" s="17" t="s">
        <v>1984</v>
      </c>
      <c r="N471" s="17" t="s">
        <v>1985</v>
      </c>
      <c r="O471" s="10"/>
    </row>
    <row r="472" spans="1:15" ht="14.25" customHeight="1" x14ac:dyDescent="0.15">
      <c r="A472" s="11" t="s">
        <v>517</v>
      </c>
      <c r="B472" s="12"/>
      <c r="C472" s="13"/>
      <c r="D472" s="11" t="s">
        <v>1899</v>
      </c>
      <c r="E472" s="14" t="s">
        <v>58</v>
      </c>
      <c r="F472" s="13" t="s">
        <v>1993</v>
      </c>
      <c r="G472" s="15">
        <v>227.85300000000001</v>
      </c>
      <c r="H472" s="16">
        <v>42631</v>
      </c>
      <c r="I472" s="15" t="s">
        <v>1900</v>
      </c>
      <c r="J472" s="15" t="s">
        <v>1996</v>
      </c>
      <c r="K472" s="15" t="s">
        <v>2301</v>
      </c>
      <c r="L472" s="15" t="s">
        <v>1999</v>
      </c>
      <c r="M472" s="17" t="s">
        <v>2000</v>
      </c>
      <c r="N472" s="17" t="s">
        <v>2001</v>
      </c>
      <c r="O472" s="10"/>
    </row>
    <row r="473" spans="1:15" ht="14.25" customHeight="1" x14ac:dyDescent="0.15">
      <c r="A473" s="11" t="s">
        <v>2010</v>
      </c>
      <c r="B473" s="12"/>
      <c r="C473" s="13"/>
      <c r="D473" s="11" t="s">
        <v>2011</v>
      </c>
      <c r="E473" s="14" t="s">
        <v>58</v>
      </c>
      <c r="F473" s="13" t="s">
        <v>2017</v>
      </c>
      <c r="G473" s="15">
        <f>17.498*L473</f>
        <v>437.45000000000005</v>
      </c>
      <c r="H473" s="16">
        <v>42631</v>
      </c>
      <c r="I473" s="15" t="s">
        <v>2012</v>
      </c>
      <c r="J473" s="15" t="s">
        <v>2013</v>
      </c>
      <c r="K473" s="15" t="s">
        <v>18</v>
      </c>
      <c r="L473" s="15">
        <v>25</v>
      </c>
      <c r="M473" s="17" t="s">
        <v>2014</v>
      </c>
      <c r="N473" s="17" t="s">
        <v>1346</v>
      </c>
      <c r="O473" s="10"/>
    </row>
    <row r="474" spans="1:15" ht="14.25" customHeight="1" x14ac:dyDescent="0.15">
      <c r="A474" s="11" t="s">
        <v>2010</v>
      </c>
      <c r="B474" s="12"/>
      <c r="C474" s="13"/>
      <c r="D474" s="11" t="s">
        <v>2011</v>
      </c>
      <c r="E474" s="14" t="s">
        <v>58</v>
      </c>
      <c r="F474" s="13" t="s">
        <v>2009</v>
      </c>
      <c r="G474" s="15">
        <f>17.498*L474</f>
        <v>437.45000000000005</v>
      </c>
      <c r="H474" s="16">
        <v>42631</v>
      </c>
      <c r="I474" s="15" t="s">
        <v>2012</v>
      </c>
      <c r="J474" s="15" t="s">
        <v>2015</v>
      </c>
      <c r="K474" s="15" t="s">
        <v>18</v>
      </c>
      <c r="L474" s="15">
        <v>25</v>
      </c>
      <c r="M474" s="17" t="s">
        <v>2016</v>
      </c>
      <c r="N474" s="17" t="s">
        <v>1346</v>
      </c>
      <c r="O474" s="10"/>
    </row>
    <row r="475" spans="1:15" ht="14.25" customHeight="1" x14ac:dyDescent="0.15">
      <c r="A475" s="11" t="s">
        <v>2020</v>
      </c>
      <c r="B475" s="12"/>
      <c r="C475" s="13"/>
      <c r="D475" s="11" t="s">
        <v>2021</v>
      </c>
      <c r="E475" s="14" t="s">
        <v>2022</v>
      </c>
      <c r="F475" s="13" t="s">
        <v>2018</v>
      </c>
      <c r="G475" s="15">
        <f>18.708*L475</f>
        <v>467.69999999999993</v>
      </c>
      <c r="H475" s="16">
        <v>42631</v>
      </c>
      <c r="I475" s="15" t="s">
        <v>2023</v>
      </c>
      <c r="J475" s="15" t="s">
        <v>2024</v>
      </c>
      <c r="K475" s="15" t="s">
        <v>2025</v>
      </c>
      <c r="L475" s="15">
        <v>25</v>
      </c>
      <c r="M475" s="17" t="s">
        <v>2026</v>
      </c>
      <c r="N475" s="17" t="s">
        <v>2027</v>
      </c>
      <c r="O475" s="10"/>
    </row>
    <row r="476" spans="1:15" ht="14.25" customHeight="1" x14ac:dyDescent="0.15">
      <c r="A476" s="11" t="s">
        <v>60</v>
      </c>
      <c r="B476" s="12"/>
      <c r="C476" s="13"/>
      <c r="D476" s="11" t="s">
        <v>2021</v>
      </c>
      <c r="E476" s="14" t="s">
        <v>2022</v>
      </c>
      <c r="F476" s="13" t="s">
        <v>2028</v>
      </c>
      <c r="G476" s="15">
        <f>18.708*L476</f>
        <v>467.69999999999993</v>
      </c>
      <c r="H476" s="16">
        <v>42631</v>
      </c>
      <c r="I476" s="15" t="s">
        <v>2023</v>
      </c>
      <c r="J476" s="15" t="s">
        <v>2029</v>
      </c>
      <c r="K476" s="15" t="s">
        <v>2025</v>
      </c>
      <c r="L476" s="15">
        <v>25</v>
      </c>
      <c r="M476" s="17" t="s">
        <v>2030</v>
      </c>
      <c r="N476" s="17" t="s">
        <v>2027</v>
      </c>
      <c r="O476" s="10"/>
    </row>
    <row r="477" spans="1:15" s="34" customFormat="1" ht="14.25" customHeight="1" x14ac:dyDescent="0.15">
      <c r="A477" s="11" t="s">
        <v>2020</v>
      </c>
      <c r="B477" s="12"/>
      <c r="C477" s="13"/>
      <c r="D477" s="11" t="s">
        <v>2021</v>
      </c>
      <c r="E477" s="14" t="s">
        <v>2022</v>
      </c>
      <c r="F477" s="13" t="s">
        <v>2031</v>
      </c>
      <c r="G477" s="15">
        <f>18.708*L477</f>
        <v>467.69999999999993</v>
      </c>
      <c r="H477" s="16">
        <v>42631</v>
      </c>
      <c r="I477" s="15" t="s">
        <v>2023</v>
      </c>
      <c r="J477" s="15" t="s">
        <v>2032</v>
      </c>
      <c r="K477" s="15" t="s">
        <v>2025</v>
      </c>
      <c r="L477" s="15">
        <v>25</v>
      </c>
      <c r="M477" s="17" t="s">
        <v>2033</v>
      </c>
      <c r="N477" s="17" t="s">
        <v>2027</v>
      </c>
      <c r="O477" s="10"/>
    </row>
    <row r="478" spans="1:15" s="34" customFormat="1" ht="14.25" customHeight="1" x14ac:dyDescent="0.15">
      <c r="A478" s="11" t="s">
        <v>2020</v>
      </c>
      <c r="B478" s="12"/>
      <c r="C478" s="13"/>
      <c r="D478" s="11" t="s">
        <v>2021</v>
      </c>
      <c r="E478" s="14" t="s">
        <v>2022</v>
      </c>
      <c r="F478" s="13" t="s">
        <v>2034</v>
      </c>
      <c r="G478" s="15">
        <f>18.708*L478</f>
        <v>467.69999999999993</v>
      </c>
      <c r="H478" s="16">
        <v>42631</v>
      </c>
      <c r="I478" s="15" t="s">
        <v>62</v>
      </c>
      <c r="J478" s="15" t="s">
        <v>2035</v>
      </c>
      <c r="K478" s="15" t="s">
        <v>2025</v>
      </c>
      <c r="L478" s="15">
        <v>25</v>
      </c>
      <c r="M478" s="17" t="s">
        <v>2036</v>
      </c>
      <c r="N478" s="17" t="s">
        <v>2027</v>
      </c>
      <c r="O478" s="10"/>
    </row>
    <row r="479" spans="1:15" s="34" customFormat="1" ht="14.25" customHeight="1" x14ac:dyDescent="0.15">
      <c r="A479" s="11" t="s">
        <v>2038</v>
      </c>
      <c r="B479" s="12"/>
      <c r="C479" s="13"/>
      <c r="D479" s="11" t="s">
        <v>2039</v>
      </c>
      <c r="E479" s="14" t="s">
        <v>58</v>
      </c>
      <c r="F479" s="13" t="s">
        <v>2037</v>
      </c>
      <c r="G479" s="15">
        <f>L479*29.101</f>
        <v>727.52499999999998</v>
      </c>
      <c r="H479" s="16">
        <v>42631</v>
      </c>
      <c r="I479" s="15" t="s">
        <v>72</v>
      </c>
      <c r="J479" s="15" t="s">
        <v>2117</v>
      </c>
      <c r="K479" s="15" t="s">
        <v>18</v>
      </c>
      <c r="L479" s="15">
        <v>25</v>
      </c>
      <c r="M479" s="17" t="s">
        <v>2040</v>
      </c>
      <c r="N479" s="17" t="s">
        <v>1346</v>
      </c>
      <c r="O479" s="10"/>
    </row>
    <row r="480" spans="1:15" ht="14.25" customHeight="1" x14ac:dyDescent="0.15">
      <c r="A480" s="11" t="s">
        <v>74</v>
      </c>
      <c r="B480" s="12"/>
      <c r="C480" s="13"/>
      <c r="D480" s="11" t="s">
        <v>65</v>
      </c>
      <c r="E480" s="14" t="s">
        <v>58</v>
      </c>
      <c r="F480" s="13" t="s">
        <v>2041</v>
      </c>
      <c r="G480" s="15">
        <f>L480*29.101</f>
        <v>727.52499999999998</v>
      </c>
      <c r="H480" s="16">
        <v>42631</v>
      </c>
      <c r="I480" s="15" t="s">
        <v>66</v>
      </c>
      <c r="J480" s="15" t="s">
        <v>2042</v>
      </c>
      <c r="K480" s="15" t="s">
        <v>18</v>
      </c>
      <c r="L480" s="15">
        <v>25</v>
      </c>
      <c r="M480" s="17" t="s">
        <v>2043</v>
      </c>
      <c r="N480" s="17" t="s">
        <v>1346</v>
      </c>
      <c r="O480" s="10"/>
    </row>
    <row r="481" spans="1:15" ht="14.25" customHeight="1" x14ac:dyDescent="0.15">
      <c r="A481" s="11" t="s">
        <v>74</v>
      </c>
      <c r="B481" s="12"/>
      <c r="C481" s="13"/>
      <c r="D481" s="11" t="s">
        <v>65</v>
      </c>
      <c r="E481" s="14" t="s">
        <v>58</v>
      </c>
      <c r="F481" s="13" t="s">
        <v>2044</v>
      </c>
      <c r="G481" s="15">
        <f>L481*29.101</f>
        <v>727.52499999999998</v>
      </c>
      <c r="H481" s="16">
        <v>42631</v>
      </c>
      <c r="I481" s="15" t="s">
        <v>66</v>
      </c>
      <c r="J481" s="15" t="s">
        <v>2045</v>
      </c>
      <c r="K481" s="15" t="s">
        <v>18</v>
      </c>
      <c r="L481" s="15">
        <v>25</v>
      </c>
      <c r="M481" s="17" t="s">
        <v>2046</v>
      </c>
      <c r="N481" s="17" t="s">
        <v>1346</v>
      </c>
      <c r="O481" s="10"/>
    </row>
    <row r="482" spans="1:15" ht="14.25" customHeight="1" x14ac:dyDescent="0.15">
      <c r="A482" s="11" t="s">
        <v>74</v>
      </c>
      <c r="B482" s="12"/>
      <c r="C482" s="13"/>
      <c r="D482" s="11" t="s">
        <v>65</v>
      </c>
      <c r="E482" s="14" t="s">
        <v>58</v>
      </c>
      <c r="F482" s="13" t="s">
        <v>2047</v>
      </c>
      <c r="G482" s="15">
        <f>L482*29.101</f>
        <v>727.52499999999998</v>
      </c>
      <c r="H482" s="16">
        <v>42631</v>
      </c>
      <c r="I482" s="15" t="s">
        <v>66</v>
      </c>
      <c r="J482" s="15" t="s">
        <v>2048</v>
      </c>
      <c r="K482" s="15" t="s">
        <v>18</v>
      </c>
      <c r="L482" s="15">
        <v>25</v>
      </c>
      <c r="M482" s="17" t="s">
        <v>2049</v>
      </c>
      <c r="N482" s="17" t="s">
        <v>1346</v>
      </c>
      <c r="O482" s="10"/>
    </row>
    <row r="483" spans="1:15" ht="14.25" customHeight="1" x14ac:dyDescent="0.15">
      <c r="A483" s="11" t="s">
        <v>2060</v>
      </c>
      <c r="B483" s="12"/>
      <c r="C483" s="13"/>
      <c r="D483" s="11" t="s">
        <v>2061</v>
      </c>
      <c r="E483" s="14" t="s">
        <v>2062</v>
      </c>
      <c r="F483" s="13" t="s">
        <v>2063</v>
      </c>
      <c r="G483" s="15">
        <f>18.708*L483</f>
        <v>467.69999999999993</v>
      </c>
      <c r="H483" s="16">
        <v>42631</v>
      </c>
      <c r="I483" s="15" t="s">
        <v>2064</v>
      </c>
      <c r="J483" s="15" t="s">
        <v>2065</v>
      </c>
      <c r="K483" s="15" t="s">
        <v>2066</v>
      </c>
      <c r="L483" s="15">
        <v>25</v>
      </c>
      <c r="M483" s="17" t="s">
        <v>2050</v>
      </c>
      <c r="N483" s="17" t="s">
        <v>1346</v>
      </c>
      <c r="O483" s="10"/>
    </row>
    <row r="484" spans="1:15" ht="14.25" customHeight="1" x14ac:dyDescent="0.15">
      <c r="A484" s="11" t="s">
        <v>2060</v>
      </c>
      <c r="B484" s="12"/>
      <c r="C484" s="13"/>
      <c r="D484" s="11" t="s">
        <v>2061</v>
      </c>
      <c r="E484" s="14" t="s">
        <v>2062</v>
      </c>
      <c r="F484" s="13" t="s">
        <v>2056</v>
      </c>
      <c r="G484" s="15">
        <f>18.708*L484</f>
        <v>467.69999999999993</v>
      </c>
      <c r="H484" s="16">
        <v>42631</v>
      </c>
      <c r="I484" s="15" t="s">
        <v>2064</v>
      </c>
      <c r="J484" s="15" t="s">
        <v>2067</v>
      </c>
      <c r="K484" s="15" t="s">
        <v>2066</v>
      </c>
      <c r="L484" s="15">
        <v>25</v>
      </c>
      <c r="M484" s="17" t="s">
        <v>2051</v>
      </c>
      <c r="N484" s="17" t="s">
        <v>1346</v>
      </c>
      <c r="O484" s="10"/>
    </row>
    <row r="485" spans="1:15" ht="14.25" customHeight="1" x14ac:dyDescent="0.15">
      <c r="A485" s="11" t="s">
        <v>2060</v>
      </c>
      <c r="B485" s="12"/>
      <c r="C485" s="13"/>
      <c r="D485" s="11" t="s">
        <v>2061</v>
      </c>
      <c r="E485" s="14" t="s">
        <v>2062</v>
      </c>
      <c r="F485" s="13" t="s">
        <v>2057</v>
      </c>
      <c r="G485" s="15">
        <f>18.708*L485</f>
        <v>467.69999999999993</v>
      </c>
      <c r="H485" s="16">
        <v>42631</v>
      </c>
      <c r="I485" s="15" t="s">
        <v>2064</v>
      </c>
      <c r="J485" s="15" t="s">
        <v>2068</v>
      </c>
      <c r="K485" s="15" t="s">
        <v>2066</v>
      </c>
      <c r="L485" s="15">
        <v>25</v>
      </c>
      <c r="M485" s="17" t="s">
        <v>2052</v>
      </c>
      <c r="N485" s="17" t="s">
        <v>1346</v>
      </c>
      <c r="O485" s="10"/>
    </row>
    <row r="486" spans="1:15" ht="14.25" customHeight="1" x14ac:dyDescent="0.15">
      <c r="A486" s="11" t="s">
        <v>2060</v>
      </c>
      <c r="B486" s="12"/>
      <c r="C486" s="13"/>
      <c r="D486" s="11" t="s">
        <v>2061</v>
      </c>
      <c r="E486" s="14" t="s">
        <v>2062</v>
      </c>
      <c r="F486" s="13" t="s">
        <v>2058</v>
      </c>
      <c r="G486" s="15">
        <f>18.708*L486</f>
        <v>374.15999999999997</v>
      </c>
      <c r="H486" s="16">
        <v>42631</v>
      </c>
      <c r="I486" s="15" t="s">
        <v>2064</v>
      </c>
      <c r="J486" s="15" t="s">
        <v>2069</v>
      </c>
      <c r="K486" s="15" t="s">
        <v>2066</v>
      </c>
      <c r="L486" s="15">
        <v>20</v>
      </c>
      <c r="M486" s="17" t="s">
        <v>2053</v>
      </c>
      <c r="N486" s="17" t="s">
        <v>2055</v>
      </c>
      <c r="O486" s="10"/>
    </row>
    <row r="487" spans="1:15" ht="14.25" customHeight="1" x14ac:dyDescent="0.15">
      <c r="A487" s="11" t="s">
        <v>2060</v>
      </c>
      <c r="B487" s="12"/>
      <c r="C487" s="13"/>
      <c r="D487" s="11" t="s">
        <v>2061</v>
      </c>
      <c r="E487" s="14" t="s">
        <v>2062</v>
      </c>
      <c r="F487" s="13" t="s">
        <v>2059</v>
      </c>
      <c r="G487" s="15">
        <f>18.708*L487</f>
        <v>467.69999999999993</v>
      </c>
      <c r="H487" s="16">
        <v>42631</v>
      </c>
      <c r="I487" s="15" t="s">
        <v>2064</v>
      </c>
      <c r="J487" s="15" t="s">
        <v>2192</v>
      </c>
      <c r="K487" s="15" t="s">
        <v>2066</v>
      </c>
      <c r="L487" s="15">
        <v>25</v>
      </c>
      <c r="M487" s="17" t="s">
        <v>2054</v>
      </c>
      <c r="N487" s="17" t="s">
        <v>1346</v>
      </c>
      <c r="O487" s="10"/>
    </row>
    <row r="488" spans="1:15" ht="14.25" customHeight="1" x14ac:dyDescent="0.15">
      <c r="A488" s="11" t="s">
        <v>2075</v>
      </c>
      <c r="B488" s="12"/>
      <c r="C488" s="13"/>
      <c r="D488" s="11" t="s">
        <v>57</v>
      </c>
      <c r="E488" s="14" t="s">
        <v>58</v>
      </c>
      <c r="F488" s="13" t="s">
        <v>2070</v>
      </c>
      <c r="G488" s="15">
        <f>L488*17.712</f>
        <v>442.8</v>
      </c>
      <c r="H488" s="16">
        <v>42631</v>
      </c>
      <c r="I488" s="15" t="s">
        <v>62</v>
      </c>
      <c r="J488" s="15" t="s">
        <v>2076</v>
      </c>
      <c r="K488" s="15" t="s">
        <v>18</v>
      </c>
      <c r="L488" s="15">
        <v>25</v>
      </c>
      <c r="M488" s="17" t="s">
        <v>2077</v>
      </c>
      <c r="N488" s="17" t="s">
        <v>1346</v>
      </c>
      <c r="O488" s="10"/>
    </row>
    <row r="489" spans="1:15" ht="14.25" customHeight="1" x14ac:dyDescent="0.15">
      <c r="A489" s="11" t="s">
        <v>2075</v>
      </c>
      <c r="B489" s="12"/>
      <c r="C489" s="13"/>
      <c r="D489" s="11" t="s">
        <v>57</v>
      </c>
      <c r="E489" s="14" t="s">
        <v>58</v>
      </c>
      <c r="F489" s="13" t="s">
        <v>2071</v>
      </c>
      <c r="G489" s="15">
        <f>L489*17.712</f>
        <v>442.8</v>
      </c>
      <c r="H489" s="16">
        <v>42631</v>
      </c>
      <c r="I489" s="15" t="s">
        <v>62</v>
      </c>
      <c r="J489" s="15" t="s">
        <v>2078</v>
      </c>
      <c r="K489" s="15" t="s">
        <v>18</v>
      </c>
      <c r="L489" s="15">
        <v>25</v>
      </c>
      <c r="M489" s="17" t="s">
        <v>2079</v>
      </c>
      <c r="N489" s="17" t="s">
        <v>1346</v>
      </c>
      <c r="O489" s="10"/>
    </row>
    <row r="490" spans="1:15" ht="14.25" customHeight="1" x14ac:dyDescent="0.15">
      <c r="A490" s="11" t="s">
        <v>2075</v>
      </c>
      <c r="B490" s="12"/>
      <c r="C490" s="13"/>
      <c r="D490" s="11" t="s">
        <v>57</v>
      </c>
      <c r="E490" s="14" t="s">
        <v>58</v>
      </c>
      <c r="F490" s="13" t="s">
        <v>2072</v>
      </c>
      <c r="G490" s="15">
        <f>L490*17.712</f>
        <v>442.8</v>
      </c>
      <c r="H490" s="16">
        <v>42631</v>
      </c>
      <c r="I490" s="15" t="s">
        <v>62</v>
      </c>
      <c r="J490" s="15" t="s">
        <v>2080</v>
      </c>
      <c r="K490" s="15" t="s">
        <v>18</v>
      </c>
      <c r="L490" s="15">
        <v>25</v>
      </c>
      <c r="M490" s="17" t="s">
        <v>2081</v>
      </c>
      <c r="N490" s="17" t="s">
        <v>1346</v>
      </c>
      <c r="O490" s="10"/>
    </row>
    <row r="491" spans="1:15" s="34" customFormat="1" ht="14.25" customHeight="1" x14ac:dyDescent="0.15">
      <c r="A491" s="11" t="s">
        <v>2075</v>
      </c>
      <c r="B491" s="12"/>
      <c r="C491" s="13"/>
      <c r="D491" s="11" t="s">
        <v>57</v>
      </c>
      <c r="E491" s="14" t="s">
        <v>58</v>
      </c>
      <c r="F491" s="13" t="s">
        <v>2073</v>
      </c>
      <c r="G491" s="15">
        <f>L491*17.712</f>
        <v>442.8</v>
      </c>
      <c r="H491" s="16">
        <v>42631</v>
      </c>
      <c r="I491" s="15" t="s">
        <v>62</v>
      </c>
      <c r="J491" s="15" t="s">
        <v>2082</v>
      </c>
      <c r="K491" s="15" t="s">
        <v>18</v>
      </c>
      <c r="L491" s="15">
        <v>25</v>
      </c>
      <c r="M491" s="17" t="s">
        <v>2083</v>
      </c>
      <c r="N491" s="17" t="s">
        <v>1346</v>
      </c>
      <c r="O491" s="10"/>
    </row>
    <row r="492" spans="1:15" s="34" customFormat="1" ht="14.25" customHeight="1" x14ac:dyDescent="0.15">
      <c r="A492" s="11" t="s">
        <v>2075</v>
      </c>
      <c r="B492" s="12"/>
      <c r="C492" s="13"/>
      <c r="D492" s="11" t="s">
        <v>57</v>
      </c>
      <c r="E492" s="14" t="s">
        <v>58</v>
      </c>
      <c r="F492" s="13" t="s">
        <v>2074</v>
      </c>
      <c r="G492" s="15">
        <f>L492*17.712</f>
        <v>442.8</v>
      </c>
      <c r="H492" s="16">
        <v>42631</v>
      </c>
      <c r="I492" s="15" t="s">
        <v>62</v>
      </c>
      <c r="J492" s="15" t="s">
        <v>2084</v>
      </c>
      <c r="K492" s="15" t="s">
        <v>18</v>
      </c>
      <c r="L492" s="15">
        <v>25</v>
      </c>
      <c r="M492" s="17" t="s">
        <v>2085</v>
      </c>
      <c r="N492" s="17" t="s">
        <v>1346</v>
      </c>
      <c r="O492" s="10"/>
    </row>
    <row r="493" spans="1:15" s="34" customFormat="1" ht="14.25" customHeight="1" x14ac:dyDescent="0.15">
      <c r="A493" s="11" t="s">
        <v>2087</v>
      </c>
      <c r="B493" s="12"/>
      <c r="C493" s="13"/>
      <c r="D493" s="11" t="s">
        <v>2088</v>
      </c>
      <c r="E493" s="14" t="s">
        <v>2089</v>
      </c>
      <c r="F493" s="13" t="s">
        <v>2086</v>
      </c>
      <c r="G493" s="15">
        <f t="shared" ref="G493:G498" si="17">L493*17.498</f>
        <v>262.47000000000003</v>
      </c>
      <c r="H493" s="16">
        <v>42631</v>
      </c>
      <c r="I493" s="15" t="s">
        <v>2090</v>
      </c>
      <c r="J493" s="15" t="s">
        <v>2091</v>
      </c>
      <c r="K493" s="15" t="s">
        <v>2092</v>
      </c>
      <c r="L493" s="15">
        <v>15</v>
      </c>
      <c r="M493" s="17" t="s">
        <v>2093</v>
      </c>
      <c r="N493" s="17" t="s">
        <v>2094</v>
      </c>
      <c r="O493" s="10"/>
    </row>
    <row r="494" spans="1:15" s="34" customFormat="1" ht="14.25" customHeight="1" x14ac:dyDescent="0.15">
      <c r="A494" s="11" t="s">
        <v>77</v>
      </c>
      <c r="B494" s="12"/>
      <c r="C494" s="13"/>
      <c r="D494" s="11" t="s">
        <v>1591</v>
      </c>
      <c r="E494" s="14" t="s">
        <v>58</v>
      </c>
      <c r="F494" s="13" t="s">
        <v>2095</v>
      </c>
      <c r="G494" s="15">
        <f t="shared" si="17"/>
        <v>437.45000000000005</v>
      </c>
      <c r="H494" s="16">
        <v>42631</v>
      </c>
      <c r="I494" s="15" t="s">
        <v>62</v>
      </c>
      <c r="J494" s="15" t="s">
        <v>2100</v>
      </c>
      <c r="K494" s="15" t="s">
        <v>18</v>
      </c>
      <c r="L494" s="15">
        <v>25</v>
      </c>
      <c r="M494" s="17" t="s">
        <v>2101</v>
      </c>
      <c r="N494" s="17" t="s">
        <v>1346</v>
      </c>
      <c r="O494" s="10"/>
    </row>
    <row r="495" spans="1:15" s="34" customFormat="1" ht="14.25" customHeight="1" x14ac:dyDescent="0.15">
      <c r="A495" s="11" t="s">
        <v>77</v>
      </c>
      <c r="B495" s="12"/>
      <c r="C495" s="13"/>
      <c r="D495" s="11" t="s">
        <v>1591</v>
      </c>
      <c r="E495" s="14" t="s">
        <v>58</v>
      </c>
      <c r="F495" s="13" t="s">
        <v>2096</v>
      </c>
      <c r="G495" s="15">
        <f t="shared" si="17"/>
        <v>437.45000000000005</v>
      </c>
      <c r="H495" s="16">
        <v>42631</v>
      </c>
      <c r="I495" s="15" t="s">
        <v>62</v>
      </c>
      <c r="J495" s="15" t="s">
        <v>2118</v>
      </c>
      <c r="K495" s="15" t="s">
        <v>18</v>
      </c>
      <c r="L495" s="15">
        <v>25</v>
      </c>
      <c r="M495" s="17" t="s">
        <v>2102</v>
      </c>
      <c r="N495" s="17" t="s">
        <v>1346</v>
      </c>
      <c r="O495" s="10"/>
    </row>
    <row r="496" spans="1:15" ht="14.25" customHeight="1" x14ac:dyDescent="0.15">
      <c r="A496" s="11" t="s">
        <v>77</v>
      </c>
      <c r="B496" s="12"/>
      <c r="C496" s="13"/>
      <c r="D496" s="11" t="s">
        <v>1591</v>
      </c>
      <c r="E496" s="14" t="s">
        <v>58</v>
      </c>
      <c r="F496" s="13" t="s">
        <v>2097</v>
      </c>
      <c r="G496" s="15">
        <f t="shared" si="17"/>
        <v>437.45000000000005</v>
      </c>
      <c r="H496" s="16">
        <v>42631</v>
      </c>
      <c r="I496" s="15" t="s">
        <v>62</v>
      </c>
      <c r="J496" s="15" t="s">
        <v>2119</v>
      </c>
      <c r="K496" s="15" t="s">
        <v>18</v>
      </c>
      <c r="L496" s="15">
        <v>25</v>
      </c>
      <c r="M496" s="17" t="s">
        <v>2103</v>
      </c>
      <c r="N496" s="17" t="s">
        <v>1346</v>
      </c>
      <c r="O496" s="10"/>
    </row>
    <row r="497" spans="1:15" ht="14.25" customHeight="1" x14ac:dyDescent="0.15">
      <c r="A497" s="11" t="s">
        <v>77</v>
      </c>
      <c r="B497" s="12"/>
      <c r="C497" s="13"/>
      <c r="D497" s="11" t="s">
        <v>1591</v>
      </c>
      <c r="E497" s="14" t="s">
        <v>58</v>
      </c>
      <c r="F497" s="13" t="s">
        <v>2098</v>
      </c>
      <c r="G497" s="15">
        <f t="shared" si="17"/>
        <v>437.45000000000005</v>
      </c>
      <c r="H497" s="16">
        <v>42631</v>
      </c>
      <c r="I497" s="15" t="s">
        <v>62</v>
      </c>
      <c r="J497" s="15" t="s">
        <v>2120</v>
      </c>
      <c r="K497" s="15" t="s">
        <v>18</v>
      </c>
      <c r="L497" s="15">
        <v>25</v>
      </c>
      <c r="M497" s="17" t="s">
        <v>2104</v>
      </c>
      <c r="N497" s="17" t="s">
        <v>1346</v>
      </c>
      <c r="O497" s="10"/>
    </row>
    <row r="498" spans="1:15" ht="14.25" customHeight="1" x14ac:dyDescent="0.15">
      <c r="A498" s="11" t="s">
        <v>77</v>
      </c>
      <c r="B498" s="12"/>
      <c r="C498" s="13"/>
      <c r="D498" s="11" t="s">
        <v>1591</v>
      </c>
      <c r="E498" s="14" t="s">
        <v>58</v>
      </c>
      <c r="F498" s="13" t="s">
        <v>2099</v>
      </c>
      <c r="G498" s="15">
        <f t="shared" si="17"/>
        <v>437.45000000000005</v>
      </c>
      <c r="H498" s="16">
        <v>42631</v>
      </c>
      <c r="I498" s="15" t="s">
        <v>62</v>
      </c>
      <c r="J498" s="15" t="s">
        <v>2121</v>
      </c>
      <c r="K498" s="15" t="s">
        <v>18</v>
      </c>
      <c r="L498" s="15">
        <v>25</v>
      </c>
      <c r="M498" s="17" t="s">
        <v>2105</v>
      </c>
      <c r="N498" s="17" t="s">
        <v>1346</v>
      </c>
      <c r="O498" s="10"/>
    </row>
    <row r="499" spans="1:15" ht="14.25" customHeight="1" x14ac:dyDescent="0.15">
      <c r="A499" s="11" t="s">
        <v>68</v>
      </c>
      <c r="B499" s="12"/>
      <c r="C499" s="13"/>
      <c r="D499" s="11" t="s">
        <v>2111</v>
      </c>
      <c r="E499" s="14" t="s">
        <v>2062</v>
      </c>
      <c r="F499" s="13" t="s">
        <v>2106</v>
      </c>
      <c r="G499" s="15">
        <f>L499*17.712</f>
        <v>442.8</v>
      </c>
      <c r="H499" s="16">
        <v>42631</v>
      </c>
      <c r="I499" s="15" t="s">
        <v>2112</v>
      </c>
      <c r="J499" s="15" t="s">
        <v>2113</v>
      </c>
      <c r="K499" s="15" t="s">
        <v>2066</v>
      </c>
      <c r="L499" s="15">
        <v>25</v>
      </c>
      <c r="M499" s="17" t="s">
        <v>2107</v>
      </c>
      <c r="N499" s="17" t="s">
        <v>2114</v>
      </c>
      <c r="O499" s="10"/>
    </row>
    <row r="500" spans="1:15" ht="14.25" customHeight="1" x14ac:dyDescent="0.15">
      <c r="A500" s="11" t="s">
        <v>2110</v>
      </c>
      <c r="B500" s="12"/>
      <c r="C500" s="13"/>
      <c r="D500" s="11" t="s">
        <v>2111</v>
      </c>
      <c r="E500" s="14" t="s">
        <v>2062</v>
      </c>
      <c r="F500" s="13" t="s">
        <v>2115</v>
      </c>
      <c r="G500" s="15">
        <f>L500*17.712</f>
        <v>425.08799999999997</v>
      </c>
      <c r="H500" s="16">
        <v>42631</v>
      </c>
      <c r="I500" s="15" t="s">
        <v>62</v>
      </c>
      <c r="J500" s="15" t="s">
        <v>2109</v>
      </c>
      <c r="K500" s="15" t="s">
        <v>2066</v>
      </c>
      <c r="L500" s="15">
        <v>24</v>
      </c>
      <c r="M500" s="17" t="s">
        <v>2108</v>
      </c>
      <c r="N500" s="17" t="s">
        <v>2116</v>
      </c>
      <c r="O500" s="10"/>
    </row>
    <row r="501" spans="1:15" ht="14.25" customHeight="1" x14ac:dyDescent="0.15">
      <c r="A501" s="11" t="s">
        <v>2234</v>
      </c>
      <c r="B501" s="12"/>
      <c r="C501" s="13"/>
      <c r="D501" s="11" t="s">
        <v>2235</v>
      </c>
      <c r="E501" s="14" t="s">
        <v>2236</v>
      </c>
      <c r="F501" s="13" t="s">
        <v>2231</v>
      </c>
      <c r="G501" s="15">
        <f t="shared" ref="G501:G507" si="18">8.926*L501</f>
        <v>223.15</v>
      </c>
      <c r="H501" s="16">
        <v>42633</v>
      </c>
      <c r="I501" s="15" t="s">
        <v>2237</v>
      </c>
      <c r="J501" s="15" t="s">
        <v>2238</v>
      </c>
      <c r="K501" s="15" t="s">
        <v>2239</v>
      </c>
      <c r="L501" s="15">
        <v>25</v>
      </c>
      <c r="M501" s="17" t="s">
        <v>2240</v>
      </c>
      <c r="N501" s="17" t="s">
        <v>2241</v>
      </c>
      <c r="O501" s="10"/>
    </row>
    <row r="502" spans="1:15" ht="14.25" customHeight="1" x14ac:dyDescent="0.15">
      <c r="A502" s="11" t="s">
        <v>45</v>
      </c>
      <c r="B502" s="12"/>
      <c r="C502" s="13"/>
      <c r="D502" s="11" t="s">
        <v>2235</v>
      </c>
      <c r="E502" s="14" t="s">
        <v>2236</v>
      </c>
      <c r="F502" s="13" t="s">
        <v>2232</v>
      </c>
      <c r="G502" s="15">
        <f t="shared" si="18"/>
        <v>116.038</v>
      </c>
      <c r="H502" s="16">
        <v>42633</v>
      </c>
      <c r="I502" s="15" t="s">
        <v>2237</v>
      </c>
      <c r="J502" s="15" t="s">
        <v>2242</v>
      </c>
      <c r="K502" s="15" t="s">
        <v>2239</v>
      </c>
      <c r="L502" s="15">
        <v>13</v>
      </c>
      <c r="M502" s="17" t="s">
        <v>2243</v>
      </c>
      <c r="N502" s="17" t="s">
        <v>2244</v>
      </c>
      <c r="O502" s="10"/>
    </row>
    <row r="503" spans="1:15" s="34" customFormat="1" ht="14.25" customHeight="1" x14ac:dyDescent="0.15">
      <c r="A503" s="11" t="s">
        <v>2234</v>
      </c>
      <c r="B503" s="12"/>
      <c r="C503" s="13"/>
      <c r="D503" s="11" t="s">
        <v>2235</v>
      </c>
      <c r="E503" s="14" t="s">
        <v>2236</v>
      </c>
      <c r="F503" s="13" t="s">
        <v>2233</v>
      </c>
      <c r="G503" s="15">
        <f t="shared" si="18"/>
        <v>53.555999999999997</v>
      </c>
      <c r="H503" s="16">
        <v>42633</v>
      </c>
      <c r="I503" s="15" t="s">
        <v>2237</v>
      </c>
      <c r="J503" s="15" t="s">
        <v>2245</v>
      </c>
      <c r="K503" s="15" t="s">
        <v>2239</v>
      </c>
      <c r="L503" s="15">
        <v>6</v>
      </c>
      <c r="M503" s="17" t="s">
        <v>2246</v>
      </c>
      <c r="N503" s="17" t="s">
        <v>2247</v>
      </c>
      <c r="O503" s="10"/>
    </row>
    <row r="504" spans="1:15" s="34" customFormat="1" ht="14.25" customHeight="1" x14ac:dyDescent="0.15">
      <c r="A504" s="11" t="s">
        <v>2295</v>
      </c>
      <c r="B504" s="12"/>
      <c r="C504" s="13"/>
      <c r="D504" s="11" t="s">
        <v>2235</v>
      </c>
      <c r="E504" s="14" t="s">
        <v>2236</v>
      </c>
      <c r="F504" s="13" t="s">
        <v>2248</v>
      </c>
      <c r="G504" s="15">
        <f t="shared" si="18"/>
        <v>53.555999999999997</v>
      </c>
      <c r="H504" s="16">
        <v>42633</v>
      </c>
      <c r="I504" s="15" t="s">
        <v>22</v>
      </c>
      <c r="J504" s="15" t="s">
        <v>2296</v>
      </c>
      <c r="K504" s="15" t="s">
        <v>2239</v>
      </c>
      <c r="L504" s="15">
        <v>6</v>
      </c>
      <c r="M504" s="17" t="s">
        <v>2249</v>
      </c>
      <c r="N504" s="17" t="s">
        <v>2250</v>
      </c>
      <c r="O504" s="10"/>
    </row>
    <row r="505" spans="1:15" s="34" customFormat="1" ht="14.25" customHeight="1" x14ac:dyDescent="0.15">
      <c r="A505" s="11" t="s">
        <v>2251</v>
      </c>
      <c r="B505" s="12"/>
      <c r="C505" s="13"/>
      <c r="D505" s="11" t="s">
        <v>2252</v>
      </c>
      <c r="E505" s="14" t="s">
        <v>2253</v>
      </c>
      <c r="F505" s="13" t="s">
        <v>2254</v>
      </c>
      <c r="G505" s="15">
        <f t="shared" si="18"/>
        <v>187.446</v>
      </c>
      <c r="H505" s="16">
        <v>42633</v>
      </c>
      <c r="I505" s="15" t="s">
        <v>2255</v>
      </c>
      <c r="J505" s="15" t="s">
        <v>2256</v>
      </c>
      <c r="K505" s="15" t="s">
        <v>2257</v>
      </c>
      <c r="L505" s="15">
        <v>21</v>
      </c>
      <c r="M505" s="17" t="s">
        <v>2258</v>
      </c>
      <c r="N505" s="17" t="s">
        <v>2259</v>
      </c>
      <c r="O505" s="10"/>
    </row>
    <row r="506" spans="1:15" s="34" customFormat="1" ht="14.25" customHeight="1" x14ac:dyDescent="0.15">
      <c r="A506" s="11" t="s">
        <v>20</v>
      </c>
      <c r="B506" s="12"/>
      <c r="C506" s="13"/>
      <c r="D506" s="11" t="s">
        <v>2261</v>
      </c>
      <c r="E506" s="14" t="s">
        <v>2262</v>
      </c>
      <c r="F506" s="13" t="s">
        <v>2260</v>
      </c>
      <c r="G506" s="15">
        <f t="shared" si="18"/>
        <v>89.26</v>
      </c>
      <c r="H506" s="16">
        <v>42633</v>
      </c>
      <c r="I506" s="15" t="s">
        <v>22</v>
      </c>
      <c r="J506" s="15" t="s">
        <v>2263</v>
      </c>
      <c r="K506" s="15" t="s">
        <v>2264</v>
      </c>
      <c r="L506" s="15">
        <v>10</v>
      </c>
      <c r="M506" s="17" t="s">
        <v>2265</v>
      </c>
      <c r="N506" s="17" t="s">
        <v>2266</v>
      </c>
      <c r="O506" s="10"/>
    </row>
    <row r="507" spans="1:15" s="34" customFormat="1" ht="14.25" customHeight="1" x14ac:dyDescent="0.15">
      <c r="A507" s="11" t="s">
        <v>38</v>
      </c>
      <c r="B507" s="12"/>
      <c r="C507" s="13"/>
      <c r="D507" s="11" t="s">
        <v>39</v>
      </c>
      <c r="E507" s="14" t="s">
        <v>16</v>
      </c>
      <c r="F507" s="13" t="s">
        <v>2267</v>
      </c>
      <c r="G507" s="15">
        <f t="shared" si="18"/>
        <v>223.15</v>
      </c>
      <c r="H507" s="16">
        <v>42633</v>
      </c>
      <c r="I507" s="15" t="s">
        <v>22</v>
      </c>
      <c r="J507" s="15" t="s">
        <v>2268</v>
      </c>
      <c r="K507" s="15" t="s">
        <v>18</v>
      </c>
      <c r="L507" s="15">
        <v>25</v>
      </c>
      <c r="M507" s="17" t="s">
        <v>2269</v>
      </c>
      <c r="N507" s="17" t="s">
        <v>19</v>
      </c>
      <c r="O507" s="10"/>
    </row>
    <row r="508" spans="1:15" s="34" customFormat="1" ht="14.25" customHeight="1" x14ac:dyDescent="0.15">
      <c r="A508" s="11" t="s">
        <v>2122</v>
      </c>
      <c r="B508" s="12"/>
      <c r="C508" s="13"/>
      <c r="D508" s="11" t="s">
        <v>63</v>
      </c>
      <c r="E508" s="14" t="s">
        <v>58</v>
      </c>
      <c r="F508" s="13" t="s">
        <v>2127</v>
      </c>
      <c r="G508" s="15">
        <f>17.498*L508</f>
        <v>437.45000000000005</v>
      </c>
      <c r="H508" s="16">
        <v>42633</v>
      </c>
      <c r="I508" s="15" t="s">
        <v>81</v>
      </c>
      <c r="J508" s="15" t="s">
        <v>2123</v>
      </c>
      <c r="K508" s="15" t="s">
        <v>18</v>
      </c>
      <c r="L508" s="15">
        <v>25</v>
      </c>
      <c r="M508" s="17" t="s">
        <v>2124</v>
      </c>
      <c r="N508" s="17" t="s">
        <v>19</v>
      </c>
      <c r="O508" s="10"/>
    </row>
    <row r="509" spans="1:15" s="34" customFormat="1" ht="14.25" customHeight="1" x14ac:dyDescent="0.15">
      <c r="A509" s="11" t="s">
        <v>2122</v>
      </c>
      <c r="B509" s="12"/>
      <c r="C509" s="13"/>
      <c r="D509" s="11" t="s">
        <v>63</v>
      </c>
      <c r="E509" s="14" t="s">
        <v>58</v>
      </c>
      <c r="F509" s="13" t="s">
        <v>2312</v>
      </c>
      <c r="G509" s="15">
        <f>17.498*L509</f>
        <v>437.45000000000005</v>
      </c>
      <c r="H509" s="16">
        <v>42633</v>
      </c>
      <c r="I509" s="15" t="s">
        <v>81</v>
      </c>
      <c r="J509" s="15" t="s">
        <v>2125</v>
      </c>
      <c r="K509" s="15" t="s">
        <v>18</v>
      </c>
      <c r="L509" s="15">
        <v>25</v>
      </c>
      <c r="M509" s="17" t="s">
        <v>2126</v>
      </c>
      <c r="N509" s="17" t="s">
        <v>19</v>
      </c>
      <c r="O509" s="10"/>
    </row>
    <row r="510" spans="1:15" s="34" customFormat="1" ht="14.25" customHeight="1" x14ac:dyDescent="0.15">
      <c r="A510" s="11" t="s">
        <v>1903</v>
      </c>
      <c r="B510" s="12"/>
      <c r="C510" s="13"/>
      <c r="D510" s="11" t="s">
        <v>1904</v>
      </c>
      <c r="E510" s="14" t="s">
        <v>2128</v>
      </c>
      <c r="F510" s="13" t="s">
        <v>2129</v>
      </c>
      <c r="G510" s="15">
        <f>17.498*L510</f>
        <v>262.47000000000003</v>
      </c>
      <c r="H510" s="16">
        <v>42633</v>
      </c>
      <c r="I510" s="15" t="s">
        <v>2130</v>
      </c>
      <c r="J510" s="15" t="s">
        <v>2131</v>
      </c>
      <c r="K510" s="15" t="s">
        <v>2132</v>
      </c>
      <c r="L510" s="15">
        <v>15</v>
      </c>
      <c r="M510" s="17" t="s">
        <v>2133</v>
      </c>
      <c r="N510" s="17" t="s">
        <v>28</v>
      </c>
      <c r="O510" s="10"/>
    </row>
    <row r="511" spans="1:15" s="34" customFormat="1" ht="14.25" customHeight="1" x14ac:dyDescent="0.15">
      <c r="A511" s="11" t="s">
        <v>2038</v>
      </c>
      <c r="B511" s="12"/>
      <c r="C511" s="13"/>
      <c r="D511" s="11" t="s">
        <v>2039</v>
      </c>
      <c r="E511" s="14" t="s">
        <v>58</v>
      </c>
      <c r="F511" s="13" t="s">
        <v>2134</v>
      </c>
      <c r="G511" s="15">
        <f t="shared" ref="G511:G527" si="19">L511*29.101</f>
        <v>727.52499999999998</v>
      </c>
      <c r="H511" s="16">
        <v>42633</v>
      </c>
      <c r="I511" s="15" t="s">
        <v>72</v>
      </c>
      <c r="J511" s="15" t="s">
        <v>2135</v>
      </c>
      <c r="K511" s="15" t="s">
        <v>18</v>
      </c>
      <c r="L511" s="15">
        <v>25</v>
      </c>
      <c r="M511" s="17" t="s">
        <v>2136</v>
      </c>
      <c r="N511" s="17" t="s">
        <v>19</v>
      </c>
      <c r="O511" s="10"/>
    </row>
    <row r="512" spans="1:15" s="34" customFormat="1" ht="14.25" customHeight="1" x14ac:dyDescent="0.15">
      <c r="A512" s="11" t="s">
        <v>2038</v>
      </c>
      <c r="B512" s="12"/>
      <c r="C512" s="13"/>
      <c r="D512" s="11" t="s">
        <v>2039</v>
      </c>
      <c r="E512" s="14" t="s">
        <v>58</v>
      </c>
      <c r="F512" s="13" t="s">
        <v>2137</v>
      </c>
      <c r="G512" s="15">
        <f t="shared" si="19"/>
        <v>698.42399999999998</v>
      </c>
      <c r="H512" s="16">
        <v>42633</v>
      </c>
      <c r="I512" s="15" t="s">
        <v>72</v>
      </c>
      <c r="J512" s="15" t="s">
        <v>2138</v>
      </c>
      <c r="K512" s="15" t="s">
        <v>18</v>
      </c>
      <c r="L512" s="15">
        <v>24</v>
      </c>
      <c r="M512" s="17" t="s">
        <v>2139</v>
      </c>
      <c r="N512" s="17" t="s">
        <v>2140</v>
      </c>
      <c r="O512" s="10"/>
    </row>
    <row r="513" spans="1:15" s="34" customFormat="1" ht="14.25" customHeight="1" x14ac:dyDescent="0.15">
      <c r="A513" s="11" t="s">
        <v>74</v>
      </c>
      <c r="B513" s="12"/>
      <c r="C513" s="13"/>
      <c r="D513" s="11" t="s">
        <v>65</v>
      </c>
      <c r="E513" s="14" t="s">
        <v>58</v>
      </c>
      <c r="F513" s="13" t="s">
        <v>2142</v>
      </c>
      <c r="G513" s="15">
        <f t="shared" si="19"/>
        <v>727.52499999999998</v>
      </c>
      <c r="H513" s="16">
        <v>42633</v>
      </c>
      <c r="I513" s="15" t="s">
        <v>66</v>
      </c>
      <c r="J513" s="15" t="s">
        <v>2143</v>
      </c>
      <c r="K513" s="15" t="s">
        <v>18</v>
      </c>
      <c r="L513" s="15">
        <v>25</v>
      </c>
      <c r="M513" s="17" t="s">
        <v>2144</v>
      </c>
      <c r="N513" s="17" t="s">
        <v>19</v>
      </c>
      <c r="O513" s="10"/>
    </row>
    <row r="514" spans="1:15" s="34" customFormat="1" ht="14.25" customHeight="1" x14ac:dyDescent="0.15">
      <c r="A514" s="11" t="s">
        <v>74</v>
      </c>
      <c r="B514" s="12"/>
      <c r="C514" s="13"/>
      <c r="D514" s="11" t="s">
        <v>65</v>
      </c>
      <c r="E514" s="14" t="s">
        <v>58</v>
      </c>
      <c r="F514" s="13" t="s">
        <v>2145</v>
      </c>
      <c r="G514" s="15">
        <f t="shared" si="19"/>
        <v>727.52499999999998</v>
      </c>
      <c r="H514" s="16">
        <v>42633</v>
      </c>
      <c r="I514" s="15" t="s">
        <v>66</v>
      </c>
      <c r="J514" s="15" t="s">
        <v>2146</v>
      </c>
      <c r="K514" s="15" t="s">
        <v>18</v>
      </c>
      <c r="L514" s="15">
        <v>25</v>
      </c>
      <c r="M514" s="17" t="s">
        <v>2147</v>
      </c>
      <c r="N514" s="17" t="s">
        <v>19</v>
      </c>
      <c r="O514" s="10"/>
    </row>
    <row r="515" spans="1:15" s="34" customFormat="1" ht="14.25" customHeight="1" x14ac:dyDescent="0.15">
      <c r="A515" s="11" t="s">
        <v>74</v>
      </c>
      <c r="B515" s="12"/>
      <c r="C515" s="13"/>
      <c r="D515" s="11" t="s">
        <v>65</v>
      </c>
      <c r="E515" s="14" t="s">
        <v>58</v>
      </c>
      <c r="F515" s="13" t="s">
        <v>2148</v>
      </c>
      <c r="G515" s="15">
        <f t="shared" si="19"/>
        <v>727.52499999999998</v>
      </c>
      <c r="H515" s="16">
        <v>42633</v>
      </c>
      <c r="I515" s="15" t="s">
        <v>66</v>
      </c>
      <c r="J515" s="15" t="s">
        <v>2149</v>
      </c>
      <c r="K515" s="15" t="s">
        <v>18</v>
      </c>
      <c r="L515" s="15">
        <v>25</v>
      </c>
      <c r="M515" s="17" t="s">
        <v>2150</v>
      </c>
      <c r="N515" s="17" t="s">
        <v>19</v>
      </c>
      <c r="O515" s="10"/>
    </row>
    <row r="516" spans="1:15" s="34" customFormat="1" ht="14.25" customHeight="1" x14ac:dyDescent="0.15">
      <c r="A516" s="11" t="s">
        <v>74</v>
      </c>
      <c r="B516" s="12"/>
      <c r="C516" s="13"/>
      <c r="D516" s="11" t="s">
        <v>65</v>
      </c>
      <c r="E516" s="14" t="s">
        <v>58</v>
      </c>
      <c r="F516" s="13" t="s">
        <v>2151</v>
      </c>
      <c r="G516" s="15">
        <f t="shared" si="19"/>
        <v>727.52499999999998</v>
      </c>
      <c r="H516" s="16">
        <v>42633</v>
      </c>
      <c r="I516" s="15" t="s">
        <v>66</v>
      </c>
      <c r="J516" s="15" t="s">
        <v>2152</v>
      </c>
      <c r="K516" s="15" t="s">
        <v>18</v>
      </c>
      <c r="L516" s="15">
        <v>25</v>
      </c>
      <c r="M516" s="17" t="s">
        <v>2153</v>
      </c>
      <c r="N516" s="17" t="s">
        <v>19</v>
      </c>
      <c r="O516" s="10"/>
    </row>
    <row r="517" spans="1:15" s="34" customFormat="1" ht="14.25" customHeight="1" x14ac:dyDescent="0.15">
      <c r="A517" s="11" t="s">
        <v>74</v>
      </c>
      <c r="B517" s="12"/>
      <c r="C517" s="13"/>
      <c r="D517" s="11" t="s">
        <v>65</v>
      </c>
      <c r="E517" s="14" t="s">
        <v>58</v>
      </c>
      <c r="F517" s="13" t="s">
        <v>2154</v>
      </c>
      <c r="G517" s="15">
        <f t="shared" si="19"/>
        <v>727.52499999999998</v>
      </c>
      <c r="H517" s="16">
        <v>42633</v>
      </c>
      <c r="I517" s="15" t="s">
        <v>66</v>
      </c>
      <c r="J517" s="15" t="s">
        <v>2155</v>
      </c>
      <c r="K517" s="15" t="s">
        <v>18</v>
      </c>
      <c r="L517" s="15">
        <v>25</v>
      </c>
      <c r="M517" s="17" t="s">
        <v>2156</v>
      </c>
      <c r="N517" s="17" t="s">
        <v>19</v>
      </c>
      <c r="O517" s="10"/>
    </row>
    <row r="518" spans="1:15" ht="14.25" customHeight="1" x14ac:dyDescent="0.15">
      <c r="A518" s="11" t="s">
        <v>74</v>
      </c>
      <c r="B518" s="12"/>
      <c r="C518" s="13"/>
      <c r="D518" s="11" t="s">
        <v>65</v>
      </c>
      <c r="E518" s="14" t="s">
        <v>58</v>
      </c>
      <c r="F518" s="13" t="s">
        <v>2157</v>
      </c>
      <c r="G518" s="15">
        <f t="shared" si="19"/>
        <v>727.52499999999998</v>
      </c>
      <c r="H518" s="16">
        <v>42633</v>
      </c>
      <c r="I518" s="15" t="s">
        <v>66</v>
      </c>
      <c r="J518" s="15" t="s">
        <v>2158</v>
      </c>
      <c r="K518" s="15" t="s">
        <v>18</v>
      </c>
      <c r="L518" s="15">
        <v>25</v>
      </c>
      <c r="M518" s="17" t="s">
        <v>2159</v>
      </c>
      <c r="N518" s="17" t="s">
        <v>19</v>
      </c>
      <c r="O518" s="10"/>
    </row>
    <row r="519" spans="1:15" ht="14.25" customHeight="1" x14ac:dyDescent="0.15">
      <c r="A519" s="11" t="s">
        <v>74</v>
      </c>
      <c r="B519" s="12"/>
      <c r="C519" s="13"/>
      <c r="D519" s="11" t="s">
        <v>65</v>
      </c>
      <c r="E519" s="14" t="s">
        <v>58</v>
      </c>
      <c r="F519" s="13" t="s">
        <v>2160</v>
      </c>
      <c r="G519" s="15">
        <f t="shared" si="19"/>
        <v>727.52499999999998</v>
      </c>
      <c r="H519" s="16">
        <v>42633</v>
      </c>
      <c r="I519" s="15" t="s">
        <v>66</v>
      </c>
      <c r="J519" s="15" t="s">
        <v>2161</v>
      </c>
      <c r="K519" s="15" t="s">
        <v>18</v>
      </c>
      <c r="L519" s="15">
        <v>25</v>
      </c>
      <c r="M519" s="17" t="s">
        <v>2162</v>
      </c>
      <c r="N519" s="17" t="s">
        <v>19</v>
      </c>
      <c r="O519" s="10"/>
    </row>
    <row r="520" spans="1:15" ht="14.25" customHeight="1" x14ac:dyDescent="0.15">
      <c r="A520" s="11" t="s">
        <v>74</v>
      </c>
      <c r="B520" s="12"/>
      <c r="C520" s="13"/>
      <c r="D520" s="11" t="s">
        <v>65</v>
      </c>
      <c r="E520" s="14" t="s">
        <v>58</v>
      </c>
      <c r="F520" s="13" t="s">
        <v>2163</v>
      </c>
      <c r="G520" s="15">
        <f t="shared" si="19"/>
        <v>727.52499999999998</v>
      </c>
      <c r="H520" s="16">
        <v>42633</v>
      </c>
      <c r="I520" s="15" t="s">
        <v>66</v>
      </c>
      <c r="J520" s="15" t="s">
        <v>2164</v>
      </c>
      <c r="K520" s="15" t="s">
        <v>18</v>
      </c>
      <c r="L520" s="15">
        <v>25</v>
      </c>
      <c r="M520" s="17" t="s">
        <v>2165</v>
      </c>
      <c r="N520" s="17" t="s">
        <v>19</v>
      </c>
      <c r="O520" s="10"/>
    </row>
    <row r="521" spans="1:15" ht="14.25" customHeight="1" x14ac:dyDescent="0.15">
      <c r="A521" s="11" t="s">
        <v>74</v>
      </c>
      <c r="B521" s="12"/>
      <c r="C521" s="13"/>
      <c r="D521" s="11" t="s">
        <v>65</v>
      </c>
      <c r="E521" s="14" t="s">
        <v>58</v>
      </c>
      <c r="F521" s="13" t="s">
        <v>2166</v>
      </c>
      <c r="G521" s="15">
        <f t="shared" si="19"/>
        <v>727.52499999999998</v>
      </c>
      <c r="H521" s="16">
        <v>42633</v>
      </c>
      <c r="I521" s="15" t="s">
        <v>66</v>
      </c>
      <c r="J521" s="15" t="s">
        <v>2167</v>
      </c>
      <c r="K521" s="15" t="s">
        <v>18</v>
      </c>
      <c r="L521" s="15">
        <v>25</v>
      </c>
      <c r="M521" s="17" t="s">
        <v>2168</v>
      </c>
      <c r="N521" s="17" t="s">
        <v>19</v>
      </c>
      <c r="O521" s="10"/>
    </row>
    <row r="522" spans="1:15" ht="14.25" customHeight="1" x14ac:dyDescent="0.15">
      <c r="A522" s="11" t="s">
        <v>74</v>
      </c>
      <c r="B522" s="12"/>
      <c r="C522" s="13"/>
      <c r="D522" s="11" t="s">
        <v>65</v>
      </c>
      <c r="E522" s="14" t="s">
        <v>58</v>
      </c>
      <c r="F522" s="13" t="s">
        <v>2169</v>
      </c>
      <c r="G522" s="15">
        <f t="shared" si="19"/>
        <v>727.52499999999998</v>
      </c>
      <c r="H522" s="16">
        <v>42633</v>
      </c>
      <c r="I522" s="15" t="s">
        <v>66</v>
      </c>
      <c r="J522" s="15" t="s">
        <v>2170</v>
      </c>
      <c r="K522" s="15" t="s">
        <v>18</v>
      </c>
      <c r="L522" s="15">
        <v>25</v>
      </c>
      <c r="M522" s="17" t="s">
        <v>2171</v>
      </c>
      <c r="N522" s="17" t="s">
        <v>19</v>
      </c>
      <c r="O522" s="10"/>
    </row>
    <row r="523" spans="1:15" ht="14.25" customHeight="1" x14ac:dyDescent="0.15">
      <c r="A523" s="11" t="s">
        <v>74</v>
      </c>
      <c r="B523" s="12"/>
      <c r="C523" s="13"/>
      <c r="D523" s="11" t="s">
        <v>65</v>
      </c>
      <c r="E523" s="14" t="s">
        <v>58</v>
      </c>
      <c r="F523" s="13" t="s">
        <v>2172</v>
      </c>
      <c r="G523" s="15">
        <f t="shared" si="19"/>
        <v>727.52499999999998</v>
      </c>
      <c r="H523" s="16">
        <v>42633</v>
      </c>
      <c r="I523" s="15" t="s">
        <v>66</v>
      </c>
      <c r="J523" s="15" t="s">
        <v>2173</v>
      </c>
      <c r="K523" s="15" t="s">
        <v>18</v>
      </c>
      <c r="L523" s="15">
        <v>25</v>
      </c>
      <c r="M523" s="17" t="s">
        <v>2174</v>
      </c>
      <c r="N523" s="17" t="s">
        <v>19</v>
      </c>
      <c r="O523" s="10"/>
    </row>
    <row r="524" spans="1:15" ht="14.25" customHeight="1" x14ac:dyDescent="0.15">
      <c r="A524" s="11" t="s">
        <v>74</v>
      </c>
      <c r="B524" s="12"/>
      <c r="C524" s="13"/>
      <c r="D524" s="11" t="s">
        <v>65</v>
      </c>
      <c r="E524" s="14" t="s">
        <v>58</v>
      </c>
      <c r="F524" s="13" t="s">
        <v>2175</v>
      </c>
      <c r="G524" s="15">
        <f t="shared" si="19"/>
        <v>727.52499999999998</v>
      </c>
      <c r="H524" s="16">
        <v>42633</v>
      </c>
      <c r="I524" s="15" t="s">
        <v>66</v>
      </c>
      <c r="J524" s="15" t="s">
        <v>2176</v>
      </c>
      <c r="K524" s="15" t="s">
        <v>18</v>
      </c>
      <c r="L524" s="15">
        <v>25</v>
      </c>
      <c r="M524" s="17" t="s">
        <v>2177</v>
      </c>
      <c r="N524" s="17" t="s">
        <v>19</v>
      </c>
      <c r="O524" s="10"/>
    </row>
    <row r="525" spans="1:15" ht="14.25" customHeight="1" x14ac:dyDescent="0.15">
      <c r="A525" s="11" t="s">
        <v>74</v>
      </c>
      <c r="B525" s="12"/>
      <c r="C525" s="13"/>
      <c r="D525" s="11" t="s">
        <v>65</v>
      </c>
      <c r="E525" s="14" t="s">
        <v>58</v>
      </c>
      <c r="F525" s="13" t="s">
        <v>2178</v>
      </c>
      <c r="G525" s="15">
        <f t="shared" si="19"/>
        <v>727.52499999999998</v>
      </c>
      <c r="H525" s="16">
        <v>42633</v>
      </c>
      <c r="I525" s="15" t="s">
        <v>66</v>
      </c>
      <c r="J525" s="15" t="s">
        <v>2179</v>
      </c>
      <c r="K525" s="15" t="s">
        <v>18</v>
      </c>
      <c r="L525" s="15">
        <v>25</v>
      </c>
      <c r="M525" s="17" t="s">
        <v>2180</v>
      </c>
      <c r="N525" s="17" t="s">
        <v>19</v>
      </c>
      <c r="O525" s="10"/>
    </row>
    <row r="526" spans="1:15" s="34" customFormat="1" ht="14.25" customHeight="1" x14ac:dyDescent="0.15">
      <c r="A526" s="11" t="s">
        <v>74</v>
      </c>
      <c r="B526" s="12"/>
      <c r="C526" s="13"/>
      <c r="D526" s="11" t="s">
        <v>65</v>
      </c>
      <c r="E526" s="14" t="s">
        <v>58</v>
      </c>
      <c r="F526" s="13" t="s">
        <v>2181</v>
      </c>
      <c r="G526" s="15">
        <f t="shared" si="19"/>
        <v>727.52499999999998</v>
      </c>
      <c r="H526" s="16">
        <v>42633</v>
      </c>
      <c r="I526" s="15" t="s">
        <v>66</v>
      </c>
      <c r="J526" s="15" t="s">
        <v>2182</v>
      </c>
      <c r="K526" s="15" t="s">
        <v>18</v>
      </c>
      <c r="L526" s="15">
        <v>25</v>
      </c>
      <c r="M526" s="17" t="s">
        <v>2183</v>
      </c>
      <c r="N526" s="17" t="s">
        <v>19</v>
      </c>
      <c r="O526" s="10"/>
    </row>
    <row r="527" spans="1:15" s="34" customFormat="1" ht="14.25" customHeight="1" x14ac:dyDescent="0.15">
      <c r="A527" s="11" t="s">
        <v>74</v>
      </c>
      <c r="B527" s="12"/>
      <c r="C527" s="13"/>
      <c r="D527" s="11" t="s">
        <v>65</v>
      </c>
      <c r="E527" s="14" t="s">
        <v>58</v>
      </c>
      <c r="F527" s="13" t="s">
        <v>2184</v>
      </c>
      <c r="G527" s="15">
        <f t="shared" si="19"/>
        <v>727.52499999999998</v>
      </c>
      <c r="H527" s="16">
        <v>42633</v>
      </c>
      <c r="I527" s="15" t="s">
        <v>66</v>
      </c>
      <c r="J527" s="15" t="s">
        <v>2185</v>
      </c>
      <c r="K527" s="15" t="s">
        <v>18</v>
      </c>
      <c r="L527" s="15">
        <v>25</v>
      </c>
      <c r="M527" s="17" t="s">
        <v>2186</v>
      </c>
      <c r="N527" s="17" t="s">
        <v>19</v>
      </c>
      <c r="O527" s="10"/>
    </row>
    <row r="528" spans="1:15" ht="14.25" customHeight="1" x14ac:dyDescent="0.15">
      <c r="A528" s="11" t="s">
        <v>2193</v>
      </c>
      <c r="B528" s="12"/>
      <c r="C528" s="13"/>
      <c r="D528" s="11" t="s">
        <v>2187</v>
      </c>
      <c r="E528" s="14" t="s">
        <v>2194</v>
      </c>
      <c r="F528" s="13" t="s">
        <v>2195</v>
      </c>
      <c r="G528" s="15">
        <f t="shared" ref="G528:G535" si="20">18.708*L528</f>
        <v>467.69999999999993</v>
      </c>
      <c r="H528" s="16">
        <v>42633</v>
      </c>
      <c r="I528" s="15" t="s">
        <v>2196</v>
      </c>
      <c r="J528" s="15" t="s">
        <v>2197</v>
      </c>
      <c r="K528" s="15" t="s">
        <v>2198</v>
      </c>
      <c r="L528" s="15">
        <v>25</v>
      </c>
      <c r="M528" s="17" t="s">
        <v>2188</v>
      </c>
      <c r="N528" s="17" t="s">
        <v>2199</v>
      </c>
      <c r="O528" s="10"/>
    </row>
    <row r="529" spans="1:15" ht="14.25" customHeight="1" x14ac:dyDescent="0.15">
      <c r="A529" s="11" t="s">
        <v>2193</v>
      </c>
      <c r="B529" s="12"/>
      <c r="C529" s="13"/>
      <c r="D529" s="11" t="s">
        <v>2187</v>
      </c>
      <c r="E529" s="14" t="s">
        <v>2194</v>
      </c>
      <c r="F529" s="13" t="s">
        <v>2200</v>
      </c>
      <c r="G529" s="15">
        <f t="shared" si="20"/>
        <v>467.69999999999993</v>
      </c>
      <c r="H529" s="16">
        <v>42633</v>
      </c>
      <c r="I529" s="15" t="s">
        <v>2196</v>
      </c>
      <c r="J529" s="15" t="s">
        <v>2201</v>
      </c>
      <c r="K529" s="15" t="s">
        <v>2198</v>
      </c>
      <c r="L529" s="15">
        <v>25</v>
      </c>
      <c r="M529" s="17" t="s">
        <v>2189</v>
      </c>
      <c r="N529" s="17" t="s">
        <v>2199</v>
      </c>
      <c r="O529" s="10"/>
    </row>
    <row r="530" spans="1:15" ht="14.25" customHeight="1" x14ac:dyDescent="0.15">
      <c r="A530" s="11" t="s">
        <v>2193</v>
      </c>
      <c r="B530" s="12"/>
      <c r="C530" s="13"/>
      <c r="D530" s="11" t="s">
        <v>2187</v>
      </c>
      <c r="E530" s="14" t="s">
        <v>2194</v>
      </c>
      <c r="F530" s="13" t="s">
        <v>2202</v>
      </c>
      <c r="G530" s="15">
        <f t="shared" si="20"/>
        <v>467.69999999999993</v>
      </c>
      <c r="H530" s="16">
        <v>42633</v>
      </c>
      <c r="I530" s="15" t="s">
        <v>2196</v>
      </c>
      <c r="J530" s="15" t="s">
        <v>2203</v>
      </c>
      <c r="K530" s="15" t="s">
        <v>2198</v>
      </c>
      <c r="L530" s="15">
        <v>25</v>
      </c>
      <c r="M530" s="17" t="s">
        <v>2190</v>
      </c>
      <c r="N530" s="17" t="s">
        <v>2199</v>
      </c>
      <c r="O530" s="10"/>
    </row>
    <row r="531" spans="1:15" ht="14.25" customHeight="1" x14ac:dyDescent="0.15">
      <c r="A531" s="11" t="s">
        <v>2193</v>
      </c>
      <c r="B531" s="12"/>
      <c r="C531" s="13"/>
      <c r="D531" s="11" t="s">
        <v>2187</v>
      </c>
      <c r="E531" s="14" t="s">
        <v>2194</v>
      </c>
      <c r="F531" s="13" t="s">
        <v>2204</v>
      </c>
      <c r="G531" s="15">
        <f t="shared" si="20"/>
        <v>467.69999999999993</v>
      </c>
      <c r="H531" s="16">
        <v>42633</v>
      </c>
      <c r="I531" s="15" t="s">
        <v>2196</v>
      </c>
      <c r="J531" s="15" t="s">
        <v>2205</v>
      </c>
      <c r="K531" s="15" t="s">
        <v>2198</v>
      </c>
      <c r="L531" s="15">
        <v>25</v>
      </c>
      <c r="M531" s="17" t="s">
        <v>2191</v>
      </c>
      <c r="N531" s="17" t="s">
        <v>2199</v>
      </c>
      <c r="O531" s="10"/>
    </row>
    <row r="532" spans="1:15" ht="14.25" customHeight="1" x14ac:dyDescent="0.15">
      <c r="A532" s="11" t="s">
        <v>2193</v>
      </c>
      <c r="B532" s="12"/>
      <c r="C532" s="13"/>
      <c r="D532" s="11" t="s">
        <v>71</v>
      </c>
      <c r="E532" s="14" t="s">
        <v>58</v>
      </c>
      <c r="F532" s="13" t="s">
        <v>2206</v>
      </c>
      <c r="G532" s="15">
        <f t="shared" si="20"/>
        <v>467.69999999999993</v>
      </c>
      <c r="H532" s="16">
        <v>42633</v>
      </c>
      <c r="I532" s="15" t="s">
        <v>72</v>
      </c>
      <c r="J532" s="15" t="s">
        <v>2207</v>
      </c>
      <c r="K532" s="15" t="s">
        <v>18</v>
      </c>
      <c r="L532" s="15">
        <v>25</v>
      </c>
      <c r="M532" s="17" t="s">
        <v>2208</v>
      </c>
      <c r="N532" s="17" t="s">
        <v>19</v>
      </c>
      <c r="O532" s="10"/>
    </row>
    <row r="533" spans="1:15" s="34" customFormat="1" ht="14.25" customHeight="1" x14ac:dyDescent="0.15">
      <c r="A533" s="11" t="s">
        <v>75</v>
      </c>
      <c r="B533" s="12"/>
      <c r="C533" s="13"/>
      <c r="D533" s="11" t="s">
        <v>71</v>
      </c>
      <c r="E533" s="14" t="s">
        <v>58</v>
      </c>
      <c r="F533" s="13" t="s">
        <v>2209</v>
      </c>
      <c r="G533" s="15">
        <f t="shared" si="20"/>
        <v>467.69999999999993</v>
      </c>
      <c r="H533" s="16">
        <v>42633</v>
      </c>
      <c r="I533" s="15" t="s">
        <v>72</v>
      </c>
      <c r="J533" s="15" t="s">
        <v>2210</v>
      </c>
      <c r="K533" s="15" t="s">
        <v>18</v>
      </c>
      <c r="L533" s="15">
        <v>25</v>
      </c>
      <c r="M533" s="17" t="s">
        <v>2211</v>
      </c>
      <c r="N533" s="17" t="s">
        <v>19</v>
      </c>
      <c r="O533" s="10"/>
    </row>
    <row r="534" spans="1:15" ht="14.25" customHeight="1" x14ac:dyDescent="0.15">
      <c r="A534" s="11" t="s">
        <v>75</v>
      </c>
      <c r="B534" s="12"/>
      <c r="C534" s="13"/>
      <c r="D534" s="11" t="s">
        <v>71</v>
      </c>
      <c r="E534" s="14" t="s">
        <v>58</v>
      </c>
      <c r="F534" s="13" t="s">
        <v>2212</v>
      </c>
      <c r="G534" s="15">
        <f t="shared" si="20"/>
        <v>467.69999999999993</v>
      </c>
      <c r="H534" s="16">
        <v>42633</v>
      </c>
      <c r="I534" s="15" t="s">
        <v>72</v>
      </c>
      <c r="J534" s="15" t="s">
        <v>2213</v>
      </c>
      <c r="K534" s="15" t="s">
        <v>18</v>
      </c>
      <c r="L534" s="15">
        <v>25</v>
      </c>
      <c r="M534" s="17" t="s">
        <v>2214</v>
      </c>
      <c r="N534" s="17" t="s">
        <v>19</v>
      </c>
      <c r="O534" s="10"/>
    </row>
    <row r="535" spans="1:15" ht="14.25" customHeight="1" x14ac:dyDescent="0.15">
      <c r="A535" s="11" t="s">
        <v>75</v>
      </c>
      <c r="B535" s="12"/>
      <c r="C535" s="13"/>
      <c r="D535" s="11" t="s">
        <v>71</v>
      </c>
      <c r="E535" s="14" t="s">
        <v>58</v>
      </c>
      <c r="F535" s="13" t="s">
        <v>2215</v>
      </c>
      <c r="G535" s="15">
        <f t="shared" si="20"/>
        <v>467.69999999999993</v>
      </c>
      <c r="H535" s="16">
        <v>42633</v>
      </c>
      <c r="I535" s="15" t="s">
        <v>72</v>
      </c>
      <c r="J535" s="15" t="s">
        <v>2216</v>
      </c>
      <c r="K535" s="15" t="s">
        <v>18</v>
      </c>
      <c r="L535" s="15">
        <v>25</v>
      </c>
      <c r="M535" s="17" t="s">
        <v>2217</v>
      </c>
      <c r="N535" s="17" t="s">
        <v>19</v>
      </c>
      <c r="O535" s="10"/>
    </row>
    <row r="536" spans="1:15" ht="14.25" customHeight="1" x14ac:dyDescent="0.15">
      <c r="A536" s="11" t="s">
        <v>2220</v>
      </c>
      <c r="B536" s="12"/>
      <c r="C536" s="13"/>
      <c r="D536" s="11" t="s">
        <v>2141</v>
      </c>
      <c r="E536" s="14" t="s">
        <v>2194</v>
      </c>
      <c r="F536" s="13" t="s">
        <v>2221</v>
      </c>
      <c r="G536" s="15">
        <f>L536*29.101</f>
        <v>727.52499999999998</v>
      </c>
      <c r="H536" s="16">
        <v>42633</v>
      </c>
      <c r="I536" s="15" t="s">
        <v>2196</v>
      </c>
      <c r="J536" s="15" t="s">
        <v>2222</v>
      </c>
      <c r="K536" s="15" t="s">
        <v>2198</v>
      </c>
      <c r="L536" s="15">
        <v>25</v>
      </c>
      <c r="M536" s="17" t="s">
        <v>2218</v>
      </c>
      <c r="N536" s="17" t="s">
        <v>2199</v>
      </c>
      <c r="O536" s="10"/>
    </row>
    <row r="537" spans="1:15" ht="59.25" customHeight="1" x14ac:dyDescent="0.15">
      <c r="A537" s="11" t="s">
        <v>2220</v>
      </c>
      <c r="B537" s="12"/>
      <c r="C537" s="13"/>
      <c r="D537" s="11" t="s">
        <v>2141</v>
      </c>
      <c r="E537" s="14" t="s">
        <v>2194</v>
      </c>
      <c r="F537" s="13" t="s">
        <v>2223</v>
      </c>
      <c r="G537" s="15">
        <f>L537*29.101</f>
        <v>727.52499999999998</v>
      </c>
      <c r="H537" s="16">
        <v>42633</v>
      </c>
      <c r="I537" s="15" t="s">
        <v>2196</v>
      </c>
      <c r="J537" s="15" t="s">
        <v>2297</v>
      </c>
      <c r="K537" s="15" t="s">
        <v>2198</v>
      </c>
      <c r="L537" s="15">
        <v>25</v>
      </c>
      <c r="M537" s="17" t="s">
        <v>2219</v>
      </c>
      <c r="N537" s="17" t="s">
        <v>2199</v>
      </c>
      <c r="O537" s="10"/>
    </row>
    <row r="538" spans="1:15" ht="59.25" customHeight="1" x14ac:dyDescent="0.15">
      <c r="A538" s="11" t="s">
        <v>2230</v>
      </c>
      <c r="B538" s="12"/>
      <c r="C538" s="13"/>
      <c r="D538" s="11" t="s">
        <v>78</v>
      </c>
      <c r="E538" s="14" t="s">
        <v>2225</v>
      </c>
      <c r="F538" s="13" t="s">
        <v>2224</v>
      </c>
      <c r="G538" s="15">
        <f>L538*17.498</f>
        <v>419.952</v>
      </c>
      <c r="H538" s="16">
        <v>42633</v>
      </c>
      <c r="I538" s="15" t="s">
        <v>81</v>
      </c>
      <c r="J538" s="15" t="s">
        <v>2226</v>
      </c>
      <c r="K538" s="15" t="s">
        <v>2227</v>
      </c>
      <c r="L538" s="15">
        <v>24</v>
      </c>
      <c r="M538" s="17" t="s">
        <v>2228</v>
      </c>
      <c r="N538" s="17" t="s">
        <v>2229</v>
      </c>
      <c r="O538" s="10"/>
    </row>
    <row r="539" spans="1:15" ht="59.25" customHeight="1" x14ac:dyDescent="0.15">
      <c r="A539" s="11" t="s">
        <v>2298</v>
      </c>
      <c r="B539" s="12"/>
      <c r="C539" s="13"/>
      <c r="D539" s="11" t="s">
        <v>2272</v>
      </c>
      <c r="E539" s="14" t="s">
        <v>2273</v>
      </c>
      <c r="F539" s="13" t="s">
        <v>2270</v>
      </c>
      <c r="G539" s="15">
        <v>187.22300000000001</v>
      </c>
      <c r="H539" s="16">
        <v>42634</v>
      </c>
      <c r="I539" s="15" t="s">
        <v>2274</v>
      </c>
      <c r="J539" s="15" t="s">
        <v>2271</v>
      </c>
      <c r="K539" s="15" t="s">
        <v>2275</v>
      </c>
      <c r="L539" s="15" t="s">
        <v>2276</v>
      </c>
      <c r="M539" s="17" t="s">
        <v>2278</v>
      </c>
      <c r="N539" s="17" t="s">
        <v>2277</v>
      </c>
      <c r="O539" s="10"/>
    </row>
    <row r="540" spans="1:15" ht="14.25" customHeight="1" x14ac:dyDescent="0.15">
      <c r="A540" s="22" t="s">
        <v>2280</v>
      </c>
      <c r="B540" s="12"/>
      <c r="C540" s="13"/>
      <c r="D540" s="22" t="s">
        <v>2284</v>
      </c>
      <c r="E540" s="24" t="s">
        <v>1312</v>
      </c>
      <c r="F540" s="13" t="s">
        <v>2279</v>
      </c>
      <c r="G540" s="25">
        <f>L540*2.335</f>
        <v>23.35</v>
      </c>
      <c r="H540" s="16">
        <v>42635</v>
      </c>
      <c r="I540" s="25" t="s">
        <v>2287</v>
      </c>
      <c r="J540" s="25" t="s">
        <v>2283</v>
      </c>
      <c r="K540" s="15"/>
      <c r="L540" s="15">
        <v>10</v>
      </c>
      <c r="M540" s="17" t="s">
        <v>2285</v>
      </c>
      <c r="N540" s="17" t="s">
        <v>2286</v>
      </c>
      <c r="O540" s="10"/>
    </row>
    <row r="541" spans="1:15" ht="14.25" customHeight="1" x14ac:dyDescent="0.15">
      <c r="A541" s="22" t="s">
        <v>2280</v>
      </c>
      <c r="B541" s="12"/>
      <c r="C541" s="13"/>
      <c r="D541" s="22" t="s">
        <v>2284</v>
      </c>
      <c r="E541" s="24" t="s">
        <v>1312</v>
      </c>
      <c r="F541" s="13" t="s">
        <v>2288</v>
      </c>
      <c r="G541" s="25">
        <f>L541*2.335</f>
        <v>58.375</v>
      </c>
      <c r="H541" s="16">
        <v>42635</v>
      </c>
      <c r="I541" s="25" t="s">
        <v>2287</v>
      </c>
      <c r="J541" s="25" t="s">
        <v>2289</v>
      </c>
      <c r="K541" s="15"/>
      <c r="L541" s="15">
        <v>25</v>
      </c>
      <c r="M541" s="17" t="s">
        <v>2290</v>
      </c>
      <c r="N541" s="17" t="s">
        <v>2294</v>
      </c>
      <c r="O541" s="10"/>
    </row>
    <row r="542" spans="1:15" s="34" customFormat="1" ht="14.25" customHeight="1" x14ac:dyDescent="0.15">
      <c r="A542" s="22" t="s">
        <v>2313</v>
      </c>
      <c r="B542" s="12"/>
      <c r="C542" s="13"/>
      <c r="D542" s="22" t="s">
        <v>2284</v>
      </c>
      <c r="E542" s="24" t="s">
        <v>1312</v>
      </c>
      <c r="F542" s="13" t="s">
        <v>2291</v>
      </c>
      <c r="G542" s="25">
        <f>L542*2.335</f>
        <v>58.375</v>
      </c>
      <c r="H542" s="16">
        <v>42635</v>
      </c>
      <c r="I542" s="25" t="s">
        <v>2287</v>
      </c>
      <c r="J542" s="25" t="s">
        <v>2292</v>
      </c>
      <c r="K542" s="15"/>
      <c r="L542" s="15">
        <v>25</v>
      </c>
      <c r="M542" s="17" t="s">
        <v>2293</v>
      </c>
      <c r="N542" s="17" t="s">
        <v>2294</v>
      </c>
      <c r="O542" s="10"/>
    </row>
    <row r="543" spans="1:15" ht="14.25" customHeight="1" x14ac:dyDescent="0.15">
      <c r="A543" s="11" t="s">
        <v>2298</v>
      </c>
      <c r="B543" s="12"/>
      <c r="C543" s="13"/>
      <c r="D543" s="11" t="s">
        <v>1899</v>
      </c>
      <c r="E543" s="14" t="s">
        <v>1412</v>
      </c>
      <c r="F543" s="13" t="s">
        <v>2304</v>
      </c>
      <c r="G543" s="15">
        <v>187.12700000000001</v>
      </c>
      <c r="H543" s="16">
        <v>42641</v>
      </c>
      <c r="I543" s="15" t="s">
        <v>2274</v>
      </c>
      <c r="J543" s="15" t="s">
        <v>2299</v>
      </c>
      <c r="K543" s="15" t="s">
        <v>1407</v>
      </c>
      <c r="L543" s="15" t="s">
        <v>2300</v>
      </c>
      <c r="M543" s="17" t="s">
        <v>2302</v>
      </c>
      <c r="N543" s="17" t="s">
        <v>2303</v>
      </c>
      <c r="O543" s="10"/>
    </row>
    <row r="544" spans="1:15" ht="14.25" customHeight="1" x14ac:dyDescent="0.15">
      <c r="A544" s="11" t="s">
        <v>2306</v>
      </c>
      <c r="B544" s="12"/>
      <c r="C544" s="13"/>
      <c r="D544" s="11" t="s">
        <v>2307</v>
      </c>
      <c r="E544" s="14" t="s">
        <v>1412</v>
      </c>
      <c r="F544" s="13" t="s">
        <v>2305</v>
      </c>
      <c r="G544" s="15">
        <f>17.498*L544</f>
        <v>402.45400000000001</v>
      </c>
      <c r="H544" s="16">
        <v>42641</v>
      </c>
      <c r="I544" s="15" t="s">
        <v>2309</v>
      </c>
      <c r="J544" s="15" t="s">
        <v>2308</v>
      </c>
      <c r="K544" s="15" t="s">
        <v>18</v>
      </c>
      <c r="L544" s="15">
        <v>23</v>
      </c>
      <c r="M544" s="17" t="s">
        <v>2311</v>
      </c>
      <c r="N544" s="17" t="s">
        <v>2310</v>
      </c>
      <c r="O544" s="10"/>
    </row>
    <row r="545" spans="1:15" ht="14.25" customHeight="1" x14ac:dyDescent="0.15">
      <c r="A545" s="11" t="s">
        <v>1841</v>
      </c>
      <c r="B545" s="12"/>
      <c r="C545" s="13"/>
      <c r="D545" s="11" t="s">
        <v>2315</v>
      </c>
      <c r="E545" s="14" t="s">
        <v>1312</v>
      </c>
      <c r="F545" s="13" t="s">
        <v>2314</v>
      </c>
      <c r="G545" s="15">
        <f>8.926*L545</f>
        <v>223.15</v>
      </c>
      <c r="H545" s="16">
        <v>42651</v>
      </c>
      <c r="I545" s="15" t="s">
        <v>1314</v>
      </c>
      <c r="J545" s="15" t="s">
        <v>2316</v>
      </c>
      <c r="K545" s="15" t="s">
        <v>1316</v>
      </c>
      <c r="L545" s="15">
        <v>25</v>
      </c>
      <c r="M545" s="17" t="s">
        <v>2317</v>
      </c>
      <c r="N545" s="17" t="s">
        <v>2318</v>
      </c>
      <c r="O545" s="10"/>
    </row>
    <row r="546" spans="1:15" ht="14.25" customHeight="1" x14ac:dyDescent="0.15">
      <c r="A546" s="11" t="s">
        <v>1616</v>
      </c>
      <c r="B546" s="12"/>
      <c r="C546" s="13"/>
      <c r="D546" s="11" t="s">
        <v>2320</v>
      </c>
      <c r="E546" s="14" t="s">
        <v>1312</v>
      </c>
      <c r="F546" s="13" t="s">
        <v>2319</v>
      </c>
      <c r="G546" s="15">
        <f>8.926*L546</f>
        <v>223.15</v>
      </c>
      <c r="H546" s="16">
        <v>42651</v>
      </c>
      <c r="I546" s="15" t="s">
        <v>1314</v>
      </c>
      <c r="J546" s="15" t="s">
        <v>2321</v>
      </c>
      <c r="K546" s="15" t="s">
        <v>1316</v>
      </c>
      <c r="L546" s="15">
        <v>25</v>
      </c>
      <c r="M546" s="17" t="s">
        <v>2322</v>
      </c>
      <c r="N546" s="17" t="s">
        <v>1346</v>
      </c>
      <c r="O546" s="10"/>
    </row>
    <row r="547" spans="1:15" ht="14.25" customHeight="1" x14ac:dyDescent="0.15">
      <c r="A547" s="11" t="s">
        <v>1706</v>
      </c>
      <c r="B547" s="12"/>
      <c r="C547" s="13"/>
      <c r="D547" s="11" t="s">
        <v>1715</v>
      </c>
      <c r="E547" s="14" t="s">
        <v>1378</v>
      </c>
      <c r="F547" s="13" t="s">
        <v>2323</v>
      </c>
      <c r="G547" s="15">
        <f>17.498*L547</f>
        <v>402.45400000000001</v>
      </c>
      <c r="H547" s="16">
        <v>42651</v>
      </c>
      <c r="I547" s="15" t="s">
        <v>2309</v>
      </c>
      <c r="J547" s="15" t="s">
        <v>2327</v>
      </c>
      <c r="K547" s="15" t="s">
        <v>1316</v>
      </c>
      <c r="L547" s="15">
        <v>23</v>
      </c>
      <c r="M547" s="17" t="s">
        <v>2328</v>
      </c>
      <c r="N547" s="17" t="s">
        <v>2326</v>
      </c>
      <c r="O547" s="10"/>
    </row>
    <row r="548" spans="1:15" ht="14.25" customHeight="1" x14ac:dyDescent="0.15">
      <c r="A548" s="11" t="s">
        <v>1706</v>
      </c>
      <c r="B548" s="12"/>
      <c r="C548" s="13"/>
      <c r="D548" s="11" t="s">
        <v>1715</v>
      </c>
      <c r="E548" s="14" t="s">
        <v>1378</v>
      </c>
      <c r="F548" s="13" t="s">
        <v>2324</v>
      </c>
      <c r="G548" s="15">
        <f>17.498*L548</f>
        <v>437.45000000000005</v>
      </c>
      <c r="H548" s="16">
        <v>42651</v>
      </c>
      <c r="I548" s="15" t="s">
        <v>2309</v>
      </c>
      <c r="J548" s="15" t="s">
        <v>2329</v>
      </c>
      <c r="K548" s="15" t="s">
        <v>1316</v>
      </c>
      <c r="L548" s="15">
        <v>25</v>
      </c>
      <c r="M548" s="17" t="s">
        <v>2330</v>
      </c>
      <c r="N548" s="17" t="s">
        <v>2335</v>
      </c>
      <c r="O548" s="10"/>
    </row>
    <row r="549" spans="1:15" ht="14.25" customHeight="1" x14ac:dyDescent="0.15">
      <c r="A549" s="11" t="s">
        <v>1706</v>
      </c>
      <c r="B549" s="12"/>
      <c r="C549" s="13"/>
      <c r="D549" s="11" t="s">
        <v>1715</v>
      </c>
      <c r="E549" s="14" t="s">
        <v>1378</v>
      </c>
      <c r="F549" s="13" t="s">
        <v>2325</v>
      </c>
      <c r="G549" s="15">
        <f>17.498*L549</f>
        <v>437.45000000000005</v>
      </c>
      <c r="H549" s="16">
        <v>42651</v>
      </c>
      <c r="I549" s="15" t="s">
        <v>2309</v>
      </c>
      <c r="J549" s="15" t="s">
        <v>2331</v>
      </c>
      <c r="K549" s="15" t="s">
        <v>1316</v>
      </c>
      <c r="L549" s="15">
        <v>25</v>
      </c>
      <c r="M549" s="17" t="s">
        <v>2332</v>
      </c>
      <c r="N549" s="17" t="s">
        <v>2335</v>
      </c>
      <c r="O549" s="10"/>
    </row>
    <row r="550" spans="1:15" ht="14.25" customHeight="1" x14ac:dyDescent="0.15">
      <c r="A550" s="11" t="s">
        <v>1386</v>
      </c>
      <c r="B550" s="12"/>
      <c r="C550" s="13"/>
      <c r="D550" s="11" t="s">
        <v>2021</v>
      </c>
      <c r="E550" s="14" t="s">
        <v>1378</v>
      </c>
      <c r="F550" s="13" t="s">
        <v>2333</v>
      </c>
      <c r="G550" s="15">
        <f>18.708*L550</f>
        <v>467.69999999999993</v>
      </c>
      <c r="H550" s="16">
        <v>42651</v>
      </c>
      <c r="I550" s="15" t="s">
        <v>1413</v>
      </c>
      <c r="J550" s="15" t="s">
        <v>2336</v>
      </c>
      <c r="K550" s="15" t="s">
        <v>1316</v>
      </c>
      <c r="L550" s="15">
        <v>25</v>
      </c>
      <c r="M550" s="17" t="s">
        <v>2337</v>
      </c>
      <c r="N550" s="17" t="s">
        <v>1346</v>
      </c>
      <c r="O550" s="10"/>
    </row>
    <row r="551" spans="1:15" ht="14.25" customHeight="1" x14ac:dyDescent="0.15">
      <c r="A551" s="11" t="s">
        <v>1386</v>
      </c>
      <c r="B551" s="12"/>
      <c r="C551" s="13"/>
      <c r="D551" s="11" t="s">
        <v>2021</v>
      </c>
      <c r="E551" s="14" t="s">
        <v>1378</v>
      </c>
      <c r="F551" s="13" t="s">
        <v>2334</v>
      </c>
      <c r="G551" s="15">
        <f>18.708*L551</f>
        <v>467.69999999999993</v>
      </c>
      <c r="H551" s="16">
        <v>42651</v>
      </c>
      <c r="I551" s="15" t="s">
        <v>1413</v>
      </c>
      <c r="J551" s="15" t="s">
        <v>2338</v>
      </c>
      <c r="K551" s="15" t="s">
        <v>1316</v>
      </c>
      <c r="L551" s="15">
        <v>25</v>
      </c>
      <c r="M551" s="17" t="s">
        <v>2339</v>
      </c>
      <c r="N551" s="17" t="s">
        <v>1346</v>
      </c>
      <c r="O551" s="10"/>
    </row>
    <row r="552" spans="1:15" ht="14.25" customHeight="1" x14ac:dyDescent="0.15">
      <c r="A552" s="11" t="s">
        <v>1965</v>
      </c>
      <c r="B552" s="12"/>
      <c r="C552" s="13"/>
      <c r="D552" s="11" t="s">
        <v>1395</v>
      </c>
      <c r="E552" s="14" t="s">
        <v>1378</v>
      </c>
      <c r="F552" s="13" t="s">
        <v>2340</v>
      </c>
      <c r="G552" s="15">
        <f t="shared" ref="G552:G557" si="21">L552*17.712</f>
        <v>442.8</v>
      </c>
      <c r="H552" s="16">
        <v>42651</v>
      </c>
      <c r="I552" s="15" t="s">
        <v>1413</v>
      </c>
      <c r="J552" s="15" t="s">
        <v>2346</v>
      </c>
      <c r="K552" s="15" t="s">
        <v>1316</v>
      </c>
      <c r="L552" s="15">
        <v>25</v>
      </c>
      <c r="M552" s="17" t="s">
        <v>2347</v>
      </c>
      <c r="N552" s="17" t="s">
        <v>1346</v>
      </c>
      <c r="O552" s="10"/>
    </row>
    <row r="553" spans="1:15" ht="14.25" customHeight="1" x14ac:dyDescent="0.15">
      <c r="A553" s="11" t="s">
        <v>1965</v>
      </c>
      <c r="B553" s="12"/>
      <c r="C553" s="13"/>
      <c r="D553" s="11" t="s">
        <v>1395</v>
      </c>
      <c r="E553" s="14" t="s">
        <v>1378</v>
      </c>
      <c r="F553" s="13" t="s">
        <v>2341</v>
      </c>
      <c r="G553" s="15">
        <f t="shared" si="21"/>
        <v>442.8</v>
      </c>
      <c r="H553" s="16">
        <v>42651</v>
      </c>
      <c r="I553" s="15" t="s">
        <v>1413</v>
      </c>
      <c r="J553" s="15" t="s">
        <v>2348</v>
      </c>
      <c r="K553" s="15" t="s">
        <v>1316</v>
      </c>
      <c r="L553" s="15">
        <v>25</v>
      </c>
      <c r="M553" s="17" t="s">
        <v>2349</v>
      </c>
      <c r="N553" s="17" t="s">
        <v>1346</v>
      </c>
      <c r="O553" s="10"/>
    </row>
    <row r="554" spans="1:15" ht="14.25" customHeight="1" x14ac:dyDescent="0.15">
      <c r="A554" s="11" t="s">
        <v>1965</v>
      </c>
      <c r="B554" s="12"/>
      <c r="C554" s="13"/>
      <c r="D554" s="11" t="s">
        <v>1395</v>
      </c>
      <c r="E554" s="14" t="s">
        <v>1378</v>
      </c>
      <c r="F554" s="13" t="s">
        <v>2342</v>
      </c>
      <c r="G554" s="15">
        <f t="shared" si="21"/>
        <v>442.8</v>
      </c>
      <c r="H554" s="16">
        <v>42651</v>
      </c>
      <c r="I554" s="15" t="s">
        <v>1413</v>
      </c>
      <c r="J554" s="15" t="s">
        <v>2350</v>
      </c>
      <c r="K554" s="15" t="s">
        <v>1316</v>
      </c>
      <c r="L554" s="15">
        <v>25</v>
      </c>
      <c r="M554" s="17" t="s">
        <v>2351</v>
      </c>
      <c r="N554" s="17" t="s">
        <v>1346</v>
      </c>
      <c r="O554" s="10"/>
    </row>
    <row r="555" spans="1:15" s="34" customFormat="1" ht="14.25" customHeight="1" x14ac:dyDescent="0.15">
      <c r="A555" s="11" t="s">
        <v>1965</v>
      </c>
      <c r="B555" s="12"/>
      <c r="C555" s="13"/>
      <c r="D555" s="11" t="s">
        <v>1395</v>
      </c>
      <c r="E555" s="14" t="s">
        <v>1378</v>
      </c>
      <c r="F555" s="13" t="s">
        <v>2343</v>
      </c>
      <c r="G555" s="15">
        <f t="shared" si="21"/>
        <v>442.8</v>
      </c>
      <c r="H555" s="16">
        <v>42651</v>
      </c>
      <c r="I555" s="15" t="s">
        <v>1413</v>
      </c>
      <c r="J555" s="15" t="s">
        <v>2352</v>
      </c>
      <c r="K555" s="15" t="s">
        <v>1316</v>
      </c>
      <c r="L555" s="15">
        <v>25</v>
      </c>
      <c r="M555" s="17" t="s">
        <v>2353</v>
      </c>
      <c r="N555" s="17" t="s">
        <v>1346</v>
      </c>
      <c r="O555" s="10"/>
    </row>
    <row r="556" spans="1:15" s="34" customFormat="1" ht="14.25" customHeight="1" x14ac:dyDescent="0.15">
      <c r="A556" s="11" t="s">
        <v>1965</v>
      </c>
      <c r="B556" s="12"/>
      <c r="C556" s="13"/>
      <c r="D556" s="11" t="s">
        <v>1395</v>
      </c>
      <c r="E556" s="14" t="s">
        <v>1378</v>
      </c>
      <c r="F556" s="13" t="s">
        <v>2344</v>
      </c>
      <c r="G556" s="15">
        <f t="shared" si="21"/>
        <v>442.8</v>
      </c>
      <c r="H556" s="16">
        <v>42651</v>
      </c>
      <c r="I556" s="15" t="s">
        <v>1413</v>
      </c>
      <c r="J556" s="15" t="s">
        <v>2354</v>
      </c>
      <c r="K556" s="15" t="s">
        <v>1316</v>
      </c>
      <c r="L556" s="15">
        <v>25</v>
      </c>
      <c r="M556" s="17" t="s">
        <v>2355</v>
      </c>
      <c r="N556" s="17" t="s">
        <v>1346</v>
      </c>
      <c r="O556" s="10"/>
    </row>
    <row r="557" spans="1:15" s="34" customFormat="1" ht="14.25" customHeight="1" x14ac:dyDescent="0.15">
      <c r="A557" s="11" t="s">
        <v>1965</v>
      </c>
      <c r="B557" s="12"/>
      <c r="C557" s="13"/>
      <c r="D557" s="11" t="s">
        <v>1395</v>
      </c>
      <c r="E557" s="14" t="s">
        <v>1378</v>
      </c>
      <c r="F557" s="13" t="s">
        <v>2345</v>
      </c>
      <c r="G557" s="15">
        <f t="shared" si="21"/>
        <v>442.8</v>
      </c>
      <c r="H557" s="16">
        <v>42651</v>
      </c>
      <c r="I557" s="15" t="s">
        <v>1413</v>
      </c>
      <c r="J557" s="15" t="s">
        <v>2356</v>
      </c>
      <c r="K557" s="15" t="s">
        <v>1316</v>
      </c>
      <c r="L557" s="15">
        <v>25</v>
      </c>
      <c r="M557" s="17" t="s">
        <v>2357</v>
      </c>
      <c r="N557" s="17" t="s">
        <v>1346</v>
      </c>
      <c r="O557" s="10"/>
    </row>
    <row r="558" spans="1:15" ht="14.25" customHeight="1" x14ac:dyDescent="0.15">
      <c r="A558" s="11" t="s">
        <v>2358</v>
      </c>
      <c r="B558" s="12"/>
      <c r="C558" s="13"/>
      <c r="D558" s="11" t="s">
        <v>2359</v>
      </c>
      <c r="E558" s="14" t="s">
        <v>2360</v>
      </c>
      <c r="F558" s="13" t="s">
        <v>2361</v>
      </c>
      <c r="G558" s="15">
        <v>423.14100000000002</v>
      </c>
      <c r="H558" s="16">
        <v>42654</v>
      </c>
      <c r="I558" s="15" t="s">
        <v>2362</v>
      </c>
      <c r="J558" s="15" t="s">
        <v>2363</v>
      </c>
      <c r="K558" s="15" t="s">
        <v>2364</v>
      </c>
      <c r="L558" s="15" t="s">
        <v>1853</v>
      </c>
      <c r="M558" s="17" t="s">
        <v>2365</v>
      </c>
      <c r="N558" s="17" t="s">
        <v>2366</v>
      </c>
      <c r="O558" s="10"/>
    </row>
    <row r="559" spans="1:15" ht="14.25" customHeight="1" x14ac:dyDescent="0.15">
      <c r="A559" s="11" t="s">
        <v>2367</v>
      </c>
      <c r="B559" s="12"/>
      <c r="C559" s="13"/>
      <c r="D559" s="11" t="s">
        <v>2368</v>
      </c>
      <c r="E559" s="14" t="s">
        <v>2360</v>
      </c>
      <c r="F559" s="13" t="s">
        <v>2369</v>
      </c>
      <c r="G559" s="15">
        <v>106.244</v>
      </c>
      <c r="H559" s="16">
        <v>42654</v>
      </c>
      <c r="I559" s="15" t="s">
        <v>2370</v>
      </c>
      <c r="J559" s="15" t="s">
        <v>2371</v>
      </c>
      <c r="K559" s="15" t="s">
        <v>2372</v>
      </c>
      <c r="L559" s="15" t="s">
        <v>469</v>
      </c>
      <c r="M559" s="17" t="s">
        <v>2373</v>
      </c>
      <c r="N559" s="17" t="s">
        <v>2374</v>
      </c>
      <c r="O559" s="10"/>
    </row>
    <row r="560" spans="1:15" ht="14.25" customHeight="1" x14ac:dyDescent="0.15">
      <c r="A560" s="11" t="s">
        <v>2375</v>
      </c>
      <c r="B560" s="12"/>
      <c r="C560" s="13"/>
      <c r="D560" s="11" t="s">
        <v>2376</v>
      </c>
      <c r="E560" s="14" t="s">
        <v>2377</v>
      </c>
      <c r="F560" s="13" t="s">
        <v>2378</v>
      </c>
      <c r="G560" s="15">
        <f>L560*17.712</f>
        <v>442.8</v>
      </c>
      <c r="H560" s="16">
        <v>42654</v>
      </c>
      <c r="I560" s="15" t="s">
        <v>2379</v>
      </c>
      <c r="J560" s="15" t="s">
        <v>2380</v>
      </c>
      <c r="K560" s="15" t="s">
        <v>2381</v>
      </c>
      <c r="L560" s="15">
        <v>25</v>
      </c>
      <c r="M560" s="17" t="s">
        <v>2382</v>
      </c>
      <c r="N560" s="17" t="s">
        <v>2383</v>
      </c>
      <c r="O560" s="10"/>
    </row>
    <row r="561" spans="1:15" ht="14.25" customHeight="1" x14ac:dyDescent="0.15">
      <c r="A561" s="22" t="s">
        <v>2415</v>
      </c>
      <c r="B561" s="12">
        <v>1</v>
      </c>
      <c r="C561" s="13" t="s">
        <v>2384</v>
      </c>
      <c r="D561" s="22" t="s">
        <v>2413</v>
      </c>
      <c r="E561" s="14" t="s">
        <v>2385</v>
      </c>
      <c r="F561" s="13" t="s">
        <v>2386</v>
      </c>
      <c r="G561" s="15">
        <v>296.952</v>
      </c>
      <c r="H561" s="16">
        <v>42655</v>
      </c>
      <c r="I561" s="15" t="s">
        <v>2387</v>
      </c>
      <c r="J561" s="15" t="s">
        <v>2388</v>
      </c>
      <c r="K561" s="15"/>
      <c r="L561" s="15">
        <v>2</v>
      </c>
      <c r="M561" s="17" t="s">
        <v>2389</v>
      </c>
      <c r="N561" s="17" t="s">
        <v>2390</v>
      </c>
      <c r="O561" s="10"/>
    </row>
    <row r="562" spans="1:15" ht="14.25" customHeight="1" x14ac:dyDescent="0.15">
      <c r="A562" s="22" t="s">
        <v>2416</v>
      </c>
      <c r="B562" s="12">
        <v>1</v>
      </c>
      <c r="C562" s="13" t="s">
        <v>2384</v>
      </c>
      <c r="D562" s="22" t="s">
        <v>2414</v>
      </c>
      <c r="E562" s="14" t="s">
        <v>2385</v>
      </c>
      <c r="F562" s="13" t="s">
        <v>2391</v>
      </c>
      <c r="G562" s="15">
        <v>296.952</v>
      </c>
      <c r="H562" s="16">
        <v>42655</v>
      </c>
      <c r="I562" s="15" t="s">
        <v>2387</v>
      </c>
      <c r="J562" s="15" t="s">
        <v>2388</v>
      </c>
      <c r="K562" s="15"/>
      <c r="L562" s="15">
        <v>2</v>
      </c>
      <c r="M562" s="17" t="s">
        <v>2389</v>
      </c>
      <c r="N562" s="17" t="s">
        <v>2392</v>
      </c>
      <c r="O562" s="10"/>
    </row>
    <row r="563" spans="1:15" ht="14.25" customHeight="1" x14ac:dyDescent="0.15">
      <c r="A563" s="22" t="s">
        <v>2416</v>
      </c>
      <c r="B563" s="12">
        <v>1</v>
      </c>
      <c r="C563" s="13" t="s">
        <v>2384</v>
      </c>
      <c r="D563" s="22" t="s">
        <v>2414</v>
      </c>
      <c r="E563" s="14" t="s">
        <v>2385</v>
      </c>
      <c r="F563" s="13" t="s">
        <v>2393</v>
      </c>
      <c r="G563" s="15">
        <v>296.952</v>
      </c>
      <c r="H563" s="16">
        <v>42655</v>
      </c>
      <c r="I563" s="15" t="s">
        <v>2387</v>
      </c>
      <c r="J563" s="15" t="s">
        <v>2388</v>
      </c>
      <c r="K563" s="15"/>
      <c r="L563" s="15">
        <v>2</v>
      </c>
      <c r="M563" s="17" t="s">
        <v>2389</v>
      </c>
      <c r="N563" s="17" t="s">
        <v>2394</v>
      </c>
      <c r="O563" s="10"/>
    </row>
    <row r="564" spans="1:15" ht="14.25" customHeight="1" x14ac:dyDescent="0.15">
      <c r="A564" s="22" t="s">
        <v>2416</v>
      </c>
      <c r="B564" s="12">
        <v>1</v>
      </c>
      <c r="C564" s="13" t="s">
        <v>2384</v>
      </c>
      <c r="D564" s="22" t="s">
        <v>2414</v>
      </c>
      <c r="E564" s="14" t="s">
        <v>2385</v>
      </c>
      <c r="F564" s="13" t="s">
        <v>2395</v>
      </c>
      <c r="G564" s="15">
        <v>296.952</v>
      </c>
      <c r="H564" s="16">
        <v>42655</v>
      </c>
      <c r="I564" s="15" t="s">
        <v>2387</v>
      </c>
      <c r="J564" s="15" t="s">
        <v>2388</v>
      </c>
      <c r="K564" s="15"/>
      <c r="L564" s="15">
        <v>2</v>
      </c>
      <c r="M564" s="17" t="s">
        <v>2389</v>
      </c>
      <c r="N564" s="17" t="s">
        <v>2396</v>
      </c>
      <c r="O564" s="10"/>
    </row>
    <row r="565" spans="1:15" ht="14.25" customHeight="1" x14ac:dyDescent="0.15">
      <c r="A565" s="22" t="s">
        <v>2416</v>
      </c>
      <c r="B565" s="12">
        <v>1</v>
      </c>
      <c r="C565" s="13" t="s">
        <v>2384</v>
      </c>
      <c r="D565" s="22" t="s">
        <v>2414</v>
      </c>
      <c r="E565" s="14" t="s">
        <v>2385</v>
      </c>
      <c r="F565" s="13" t="s">
        <v>2397</v>
      </c>
      <c r="G565" s="15">
        <v>296.952</v>
      </c>
      <c r="H565" s="16">
        <v>42655</v>
      </c>
      <c r="I565" s="15" t="s">
        <v>2387</v>
      </c>
      <c r="J565" s="15" t="s">
        <v>2388</v>
      </c>
      <c r="K565" s="15"/>
      <c r="L565" s="15">
        <v>2</v>
      </c>
      <c r="M565" s="17" t="s">
        <v>2389</v>
      </c>
      <c r="N565" s="17" t="s">
        <v>2398</v>
      </c>
      <c r="O565" s="10"/>
    </row>
    <row r="566" spans="1:15" ht="14.25" customHeight="1" x14ac:dyDescent="0.15">
      <c r="A566" s="22" t="s">
        <v>2416</v>
      </c>
      <c r="B566" s="12">
        <v>1</v>
      </c>
      <c r="C566" s="13" t="s">
        <v>2384</v>
      </c>
      <c r="D566" s="22" t="s">
        <v>2414</v>
      </c>
      <c r="E566" s="14" t="s">
        <v>2385</v>
      </c>
      <c r="F566" s="13" t="s">
        <v>2399</v>
      </c>
      <c r="G566" s="15">
        <v>296.952</v>
      </c>
      <c r="H566" s="16">
        <v>42655</v>
      </c>
      <c r="I566" s="15" t="s">
        <v>2387</v>
      </c>
      <c r="J566" s="15" t="s">
        <v>2388</v>
      </c>
      <c r="K566" s="15"/>
      <c r="L566" s="15">
        <v>2</v>
      </c>
      <c r="M566" s="17" t="s">
        <v>2389</v>
      </c>
      <c r="N566" s="17" t="s">
        <v>2400</v>
      </c>
      <c r="O566" s="10"/>
    </row>
    <row r="567" spans="1:15" ht="14.25" customHeight="1" x14ac:dyDescent="0.15">
      <c r="A567" s="22" t="s">
        <v>2416</v>
      </c>
      <c r="B567" s="12">
        <v>1</v>
      </c>
      <c r="C567" s="13" t="s">
        <v>2384</v>
      </c>
      <c r="D567" s="22" t="s">
        <v>2414</v>
      </c>
      <c r="E567" s="14" t="s">
        <v>2385</v>
      </c>
      <c r="F567" s="13" t="s">
        <v>2401</v>
      </c>
      <c r="G567" s="15">
        <v>296.952</v>
      </c>
      <c r="H567" s="16">
        <v>42655</v>
      </c>
      <c r="I567" s="15" t="s">
        <v>2387</v>
      </c>
      <c r="J567" s="15" t="s">
        <v>2388</v>
      </c>
      <c r="K567" s="15"/>
      <c r="L567" s="15">
        <v>2</v>
      </c>
      <c r="M567" s="17" t="s">
        <v>2389</v>
      </c>
      <c r="N567" s="17" t="s">
        <v>2402</v>
      </c>
      <c r="O567" s="10"/>
    </row>
    <row r="568" spans="1:15" ht="14.25" customHeight="1" x14ac:dyDescent="0.15">
      <c r="A568" s="22" t="s">
        <v>2416</v>
      </c>
      <c r="B568" s="12">
        <v>1</v>
      </c>
      <c r="C568" s="13" t="s">
        <v>2384</v>
      </c>
      <c r="D568" s="22" t="s">
        <v>2414</v>
      </c>
      <c r="E568" s="14" t="s">
        <v>2385</v>
      </c>
      <c r="F568" s="13" t="s">
        <v>2403</v>
      </c>
      <c r="G568" s="15">
        <v>296.952</v>
      </c>
      <c r="H568" s="16">
        <v>42655</v>
      </c>
      <c r="I568" s="15" t="s">
        <v>2387</v>
      </c>
      <c r="J568" s="15" t="s">
        <v>2388</v>
      </c>
      <c r="K568" s="15"/>
      <c r="L568" s="15">
        <v>2</v>
      </c>
      <c r="M568" s="17" t="s">
        <v>2389</v>
      </c>
      <c r="N568" s="17" t="s">
        <v>2404</v>
      </c>
      <c r="O568" s="10"/>
    </row>
    <row r="569" spans="1:15" ht="14.25" customHeight="1" x14ac:dyDescent="0.15">
      <c r="A569" s="22" t="s">
        <v>2416</v>
      </c>
      <c r="B569" s="12">
        <v>1</v>
      </c>
      <c r="C569" s="13" t="s">
        <v>2384</v>
      </c>
      <c r="D569" s="22" t="s">
        <v>2414</v>
      </c>
      <c r="E569" s="14" t="s">
        <v>2385</v>
      </c>
      <c r="F569" s="13" t="s">
        <v>2405</v>
      </c>
      <c r="G569" s="15">
        <v>296.952</v>
      </c>
      <c r="H569" s="16">
        <v>42655</v>
      </c>
      <c r="I569" s="15" t="s">
        <v>2387</v>
      </c>
      <c r="J569" s="15" t="s">
        <v>2388</v>
      </c>
      <c r="K569" s="15"/>
      <c r="L569" s="15">
        <v>2</v>
      </c>
      <c r="M569" s="17" t="s">
        <v>2389</v>
      </c>
      <c r="N569" s="17" t="s">
        <v>2406</v>
      </c>
      <c r="O569" s="10"/>
    </row>
    <row r="570" spans="1:15" ht="14.25" customHeight="1" x14ac:dyDescent="0.15">
      <c r="A570" s="22" t="s">
        <v>2416</v>
      </c>
      <c r="B570" s="12">
        <v>1</v>
      </c>
      <c r="C570" s="13" t="s">
        <v>2384</v>
      </c>
      <c r="D570" s="22" t="s">
        <v>2414</v>
      </c>
      <c r="E570" s="14" t="s">
        <v>2385</v>
      </c>
      <c r="F570" s="13" t="s">
        <v>2407</v>
      </c>
      <c r="G570" s="15">
        <v>296.952</v>
      </c>
      <c r="H570" s="16">
        <v>42655</v>
      </c>
      <c r="I570" s="15" t="s">
        <v>2387</v>
      </c>
      <c r="J570" s="15" t="s">
        <v>2388</v>
      </c>
      <c r="K570" s="15"/>
      <c r="L570" s="15">
        <v>2</v>
      </c>
      <c r="M570" s="17" t="s">
        <v>2389</v>
      </c>
      <c r="N570" s="17" t="s">
        <v>2408</v>
      </c>
      <c r="O570" s="10"/>
    </row>
    <row r="571" spans="1:15" ht="14.25" customHeight="1" x14ac:dyDescent="0.15">
      <c r="A571" s="22" t="s">
        <v>2416</v>
      </c>
      <c r="B571" s="12">
        <v>1</v>
      </c>
      <c r="C571" s="13" t="s">
        <v>2384</v>
      </c>
      <c r="D571" s="22" t="s">
        <v>2414</v>
      </c>
      <c r="E571" s="14" t="s">
        <v>2385</v>
      </c>
      <c r="F571" s="13" t="s">
        <v>2409</v>
      </c>
      <c r="G571" s="15">
        <v>296.952</v>
      </c>
      <c r="H571" s="16">
        <v>42655</v>
      </c>
      <c r="I571" s="15" t="s">
        <v>2387</v>
      </c>
      <c r="J571" s="15" t="s">
        <v>2388</v>
      </c>
      <c r="K571" s="15"/>
      <c r="L571" s="15">
        <v>2</v>
      </c>
      <c r="M571" s="17" t="s">
        <v>2389</v>
      </c>
      <c r="N571" s="17" t="s">
        <v>2410</v>
      </c>
      <c r="O571" s="10"/>
    </row>
    <row r="572" spans="1:15" ht="14.25" customHeight="1" x14ac:dyDescent="0.15">
      <c r="A572" s="22" t="s">
        <v>2416</v>
      </c>
      <c r="B572" s="12">
        <v>1</v>
      </c>
      <c r="C572" s="13" t="s">
        <v>2384</v>
      </c>
      <c r="D572" s="22" t="s">
        <v>2414</v>
      </c>
      <c r="E572" s="14" t="s">
        <v>2385</v>
      </c>
      <c r="F572" s="13" t="s">
        <v>2411</v>
      </c>
      <c r="G572" s="15">
        <v>296.952</v>
      </c>
      <c r="H572" s="16">
        <v>42655</v>
      </c>
      <c r="I572" s="15" t="s">
        <v>2387</v>
      </c>
      <c r="J572" s="15" t="s">
        <v>2388</v>
      </c>
      <c r="K572" s="15"/>
      <c r="L572" s="15">
        <v>2</v>
      </c>
      <c r="M572" s="17" t="s">
        <v>2389</v>
      </c>
      <c r="N572" s="17" t="s">
        <v>2412</v>
      </c>
      <c r="O572" s="10"/>
    </row>
    <row r="573" spans="1:15" ht="14.25" customHeight="1" x14ac:dyDescent="0.15">
      <c r="A573" s="11" t="s">
        <v>2421</v>
      </c>
      <c r="B573" s="12"/>
      <c r="C573" s="13"/>
      <c r="D573" s="11" t="s">
        <v>151</v>
      </c>
      <c r="E573" s="14" t="s">
        <v>2418</v>
      </c>
      <c r="F573" s="13" t="s">
        <v>2417</v>
      </c>
      <c r="G573" s="15">
        <f>8.926*L573</f>
        <v>89.26</v>
      </c>
      <c r="H573" s="16">
        <v>42656</v>
      </c>
      <c r="I573" s="15" t="s">
        <v>2422</v>
      </c>
      <c r="J573" s="15" t="s">
        <v>2419</v>
      </c>
      <c r="K573" s="15" t="s">
        <v>1718</v>
      </c>
      <c r="L573" s="15">
        <v>10</v>
      </c>
      <c r="M573" s="17" t="s">
        <v>2420</v>
      </c>
      <c r="N573" s="17" t="s">
        <v>2266</v>
      </c>
      <c r="O573" s="10"/>
    </row>
    <row r="574" spans="1:15" s="34" customFormat="1" ht="14.25" customHeight="1" x14ac:dyDescent="0.15">
      <c r="A574" s="11" t="s">
        <v>1914</v>
      </c>
      <c r="B574" s="12"/>
      <c r="C574" s="13"/>
      <c r="D574" s="11" t="s">
        <v>1913</v>
      </c>
      <c r="E574" s="14" t="s">
        <v>1905</v>
      </c>
      <c r="F574" s="13" t="s">
        <v>2425</v>
      </c>
      <c r="G574" s="15">
        <f>L574*18.708</f>
        <v>187.07999999999998</v>
      </c>
      <c r="H574" s="16">
        <v>42656</v>
      </c>
      <c r="I574" s="15" t="s">
        <v>1721</v>
      </c>
      <c r="J574" s="15" t="s">
        <v>2423</v>
      </c>
      <c r="K574" s="15" t="s">
        <v>1718</v>
      </c>
      <c r="L574" s="15">
        <v>10</v>
      </c>
      <c r="M574" s="17" t="s">
        <v>2424</v>
      </c>
      <c r="N574" s="17" t="s">
        <v>2266</v>
      </c>
      <c r="O574" s="10"/>
    </row>
    <row r="575" spans="1:15" ht="14.25" customHeight="1" x14ac:dyDescent="0.15">
      <c r="A575" s="11" t="s">
        <v>2426</v>
      </c>
      <c r="B575" s="12"/>
      <c r="C575" s="13"/>
      <c r="D575" s="11" t="s">
        <v>2427</v>
      </c>
      <c r="E575" s="14" t="s">
        <v>2428</v>
      </c>
      <c r="F575" s="13" t="s">
        <v>2429</v>
      </c>
      <c r="G575" s="15">
        <f t="shared" ref="G575:G577" si="22">18.708*L575</f>
        <v>448.99199999999996</v>
      </c>
      <c r="H575" s="16">
        <v>42656</v>
      </c>
      <c r="I575" s="15" t="s">
        <v>2430</v>
      </c>
      <c r="J575" s="15" t="s">
        <v>2431</v>
      </c>
      <c r="K575" s="15" t="s">
        <v>2432</v>
      </c>
      <c r="L575" s="15">
        <v>24</v>
      </c>
      <c r="M575" s="17" t="s">
        <v>2433</v>
      </c>
      <c r="N575" s="17" t="s">
        <v>2434</v>
      </c>
      <c r="O575" s="10"/>
    </row>
    <row r="576" spans="1:15" ht="14.25" customHeight="1" x14ac:dyDescent="0.15">
      <c r="A576" s="11" t="s">
        <v>2426</v>
      </c>
      <c r="B576" s="12"/>
      <c r="C576" s="13"/>
      <c r="D576" s="11" t="s">
        <v>2427</v>
      </c>
      <c r="E576" s="14" t="s">
        <v>2428</v>
      </c>
      <c r="F576" s="13" t="s">
        <v>2435</v>
      </c>
      <c r="G576" s="15">
        <f t="shared" si="22"/>
        <v>224.49599999999998</v>
      </c>
      <c r="H576" s="16">
        <v>42656</v>
      </c>
      <c r="I576" s="15" t="s">
        <v>2430</v>
      </c>
      <c r="J576" s="15" t="s">
        <v>2436</v>
      </c>
      <c r="K576" s="15" t="s">
        <v>2432</v>
      </c>
      <c r="L576" s="15">
        <v>12</v>
      </c>
      <c r="M576" s="17" t="s">
        <v>2437</v>
      </c>
      <c r="N576" s="17" t="s">
        <v>2438</v>
      </c>
      <c r="O576" s="10"/>
    </row>
    <row r="577" spans="1:15" ht="14.25" customHeight="1" x14ac:dyDescent="0.15">
      <c r="A577" s="11" t="s">
        <v>2426</v>
      </c>
      <c r="B577" s="12"/>
      <c r="C577" s="13"/>
      <c r="D577" s="11" t="s">
        <v>2427</v>
      </c>
      <c r="E577" s="14" t="s">
        <v>2428</v>
      </c>
      <c r="F577" s="13" t="s">
        <v>2439</v>
      </c>
      <c r="G577" s="15">
        <f t="shared" si="22"/>
        <v>243.20399999999998</v>
      </c>
      <c r="H577" s="16">
        <v>42656</v>
      </c>
      <c r="I577" s="15" t="s">
        <v>2430</v>
      </c>
      <c r="J577" s="15" t="s">
        <v>2440</v>
      </c>
      <c r="K577" s="15" t="s">
        <v>2432</v>
      </c>
      <c r="L577" s="15">
        <v>13</v>
      </c>
      <c r="M577" s="17" t="s">
        <v>2441</v>
      </c>
      <c r="N577" s="17" t="s">
        <v>2442</v>
      </c>
      <c r="O577" s="10"/>
    </row>
    <row r="578" spans="1:15" ht="14.25" customHeight="1" x14ac:dyDescent="0.15">
      <c r="A578" s="11" t="s">
        <v>150</v>
      </c>
      <c r="B578" s="12"/>
      <c r="C578" s="13"/>
      <c r="D578" s="11" t="s">
        <v>151</v>
      </c>
      <c r="E578" s="14" t="s">
        <v>1312</v>
      </c>
      <c r="F578" s="13" t="s">
        <v>2443</v>
      </c>
      <c r="G578" s="15">
        <f>8.926*L578</f>
        <v>133.89000000000001</v>
      </c>
      <c r="H578" s="16">
        <v>42660</v>
      </c>
      <c r="I578" s="15" t="s">
        <v>1314</v>
      </c>
      <c r="J578" s="15" t="s">
        <v>2444</v>
      </c>
      <c r="K578" s="15" t="s">
        <v>1316</v>
      </c>
      <c r="L578" s="15">
        <v>15</v>
      </c>
      <c r="M578" s="17" t="s">
        <v>2420</v>
      </c>
      <c r="N578" s="17" t="s">
        <v>1840</v>
      </c>
      <c r="O578" s="10"/>
    </row>
    <row r="579" spans="1:15" ht="14.25" customHeight="1" x14ac:dyDescent="0.15">
      <c r="A579" s="11" t="s">
        <v>2449</v>
      </c>
      <c r="B579" s="12"/>
      <c r="C579" s="13"/>
      <c r="D579" s="11" t="s">
        <v>1311</v>
      </c>
      <c r="E579" s="14" t="s">
        <v>1312</v>
      </c>
      <c r="F579" s="13" t="s">
        <v>2445</v>
      </c>
      <c r="G579" s="15">
        <f>8.926*L579</f>
        <v>89.26</v>
      </c>
      <c r="H579" s="16">
        <v>42660</v>
      </c>
      <c r="I579" s="15" t="s">
        <v>2450</v>
      </c>
      <c r="J579" s="15" t="s">
        <v>2446</v>
      </c>
      <c r="K579" s="15" t="s">
        <v>1316</v>
      </c>
      <c r="L579" s="15">
        <v>10</v>
      </c>
      <c r="M579" s="17" t="s">
        <v>2447</v>
      </c>
      <c r="N579" s="17" t="s">
        <v>2448</v>
      </c>
      <c r="O579" s="10"/>
    </row>
    <row r="580" spans="1:15" ht="14.25" customHeight="1" x14ac:dyDescent="0.15">
      <c r="A580" s="11" t="s">
        <v>517</v>
      </c>
      <c r="B580" s="12"/>
      <c r="C580" s="13"/>
      <c r="D580" s="11" t="s">
        <v>519</v>
      </c>
      <c r="E580" s="14" t="s">
        <v>1378</v>
      </c>
      <c r="F580" s="13" t="s">
        <v>2451</v>
      </c>
      <c r="G580" s="15">
        <v>235.881</v>
      </c>
      <c r="H580" s="16">
        <v>42661</v>
      </c>
      <c r="I580" s="15" t="s">
        <v>1850</v>
      </c>
      <c r="J580" s="15" t="s">
        <v>2452</v>
      </c>
      <c r="K580" s="15" t="s">
        <v>1316</v>
      </c>
      <c r="L580" s="15" t="s">
        <v>2453</v>
      </c>
      <c r="M580" s="17" t="s">
        <v>2455</v>
      </c>
      <c r="N580" s="17" t="s">
        <v>2456</v>
      </c>
      <c r="O580" s="10"/>
    </row>
    <row r="581" spans="1:15" ht="14.25" customHeight="1" x14ac:dyDescent="0.15">
      <c r="A581" s="11" t="s">
        <v>2358</v>
      </c>
      <c r="B581" s="12"/>
      <c r="C581" s="13"/>
      <c r="D581" s="11" t="s">
        <v>519</v>
      </c>
      <c r="E581" s="14" t="s">
        <v>1412</v>
      </c>
      <c r="F581" s="13" t="s">
        <v>2457</v>
      </c>
      <c r="G581" s="15">
        <v>195.24199999999999</v>
      </c>
      <c r="H581" s="16">
        <v>42661</v>
      </c>
      <c r="I581" s="15" t="s">
        <v>2274</v>
      </c>
      <c r="J581" s="15" t="s">
        <v>2454</v>
      </c>
      <c r="K581" s="15" t="s">
        <v>18</v>
      </c>
      <c r="L581" s="15" t="s">
        <v>2495</v>
      </c>
      <c r="M581" s="17" t="s">
        <v>2496</v>
      </c>
      <c r="N581" s="17" t="s">
        <v>2458</v>
      </c>
      <c r="O581" s="10"/>
    </row>
    <row r="582" spans="1:15" ht="14.25" customHeight="1" x14ac:dyDescent="0.15">
      <c r="A582" s="11" t="s">
        <v>2038</v>
      </c>
      <c r="B582" s="12"/>
      <c r="C582" s="13"/>
      <c r="D582" s="11" t="s">
        <v>2039</v>
      </c>
      <c r="E582" s="14" t="s">
        <v>1412</v>
      </c>
      <c r="F582" s="13" t="s">
        <v>2497</v>
      </c>
      <c r="G582" s="15">
        <f t="shared" ref="G582:G591" si="23">L582*29.101</f>
        <v>727.52499999999998</v>
      </c>
      <c r="H582" s="16">
        <v>42661</v>
      </c>
      <c r="I582" s="15" t="s">
        <v>1947</v>
      </c>
      <c r="J582" s="15" t="s">
        <v>2459</v>
      </c>
      <c r="K582" s="15" t="s">
        <v>18</v>
      </c>
      <c r="L582" s="15">
        <v>25</v>
      </c>
      <c r="M582" s="17" t="s">
        <v>2460</v>
      </c>
      <c r="N582" s="17" t="s">
        <v>1417</v>
      </c>
      <c r="O582" s="10"/>
    </row>
    <row r="583" spans="1:15" ht="14.25" customHeight="1" x14ac:dyDescent="0.15">
      <c r="A583" s="11" t="s">
        <v>1754</v>
      </c>
      <c r="B583" s="12"/>
      <c r="C583" s="13"/>
      <c r="D583" s="11" t="s">
        <v>65</v>
      </c>
      <c r="E583" s="14" t="s">
        <v>1412</v>
      </c>
      <c r="F583" s="13" t="s">
        <v>2498</v>
      </c>
      <c r="G583" s="15">
        <f t="shared" si="23"/>
        <v>727.52499999999998</v>
      </c>
      <c r="H583" s="16">
        <v>42661</v>
      </c>
      <c r="I583" s="15" t="s">
        <v>66</v>
      </c>
      <c r="J583" s="15" t="s">
        <v>2499</v>
      </c>
      <c r="K583" s="15" t="s">
        <v>18</v>
      </c>
      <c r="L583" s="15">
        <v>25</v>
      </c>
      <c r="M583" s="17" t="s">
        <v>2559</v>
      </c>
      <c r="N583" s="17" t="s">
        <v>1417</v>
      </c>
      <c r="O583" s="10"/>
    </row>
    <row r="584" spans="1:15" ht="14.25" customHeight="1" x14ac:dyDescent="0.15">
      <c r="A584" s="11" t="s">
        <v>1754</v>
      </c>
      <c r="B584" s="12"/>
      <c r="C584" s="13"/>
      <c r="D584" s="11" t="s">
        <v>65</v>
      </c>
      <c r="E584" s="14" t="s">
        <v>1412</v>
      </c>
      <c r="F584" s="13" t="s">
        <v>2461</v>
      </c>
      <c r="G584" s="15">
        <f t="shared" si="23"/>
        <v>727.52499999999998</v>
      </c>
      <c r="H584" s="16">
        <v>42661</v>
      </c>
      <c r="I584" s="15" t="s">
        <v>66</v>
      </c>
      <c r="J584" s="15" t="s">
        <v>2500</v>
      </c>
      <c r="K584" s="15" t="s">
        <v>18</v>
      </c>
      <c r="L584" s="15">
        <v>25</v>
      </c>
      <c r="M584" s="17" t="s">
        <v>2501</v>
      </c>
      <c r="N584" s="17" t="s">
        <v>1417</v>
      </c>
      <c r="O584" s="10"/>
    </row>
    <row r="585" spans="1:15" ht="14.25" customHeight="1" x14ac:dyDescent="0.15">
      <c r="A585" s="11" t="s">
        <v>1754</v>
      </c>
      <c r="B585" s="12"/>
      <c r="C585" s="13"/>
      <c r="D585" s="11" t="s">
        <v>65</v>
      </c>
      <c r="E585" s="14" t="s">
        <v>1412</v>
      </c>
      <c r="F585" s="13" t="s">
        <v>2502</v>
      </c>
      <c r="G585" s="15">
        <f t="shared" si="23"/>
        <v>87.302999999999997</v>
      </c>
      <c r="H585" s="16">
        <v>42661</v>
      </c>
      <c r="I585" s="15" t="s">
        <v>66</v>
      </c>
      <c r="J585" s="15" t="s">
        <v>2463</v>
      </c>
      <c r="K585" s="15" t="s">
        <v>18</v>
      </c>
      <c r="L585" s="15">
        <v>3</v>
      </c>
      <c r="M585" s="17" t="s">
        <v>2558</v>
      </c>
      <c r="N585" s="17" t="s">
        <v>2471</v>
      </c>
      <c r="O585" s="10"/>
    </row>
    <row r="586" spans="1:15" ht="14.25" customHeight="1" x14ac:dyDescent="0.15">
      <c r="A586" s="11" t="s">
        <v>1754</v>
      </c>
      <c r="B586" s="12"/>
      <c r="C586" s="13"/>
      <c r="D586" s="11" t="s">
        <v>65</v>
      </c>
      <c r="E586" s="14" t="s">
        <v>1412</v>
      </c>
      <c r="F586" s="13" t="s">
        <v>2503</v>
      </c>
      <c r="G586" s="15">
        <f t="shared" si="23"/>
        <v>727.52499999999998</v>
      </c>
      <c r="H586" s="16">
        <v>42661</v>
      </c>
      <c r="I586" s="15" t="s">
        <v>66</v>
      </c>
      <c r="J586" s="15" t="s">
        <v>2504</v>
      </c>
      <c r="K586" s="15" t="s">
        <v>18</v>
      </c>
      <c r="L586" s="15">
        <v>25</v>
      </c>
      <c r="M586" s="17" t="s">
        <v>2464</v>
      </c>
      <c r="N586" s="17" t="s">
        <v>1417</v>
      </c>
      <c r="O586" s="10"/>
    </row>
    <row r="587" spans="1:15" ht="14.25" customHeight="1" x14ac:dyDescent="0.15">
      <c r="A587" s="11" t="s">
        <v>1754</v>
      </c>
      <c r="B587" s="12"/>
      <c r="C587" s="13"/>
      <c r="D587" s="11" t="s">
        <v>65</v>
      </c>
      <c r="E587" s="14" t="s">
        <v>1412</v>
      </c>
      <c r="F587" s="13" t="s">
        <v>2462</v>
      </c>
      <c r="G587" s="15">
        <f t="shared" si="23"/>
        <v>727.52499999999998</v>
      </c>
      <c r="H587" s="16">
        <v>42661</v>
      </c>
      <c r="I587" s="15" t="s">
        <v>66</v>
      </c>
      <c r="J587" s="15" t="s">
        <v>2466</v>
      </c>
      <c r="K587" s="15" t="s">
        <v>18</v>
      </c>
      <c r="L587" s="15">
        <v>25</v>
      </c>
      <c r="M587" s="17" t="s">
        <v>2557</v>
      </c>
      <c r="N587" s="17" t="s">
        <v>1417</v>
      </c>
      <c r="O587" s="10"/>
    </row>
    <row r="588" spans="1:15" ht="14.25" customHeight="1" x14ac:dyDescent="0.15">
      <c r="A588" s="11" t="s">
        <v>1754</v>
      </c>
      <c r="B588" s="12"/>
      <c r="C588" s="13"/>
      <c r="D588" s="11" t="s">
        <v>65</v>
      </c>
      <c r="E588" s="14" t="s">
        <v>1412</v>
      </c>
      <c r="F588" s="13" t="s">
        <v>2505</v>
      </c>
      <c r="G588" s="15">
        <f t="shared" si="23"/>
        <v>727.52499999999998</v>
      </c>
      <c r="H588" s="16">
        <v>42661</v>
      </c>
      <c r="I588" s="15" t="s">
        <v>66</v>
      </c>
      <c r="J588" s="15" t="s">
        <v>2506</v>
      </c>
      <c r="K588" s="15" t="s">
        <v>18</v>
      </c>
      <c r="L588" s="15">
        <v>25</v>
      </c>
      <c r="M588" s="17" t="s">
        <v>2467</v>
      </c>
      <c r="N588" s="17" t="s">
        <v>1417</v>
      </c>
      <c r="O588" s="10"/>
    </row>
    <row r="589" spans="1:15" ht="14.25" customHeight="1" x14ac:dyDescent="0.15">
      <c r="A589" s="11" t="s">
        <v>1754</v>
      </c>
      <c r="B589" s="12"/>
      <c r="C589" s="13"/>
      <c r="D589" s="11" t="s">
        <v>65</v>
      </c>
      <c r="E589" s="14" t="s">
        <v>1412</v>
      </c>
      <c r="F589" s="13" t="s">
        <v>2465</v>
      </c>
      <c r="G589" s="15">
        <f t="shared" si="23"/>
        <v>436.51499999999999</v>
      </c>
      <c r="H589" s="16">
        <v>42661</v>
      </c>
      <c r="I589" s="15" t="s">
        <v>66</v>
      </c>
      <c r="J589" s="15" t="s">
        <v>2507</v>
      </c>
      <c r="K589" s="15" t="s">
        <v>18</v>
      </c>
      <c r="L589" s="15">
        <v>15</v>
      </c>
      <c r="M589" s="17" t="s">
        <v>2508</v>
      </c>
      <c r="N589" s="17" t="s">
        <v>1840</v>
      </c>
      <c r="O589" s="10"/>
    </row>
    <row r="590" spans="1:15" ht="14.25" customHeight="1" x14ac:dyDescent="0.15">
      <c r="A590" s="11" t="s">
        <v>1754</v>
      </c>
      <c r="B590" s="12"/>
      <c r="C590" s="13"/>
      <c r="D590" s="11" t="s">
        <v>65</v>
      </c>
      <c r="E590" s="14" t="s">
        <v>1412</v>
      </c>
      <c r="F590" s="13" t="s">
        <v>2509</v>
      </c>
      <c r="G590" s="15">
        <f t="shared" si="23"/>
        <v>727.52499999999998</v>
      </c>
      <c r="H590" s="16">
        <v>42661</v>
      </c>
      <c r="I590" s="15" t="s">
        <v>66</v>
      </c>
      <c r="J590" s="15" t="s">
        <v>2468</v>
      </c>
      <c r="K590" s="15" t="s">
        <v>18</v>
      </c>
      <c r="L590" s="15">
        <v>25</v>
      </c>
      <c r="M590" s="17" t="s">
        <v>2510</v>
      </c>
      <c r="N590" s="17" t="s">
        <v>1417</v>
      </c>
      <c r="O590" s="10"/>
    </row>
    <row r="591" spans="1:15" ht="14.25" customHeight="1" x14ac:dyDescent="0.15">
      <c r="A591" s="11" t="s">
        <v>1754</v>
      </c>
      <c r="B591" s="12"/>
      <c r="C591" s="13"/>
      <c r="D591" s="11" t="s">
        <v>65</v>
      </c>
      <c r="E591" s="14" t="s">
        <v>1412</v>
      </c>
      <c r="F591" s="13" t="s">
        <v>2511</v>
      </c>
      <c r="G591" s="15">
        <f t="shared" si="23"/>
        <v>727.52499999999998</v>
      </c>
      <c r="H591" s="16">
        <v>42661</v>
      </c>
      <c r="I591" s="15" t="s">
        <v>66</v>
      </c>
      <c r="J591" s="15" t="s">
        <v>2469</v>
      </c>
      <c r="K591" s="15" t="s">
        <v>18</v>
      </c>
      <c r="L591" s="15">
        <v>25</v>
      </c>
      <c r="M591" s="17" t="s">
        <v>2470</v>
      </c>
      <c r="N591" s="17" t="s">
        <v>1417</v>
      </c>
      <c r="O591" s="10"/>
    </row>
    <row r="592" spans="1:15" ht="14.25" customHeight="1" x14ac:dyDescent="0.15">
      <c r="A592" s="11" t="s">
        <v>2060</v>
      </c>
      <c r="B592" s="12"/>
      <c r="C592" s="13"/>
      <c r="D592" s="11" t="s">
        <v>2187</v>
      </c>
      <c r="E592" s="14" t="s">
        <v>1412</v>
      </c>
      <c r="F592" s="13" t="s">
        <v>2556</v>
      </c>
      <c r="G592" s="15">
        <f t="shared" ref="G592:G593" si="24">18.708*L592</f>
        <v>280.62</v>
      </c>
      <c r="H592" s="16">
        <v>42661</v>
      </c>
      <c r="I592" s="15" t="s">
        <v>1947</v>
      </c>
      <c r="J592" s="15" t="s">
        <v>2472</v>
      </c>
      <c r="K592" s="15" t="s">
        <v>18</v>
      </c>
      <c r="L592" s="15">
        <v>15</v>
      </c>
      <c r="M592" s="17" t="s">
        <v>2512</v>
      </c>
      <c r="N592" s="17" t="s">
        <v>1840</v>
      </c>
      <c r="O592" s="10"/>
    </row>
    <row r="593" spans="1:15" ht="14.25" customHeight="1" x14ac:dyDescent="0.15">
      <c r="A593" s="11" t="s">
        <v>2060</v>
      </c>
      <c r="B593" s="12"/>
      <c r="C593" s="13"/>
      <c r="D593" s="11" t="s">
        <v>2187</v>
      </c>
      <c r="E593" s="14" t="s">
        <v>1412</v>
      </c>
      <c r="F593" s="13" t="s">
        <v>2513</v>
      </c>
      <c r="G593" s="15">
        <f t="shared" si="24"/>
        <v>467.69999999999993</v>
      </c>
      <c r="H593" s="16">
        <v>42661</v>
      </c>
      <c r="I593" s="15" t="s">
        <v>1947</v>
      </c>
      <c r="J593" s="15" t="s">
        <v>2473</v>
      </c>
      <c r="K593" s="15" t="s">
        <v>18</v>
      </c>
      <c r="L593" s="15">
        <v>25</v>
      </c>
      <c r="M593" s="17" t="s">
        <v>2474</v>
      </c>
      <c r="N593" s="17" t="s">
        <v>1417</v>
      </c>
      <c r="O593" s="10"/>
    </row>
    <row r="594" spans="1:15" ht="14.25" customHeight="1" x14ac:dyDescent="0.15">
      <c r="A594" s="11" t="s">
        <v>2476</v>
      </c>
      <c r="B594" s="12"/>
      <c r="C594" s="13"/>
      <c r="D594" s="11" t="s">
        <v>2477</v>
      </c>
      <c r="E594" s="14" t="s">
        <v>1412</v>
      </c>
      <c r="F594" s="13" t="s">
        <v>2514</v>
      </c>
      <c r="G594" s="15">
        <f t="shared" ref="G594:G602" si="25">L594*17.712</f>
        <v>442.8</v>
      </c>
      <c r="H594" s="16">
        <v>42661</v>
      </c>
      <c r="I594" s="15" t="s">
        <v>62</v>
      </c>
      <c r="J594" s="15" t="s">
        <v>2515</v>
      </c>
      <c r="K594" s="15" t="s">
        <v>18</v>
      </c>
      <c r="L594" s="15">
        <v>25</v>
      </c>
      <c r="M594" s="17" t="s">
        <v>2478</v>
      </c>
      <c r="N594" s="17" t="s">
        <v>1417</v>
      </c>
      <c r="O594" s="10"/>
    </row>
    <row r="595" spans="1:15" ht="14.25" customHeight="1" x14ac:dyDescent="0.15">
      <c r="A595" s="11" t="s">
        <v>2476</v>
      </c>
      <c r="B595" s="12"/>
      <c r="C595" s="13"/>
      <c r="D595" s="11" t="s">
        <v>2477</v>
      </c>
      <c r="E595" s="14" t="s">
        <v>1412</v>
      </c>
      <c r="F595" s="13" t="s">
        <v>2475</v>
      </c>
      <c r="G595" s="15">
        <f t="shared" si="25"/>
        <v>442.8</v>
      </c>
      <c r="H595" s="16">
        <v>42661</v>
      </c>
      <c r="I595" s="15" t="s">
        <v>62</v>
      </c>
      <c r="J595" s="15" t="s">
        <v>2479</v>
      </c>
      <c r="K595" s="15" t="s">
        <v>18</v>
      </c>
      <c r="L595" s="15">
        <v>25</v>
      </c>
      <c r="M595" s="17" t="s">
        <v>2480</v>
      </c>
      <c r="N595" s="17" t="s">
        <v>1417</v>
      </c>
      <c r="O595" s="10"/>
    </row>
    <row r="596" spans="1:15" ht="14.25" customHeight="1" x14ac:dyDescent="0.15">
      <c r="A596" s="11" t="s">
        <v>1965</v>
      </c>
      <c r="B596" s="12"/>
      <c r="C596" s="13"/>
      <c r="D596" s="11" t="s">
        <v>57</v>
      </c>
      <c r="E596" s="14" t="s">
        <v>1412</v>
      </c>
      <c r="F596" s="13" t="s">
        <v>2516</v>
      </c>
      <c r="G596" s="15">
        <f t="shared" si="25"/>
        <v>442.8</v>
      </c>
      <c r="H596" s="16">
        <v>42661</v>
      </c>
      <c r="I596" s="15" t="s">
        <v>62</v>
      </c>
      <c r="J596" s="15" t="s">
        <v>2517</v>
      </c>
      <c r="K596" s="15" t="s">
        <v>18</v>
      </c>
      <c r="L596" s="15">
        <v>25</v>
      </c>
      <c r="M596" s="17" t="s">
        <v>2483</v>
      </c>
      <c r="N596" s="17" t="s">
        <v>1417</v>
      </c>
      <c r="O596" s="10"/>
    </row>
    <row r="597" spans="1:15" ht="14.25" customHeight="1" x14ac:dyDescent="0.15">
      <c r="A597" s="11" t="s">
        <v>1965</v>
      </c>
      <c r="B597" s="12"/>
      <c r="C597" s="13"/>
      <c r="D597" s="11" t="s">
        <v>57</v>
      </c>
      <c r="E597" s="14" t="s">
        <v>1412</v>
      </c>
      <c r="F597" s="13" t="s">
        <v>2481</v>
      </c>
      <c r="G597" s="15">
        <f t="shared" si="25"/>
        <v>442.8</v>
      </c>
      <c r="H597" s="16">
        <v>42661</v>
      </c>
      <c r="I597" s="15" t="s">
        <v>62</v>
      </c>
      <c r="J597" s="15" t="s">
        <v>2518</v>
      </c>
      <c r="K597" s="15" t="s">
        <v>18</v>
      </c>
      <c r="L597" s="15">
        <v>25</v>
      </c>
      <c r="M597" s="17" t="s">
        <v>2484</v>
      </c>
      <c r="N597" s="17" t="s">
        <v>1417</v>
      </c>
      <c r="O597" s="10"/>
    </row>
    <row r="598" spans="1:15" ht="14.25" customHeight="1" x14ac:dyDescent="0.15">
      <c r="A598" s="11" t="s">
        <v>1965</v>
      </c>
      <c r="B598" s="12"/>
      <c r="C598" s="13"/>
      <c r="D598" s="11" t="s">
        <v>57</v>
      </c>
      <c r="E598" s="14" t="s">
        <v>1412</v>
      </c>
      <c r="F598" s="13" t="s">
        <v>2482</v>
      </c>
      <c r="G598" s="15">
        <f t="shared" si="25"/>
        <v>442.8</v>
      </c>
      <c r="H598" s="16">
        <v>42661</v>
      </c>
      <c r="I598" s="15" t="s">
        <v>62</v>
      </c>
      <c r="J598" s="15" t="s">
        <v>2519</v>
      </c>
      <c r="K598" s="15" t="s">
        <v>18</v>
      </c>
      <c r="L598" s="15">
        <v>25</v>
      </c>
      <c r="M598" s="17" t="s">
        <v>2520</v>
      </c>
      <c r="N598" s="17" t="s">
        <v>1417</v>
      </c>
      <c r="O598" s="10"/>
    </row>
    <row r="599" spans="1:15" ht="14.25" customHeight="1" x14ac:dyDescent="0.15">
      <c r="A599" s="11" t="s">
        <v>1965</v>
      </c>
      <c r="B599" s="12"/>
      <c r="C599" s="13"/>
      <c r="D599" s="11" t="s">
        <v>57</v>
      </c>
      <c r="E599" s="14" t="s">
        <v>1412</v>
      </c>
      <c r="F599" s="13" t="s">
        <v>2521</v>
      </c>
      <c r="G599" s="15">
        <f t="shared" si="25"/>
        <v>442.8</v>
      </c>
      <c r="H599" s="16">
        <v>42661</v>
      </c>
      <c r="I599" s="15" t="s">
        <v>62</v>
      </c>
      <c r="J599" s="15" t="s">
        <v>2486</v>
      </c>
      <c r="K599" s="15" t="s">
        <v>18</v>
      </c>
      <c r="L599" s="15">
        <v>25</v>
      </c>
      <c r="M599" s="17" t="s">
        <v>2522</v>
      </c>
      <c r="N599" s="17" t="s">
        <v>1417</v>
      </c>
      <c r="O599" s="10"/>
    </row>
    <row r="600" spans="1:15" ht="14.25" customHeight="1" x14ac:dyDescent="0.15">
      <c r="A600" s="11" t="s">
        <v>1965</v>
      </c>
      <c r="B600" s="12"/>
      <c r="C600" s="13"/>
      <c r="D600" s="11" t="s">
        <v>57</v>
      </c>
      <c r="E600" s="14" t="s">
        <v>1412</v>
      </c>
      <c r="F600" s="13" t="s">
        <v>2523</v>
      </c>
      <c r="G600" s="15">
        <f t="shared" si="25"/>
        <v>442.8</v>
      </c>
      <c r="H600" s="16">
        <v>42661</v>
      </c>
      <c r="I600" s="15" t="s">
        <v>62</v>
      </c>
      <c r="J600" s="15" t="s">
        <v>2524</v>
      </c>
      <c r="K600" s="15" t="s">
        <v>18</v>
      </c>
      <c r="L600" s="15">
        <v>25</v>
      </c>
      <c r="M600" s="17" t="s">
        <v>2487</v>
      </c>
      <c r="N600" s="17" t="s">
        <v>1417</v>
      </c>
      <c r="O600" s="10"/>
    </row>
    <row r="601" spans="1:15" ht="14.25" customHeight="1" x14ac:dyDescent="0.15">
      <c r="A601" s="11" t="s">
        <v>1965</v>
      </c>
      <c r="B601" s="12"/>
      <c r="C601" s="13"/>
      <c r="D601" s="11" t="s">
        <v>57</v>
      </c>
      <c r="E601" s="14" t="s">
        <v>1412</v>
      </c>
      <c r="F601" s="13" t="s">
        <v>2485</v>
      </c>
      <c r="G601" s="15">
        <f t="shared" si="25"/>
        <v>442.8</v>
      </c>
      <c r="H601" s="16">
        <v>42661</v>
      </c>
      <c r="I601" s="15" t="s">
        <v>62</v>
      </c>
      <c r="J601" s="15" t="s">
        <v>2525</v>
      </c>
      <c r="K601" s="15" t="s">
        <v>18</v>
      </c>
      <c r="L601" s="15">
        <v>25</v>
      </c>
      <c r="M601" s="17" t="s">
        <v>2526</v>
      </c>
      <c r="N601" s="17" t="s">
        <v>1417</v>
      </c>
      <c r="O601" s="10"/>
    </row>
    <row r="602" spans="1:15" ht="14.25" customHeight="1" x14ac:dyDescent="0.15">
      <c r="A602" s="11" t="s">
        <v>1965</v>
      </c>
      <c r="B602" s="12"/>
      <c r="C602" s="13"/>
      <c r="D602" s="11" t="s">
        <v>57</v>
      </c>
      <c r="E602" s="14" t="s">
        <v>1412</v>
      </c>
      <c r="F602" s="13" t="s">
        <v>2555</v>
      </c>
      <c r="G602" s="15">
        <f t="shared" si="25"/>
        <v>442.8</v>
      </c>
      <c r="H602" s="16">
        <v>42661</v>
      </c>
      <c r="I602" s="15" t="s">
        <v>62</v>
      </c>
      <c r="J602" s="15" t="s">
        <v>2527</v>
      </c>
      <c r="K602" s="15" t="s">
        <v>18</v>
      </c>
      <c r="L602" s="15">
        <v>25</v>
      </c>
      <c r="M602" s="17" t="s">
        <v>2488</v>
      </c>
      <c r="N602" s="17" t="s">
        <v>1417</v>
      </c>
      <c r="O602" s="10"/>
    </row>
    <row r="603" spans="1:15" ht="14.25" customHeight="1" x14ac:dyDescent="0.15">
      <c r="A603" s="11" t="s">
        <v>2489</v>
      </c>
      <c r="B603" s="12"/>
      <c r="C603" s="13"/>
      <c r="D603" s="11" t="s">
        <v>2528</v>
      </c>
      <c r="E603" s="14" t="s">
        <v>1412</v>
      </c>
      <c r="F603" s="13" t="s">
        <v>2554</v>
      </c>
      <c r="G603" s="15">
        <f t="shared" ref="G603:G604" si="26">L603*17.498</f>
        <v>437.45000000000005</v>
      </c>
      <c r="H603" s="16">
        <v>42661</v>
      </c>
      <c r="I603" s="15" t="s">
        <v>62</v>
      </c>
      <c r="J603" s="15" t="s">
        <v>2490</v>
      </c>
      <c r="K603" s="15" t="s">
        <v>18</v>
      </c>
      <c r="L603" s="15">
        <v>25</v>
      </c>
      <c r="M603" s="17" t="s">
        <v>2553</v>
      </c>
      <c r="N603" s="17" t="s">
        <v>1417</v>
      </c>
      <c r="O603" s="10"/>
    </row>
    <row r="604" spans="1:15" ht="14.25" customHeight="1" x14ac:dyDescent="0.15">
      <c r="A604" s="11" t="s">
        <v>2489</v>
      </c>
      <c r="B604" s="12"/>
      <c r="C604" s="13"/>
      <c r="D604" s="11" t="s">
        <v>2528</v>
      </c>
      <c r="E604" s="14" t="s">
        <v>1412</v>
      </c>
      <c r="F604" s="13" t="s">
        <v>2552</v>
      </c>
      <c r="G604" s="15">
        <f t="shared" si="26"/>
        <v>437.45000000000005</v>
      </c>
      <c r="H604" s="16">
        <v>42661</v>
      </c>
      <c r="I604" s="15" t="s">
        <v>62</v>
      </c>
      <c r="J604" s="15" t="s">
        <v>2529</v>
      </c>
      <c r="K604" s="15" t="s">
        <v>2530</v>
      </c>
      <c r="L604" s="15">
        <v>25</v>
      </c>
      <c r="M604" s="17" t="s">
        <v>2551</v>
      </c>
      <c r="N604" s="17" t="s">
        <v>2531</v>
      </c>
      <c r="O604" s="10"/>
    </row>
    <row r="605" spans="1:15" ht="14.25" customHeight="1" x14ac:dyDescent="0.15">
      <c r="A605" s="11" t="s">
        <v>2532</v>
      </c>
      <c r="B605" s="12"/>
      <c r="C605" s="13"/>
      <c r="D605" s="11" t="s">
        <v>2533</v>
      </c>
      <c r="E605" s="14" t="s">
        <v>2534</v>
      </c>
      <c r="F605" s="13" t="s">
        <v>2535</v>
      </c>
      <c r="G605" s="15">
        <f t="shared" ref="G605:G610" si="27">18.708*L605</f>
        <v>467.69999999999993</v>
      </c>
      <c r="H605" s="16">
        <v>42661</v>
      </c>
      <c r="I605" s="15" t="s">
        <v>2536</v>
      </c>
      <c r="J605" s="15" t="s">
        <v>2537</v>
      </c>
      <c r="K605" s="15" t="s">
        <v>2530</v>
      </c>
      <c r="L605" s="15">
        <v>25</v>
      </c>
      <c r="M605" s="17" t="s">
        <v>2538</v>
      </c>
      <c r="N605" s="17" t="s">
        <v>2531</v>
      </c>
      <c r="O605" s="10"/>
    </row>
    <row r="606" spans="1:15" ht="14.25" customHeight="1" x14ac:dyDescent="0.15">
      <c r="A606" s="11" t="s">
        <v>2539</v>
      </c>
      <c r="B606" s="12"/>
      <c r="C606" s="13"/>
      <c r="D606" s="11" t="s">
        <v>2533</v>
      </c>
      <c r="E606" s="14" t="s">
        <v>2534</v>
      </c>
      <c r="F606" s="13" t="s">
        <v>2540</v>
      </c>
      <c r="G606" s="15">
        <f t="shared" si="27"/>
        <v>467.69999999999993</v>
      </c>
      <c r="H606" s="16">
        <v>42661</v>
      </c>
      <c r="I606" s="15" t="s">
        <v>2536</v>
      </c>
      <c r="J606" s="15" t="s">
        <v>2541</v>
      </c>
      <c r="K606" s="15" t="s">
        <v>2530</v>
      </c>
      <c r="L606" s="15">
        <v>25</v>
      </c>
      <c r="M606" s="17" t="s">
        <v>2542</v>
      </c>
      <c r="N606" s="17" t="s">
        <v>2531</v>
      </c>
      <c r="O606" s="10"/>
    </row>
    <row r="607" spans="1:15" ht="14.25" customHeight="1" x14ac:dyDescent="0.15">
      <c r="A607" s="11" t="s">
        <v>2539</v>
      </c>
      <c r="B607" s="12"/>
      <c r="C607" s="13"/>
      <c r="D607" s="11" t="s">
        <v>2533</v>
      </c>
      <c r="E607" s="14" t="s">
        <v>2534</v>
      </c>
      <c r="F607" s="13" t="s">
        <v>2491</v>
      </c>
      <c r="G607" s="15">
        <f t="shared" si="27"/>
        <v>467.69999999999993</v>
      </c>
      <c r="H607" s="16">
        <v>42661</v>
      </c>
      <c r="I607" s="15" t="s">
        <v>2536</v>
      </c>
      <c r="J607" s="15" t="s">
        <v>2543</v>
      </c>
      <c r="K607" s="15" t="s">
        <v>2530</v>
      </c>
      <c r="L607" s="15">
        <v>25</v>
      </c>
      <c r="M607" s="17" t="s">
        <v>2544</v>
      </c>
      <c r="N607" s="17" t="s">
        <v>2531</v>
      </c>
      <c r="O607" s="10"/>
    </row>
    <row r="608" spans="1:15" ht="14.25" customHeight="1" x14ac:dyDescent="0.15">
      <c r="A608" s="11" t="s">
        <v>2539</v>
      </c>
      <c r="B608" s="12"/>
      <c r="C608" s="13"/>
      <c r="D608" s="11" t="s">
        <v>2533</v>
      </c>
      <c r="E608" s="14" t="s">
        <v>2534</v>
      </c>
      <c r="F608" s="13" t="s">
        <v>2550</v>
      </c>
      <c r="G608" s="15">
        <f t="shared" si="27"/>
        <v>467.69999999999993</v>
      </c>
      <c r="H608" s="16">
        <v>42661</v>
      </c>
      <c r="I608" s="15" t="s">
        <v>2536</v>
      </c>
      <c r="J608" s="15" t="s">
        <v>2545</v>
      </c>
      <c r="K608" s="15" t="s">
        <v>2530</v>
      </c>
      <c r="L608" s="15">
        <v>25</v>
      </c>
      <c r="M608" s="17" t="s">
        <v>2494</v>
      </c>
      <c r="N608" s="17" t="s">
        <v>2531</v>
      </c>
      <c r="O608" s="10"/>
    </row>
    <row r="609" spans="1:15" ht="14.25" customHeight="1" x14ac:dyDescent="0.15">
      <c r="A609" s="11" t="s">
        <v>2539</v>
      </c>
      <c r="B609" s="12"/>
      <c r="C609" s="13"/>
      <c r="D609" s="11" t="s">
        <v>2533</v>
      </c>
      <c r="E609" s="14" t="s">
        <v>2534</v>
      </c>
      <c r="F609" s="13" t="s">
        <v>2492</v>
      </c>
      <c r="G609" s="15">
        <f t="shared" si="27"/>
        <v>467.69999999999993</v>
      </c>
      <c r="H609" s="16">
        <v>42661</v>
      </c>
      <c r="I609" s="15" t="s">
        <v>2536</v>
      </c>
      <c r="J609" s="15" t="s">
        <v>2546</v>
      </c>
      <c r="K609" s="15" t="s">
        <v>2530</v>
      </c>
      <c r="L609" s="15">
        <v>25</v>
      </c>
      <c r="M609" s="17" t="s">
        <v>2547</v>
      </c>
      <c r="N609" s="17" t="s">
        <v>2531</v>
      </c>
      <c r="O609" s="10"/>
    </row>
    <row r="610" spans="1:15" ht="14.25" customHeight="1" x14ac:dyDescent="0.15">
      <c r="A610" s="11" t="s">
        <v>2539</v>
      </c>
      <c r="B610" s="12"/>
      <c r="C610" s="13"/>
      <c r="D610" s="11" t="s">
        <v>2533</v>
      </c>
      <c r="E610" s="14" t="s">
        <v>2534</v>
      </c>
      <c r="F610" s="13" t="s">
        <v>2493</v>
      </c>
      <c r="G610" s="15">
        <f t="shared" si="27"/>
        <v>467.69999999999993</v>
      </c>
      <c r="H610" s="16">
        <v>42661</v>
      </c>
      <c r="I610" s="15" t="s">
        <v>2536</v>
      </c>
      <c r="J610" s="15" t="s">
        <v>2548</v>
      </c>
      <c r="K610" s="15" t="s">
        <v>2530</v>
      </c>
      <c r="L610" s="15">
        <v>25</v>
      </c>
      <c r="M610" s="17" t="s">
        <v>2549</v>
      </c>
      <c r="N610" s="17" t="s">
        <v>2531</v>
      </c>
      <c r="O610" s="10"/>
    </row>
  </sheetData>
  <phoneticPr fontId="3" type="noConversion"/>
  <conditionalFormatting sqref="F1">
    <cfRule type="duplicateValues" dxfId="896" priority="6967"/>
  </conditionalFormatting>
  <conditionalFormatting sqref="F383:F396 F329:F356 F1:F327 F558:F560">
    <cfRule type="duplicateValues" dxfId="895" priority="6924"/>
  </conditionalFormatting>
  <conditionalFormatting sqref="K301">
    <cfRule type="duplicateValues" dxfId="894" priority="6923"/>
  </conditionalFormatting>
  <conditionalFormatting sqref="F395:F396 F21:F22">
    <cfRule type="duplicateValues" dxfId="893" priority="6556"/>
  </conditionalFormatting>
  <conditionalFormatting sqref="F395:F396 F21:F22">
    <cfRule type="duplicateValues" dxfId="892" priority="6554"/>
    <cfRule type="duplicateValues" dxfId="891" priority="6555"/>
  </conditionalFormatting>
  <conditionalFormatting sqref="F23:F29">
    <cfRule type="duplicateValues" dxfId="890" priority="6553"/>
  </conditionalFormatting>
  <conditionalFormatting sqref="F23:F29">
    <cfRule type="duplicateValues" dxfId="889" priority="6551"/>
    <cfRule type="duplicateValues" dxfId="888" priority="6552"/>
  </conditionalFormatting>
  <conditionalFormatting sqref="F30">
    <cfRule type="duplicateValues" dxfId="887" priority="6550"/>
  </conditionalFormatting>
  <conditionalFormatting sqref="F30">
    <cfRule type="duplicateValues" dxfId="886" priority="6548"/>
    <cfRule type="duplicateValues" dxfId="885" priority="6549"/>
  </conditionalFormatting>
  <conditionalFormatting sqref="F31">
    <cfRule type="duplicateValues" dxfId="884" priority="6547"/>
  </conditionalFormatting>
  <conditionalFormatting sqref="F31">
    <cfRule type="duplicateValues" dxfId="883" priority="6545"/>
    <cfRule type="duplicateValues" dxfId="882" priority="6546"/>
  </conditionalFormatting>
  <conditionalFormatting sqref="F32">
    <cfRule type="duplicateValues" dxfId="881" priority="6544"/>
  </conditionalFormatting>
  <conditionalFormatting sqref="F32">
    <cfRule type="duplicateValues" dxfId="880" priority="6542"/>
    <cfRule type="duplicateValues" dxfId="879" priority="6543"/>
  </conditionalFormatting>
  <conditionalFormatting sqref="F33:F41">
    <cfRule type="duplicateValues" dxfId="878" priority="6541"/>
  </conditionalFormatting>
  <conditionalFormatting sqref="F33:F41">
    <cfRule type="duplicateValues" dxfId="877" priority="6539"/>
    <cfRule type="duplicateValues" dxfId="876" priority="6540"/>
  </conditionalFormatting>
  <conditionalFormatting sqref="F34:F41">
    <cfRule type="duplicateValues" dxfId="875" priority="6538"/>
  </conditionalFormatting>
  <conditionalFormatting sqref="F34:F41">
    <cfRule type="duplicateValues" dxfId="874" priority="6536"/>
    <cfRule type="duplicateValues" dxfId="873" priority="6537"/>
  </conditionalFormatting>
  <conditionalFormatting sqref="F42">
    <cfRule type="duplicateValues" dxfId="872" priority="6535"/>
  </conditionalFormatting>
  <conditionalFormatting sqref="F42">
    <cfRule type="duplicateValues" dxfId="871" priority="6533"/>
    <cfRule type="duplicateValues" dxfId="870" priority="6534"/>
  </conditionalFormatting>
  <conditionalFormatting sqref="F43:F81">
    <cfRule type="duplicateValues" dxfId="869" priority="6532"/>
  </conditionalFormatting>
  <conditionalFormatting sqref="F43:F81">
    <cfRule type="duplicateValues" dxfId="868" priority="6530"/>
    <cfRule type="duplicateValues" dxfId="867" priority="6531"/>
  </conditionalFormatting>
  <conditionalFormatting sqref="F53:F92">
    <cfRule type="duplicateValues" dxfId="866" priority="6529"/>
  </conditionalFormatting>
  <conditionalFormatting sqref="F53:F92">
    <cfRule type="duplicateValues" dxfId="865" priority="6527"/>
    <cfRule type="duplicateValues" dxfId="864" priority="6528"/>
  </conditionalFormatting>
  <conditionalFormatting sqref="F89:F90">
    <cfRule type="duplicateValues" dxfId="863" priority="6526"/>
  </conditionalFormatting>
  <conditionalFormatting sqref="F89:F90">
    <cfRule type="duplicateValues" dxfId="862" priority="6524"/>
    <cfRule type="duplicateValues" dxfId="861" priority="6525"/>
  </conditionalFormatting>
  <conditionalFormatting sqref="F91">
    <cfRule type="duplicateValues" dxfId="860" priority="6523"/>
  </conditionalFormatting>
  <conditionalFormatting sqref="F91">
    <cfRule type="duplicateValues" dxfId="859" priority="6521"/>
    <cfRule type="duplicateValues" dxfId="858" priority="6522"/>
  </conditionalFormatting>
  <conditionalFormatting sqref="F92">
    <cfRule type="duplicateValues" dxfId="857" priority="6520"/>
  </conditionalFormatting>
  <conditionalFormatting sqref="F92">
    <cfRule type="duplicateValues" dxfId="856" priority="6518"/>
    <cfRule type="duplicateValues" dxfId="855" priority="6519"/>
  </conditionalFormatting>
  <conditionalFormatting sqref="F93">
    <cfRule type="duplicateValues" dxfId="854" priority="6517"/>
  </conditionalFormatting>
  <conditionalFormatting sqref="F93">
    <cfRule type="duplicateValues" dxfId="853" priority="6515"/>
    <cfRule type="duplicateValues" dxfId="852" priority="6516"/>
  </conditionalFormatting>
  <conditionalFormatting sqref="F94">
    <cfRule type="duplicateValues" dxfId="851" priority="6514"/>
  </conditionalFormatting>
  <conditionalFormatting sqref="F94">
    <cfRule type="duplicateValues" dxfId="850" priority="6512"/>
    <cfRule type="duplicateValues" dxfId="849" priority="6513"/>
  </conditionalFormatting>
  <conditionalFormatting sqref="F95">
    <cfRule type="duplicateValues" dxfId="848" priority="6511"/>
  </conditionalFormatting>
  <conditionalFormatting sqref="F95">
    <cfRule type="duplicateValues" dxfId="847" priority="6509"/>
    <cfRule type="duplicateValues" dxfId="846" priority="6510"/>
  </conditionalFormatting>
  <conditionalFormatting sqref="F93:F95">
    <cfRule type="duplicateValues" dxfId="845" priority="6508"/>
  </conditionalFormatting>
  <conditionalFormatting sqref="F93:F95">
    <cfRule type="duplicateValues" dxfId="844" priority="6506"/>
    <cfRule type="duplicateValues" dxfId="843" priority="6507"/>
  </conditionalFormatting>
  <conditionalFormatting sqref="F96:F327 F558:F560">
    <cfRule type="duplicateValues" dxfId="842" priority="6505"/>
  </conditionalFormatting>
  <conditionalFormatting sqref="F96:F327 F558:F560">
    <cfRule type="duplicateValues" dxfId="841" priority="6503"/>
    <cfRule type="duplicateValues" dxfId="840" priority="6504"/>
  </conditionalFormatting>
  <conditionalFormatting sqref="F109:F327 F558:F560">
    <cfRule type="duplicateValues" dxfId="839" priority="6502"/>
  </conditionalFormatting>
  <conditionalFormatting sqref="F109:F327 F558:F560">
    <cfRule type="duplicateValues" dxfId="838" priority="6500"/>
    <cfRule type="duplicateValues" dxfId="837" priority="6501"/>
  </conditionalFormatting>
  <conditionalFormatting sqref="F140:F153">
    <cfRule type="duplicateValues" dxfId="836" priority="6499"/>
  </conditionalFormatting>
  <conditionalFormatting sqref="F140:F153">
    <cfRule type="duplicateValues" dxfId="835" priority="6497"/>
    <cfRule type="duplicateValues" dxfId="834" priority="6498"/>
  </conditionalFormatting>
  <conditionalFormatting sqref="F141:F162">
    <cfRule type="duplicateValues" dxfId="833" priority="6496"/>
  </conditionalFormatting>
  <conditionalFormatting sqref="F141:F162">
    <cfRule type="duplicateValues" dxfId="832" priority="6494"/>
    <cfRule type="duplicateValues" dxfId="831" priority="6495"/>
  </conditionalFormatting>
  <conditionalFormatting sqref="F162">
    <cfRule type="duplicateValues" dxfId="830" priority="6493"/>
  </conditionalFormatting>
  <conditionalFormatting sqref="F162">
    <cfRule type="duplicateValues" dxfId="829" priority="6491"/>
    <cfRule type="duplicateValues" dxfId="828" priority="6492"/>
  </conditionalFormatting>
  <conditionalFormatting sqref="F163">
    <cfRule type="duplicateValues" dxfId="827" priority="6490"/>
  </conditionalFormatting>
  <conditionalFormatting sqref="F163">
    <cfRule type="duplicateValues" dxfId="826" priority="6488"/>
    <cfRule type="duplicateValues" dxfId="825" priority="6489"/>
  </conditionalFormatting>
  <conditionalFormatting sqref="F164:F192">
    <cfRule type="duplicateValues" dxfId="824" priority="6487"/>
  </conditionalFormatting>
  <conditionalFormatting sqref="F164:F192">
    <cfRule type="duplicateValues" dxfId="823" priority="6485"/>
    <cfRule type="duplicateValues" dxfId="822" priority="6486"/>
  </conditionalFormatting>
  <conditionalFormatting sqref="F193:F202">
    <cfRule type="duplicateValues" dxfId="821" priority="6484"/>
  </conditionalFormatting>
  <conditionalFormatting sqref="F193:F202">
    <cfRule type="duplicateValues" dxfId="820" priority="6482"/>
    <cfRule type="duplicateValues" dxfId="819" priority="6483"/>
  </conditionalFormatting>
  <conditionalFormatting sqref="F203">
    <cfRule type="duplicateValues" dxfId="818" priority="6481"/>
  </conditionalFormatting>
  <conditionalFormatting sqref="F203">
    <cfRule type="duplicateValues" dxfId="817" priority="6479"/>
    <cfRule type="duplicateValues" dxfId="816" priority="6480"/>
  </conditionalFormatting>
  <conditionalFormatting sqref="F204">
    <cfRule type="duplicateValues" dxfId="815" priority="6478"/>
  </conditionalFormatting>
  <conditionalFormatting sqref="F204">
    <cfRule type="duplicateValues" dxfId="814" priority="6476"/>
    <cfRule type="duplicateValues" dxfId="813" priority="6477"/>
  </conditionalFormatting>
  <conditionalFormatting sqref="F205:F206">
    <cfRule type="duplicateValues" dxfId="812" priority="6475"/>
  </conditionalFormatting>
  <conditionalFormatting sqref="F205:F206">
    <cfRule type="duplicateValues" dxfId="811" priority="6473"/>
    <cfRule type="duplicateValues" dxfId="810" priority="6474"/>
  </conditionalFormatting>
  <conditionalFormatting sqref="F207:F219">
    <cfRule type="duplicateValues" dxfId="809" priority="6472"/>
  </conditionalFormatting>
  <conditionalFormatting sqref="F207:F219">
    <cfRule type="duplicateValues" dxfId="808" priority="6470"/>
    <cfRule type="duplicateValues" dxfId="807" priority="6471"/>
  </conditionalFormatting>
  <conditionalFormatting sqref="F220">
    <cfRule type="duplicateValues" dxfId="806" priority="6469"/>
  </conditionalFormatting>
  <conditionalFormatting sqref="F220">
    <cfRule type="duplicateValues" dxfId="805" priority="6467"/>
    <cfRule type="duplicateValues" dxfId="804" priority="6468"/>
  </conditionalFormatting>
  <conditionalFormatting sqref="F221:F243">
    <cfRule type="duplicateValues" dxfId="803" priority="6466"/>
  </conditionalFormatting>
  <conditionalFormatting sqref="F221:F243">
    <cfRule type="duplicateValues" dxfId="802" priority="6464"/>
    <cfRule type="duplicateValues" dxfId="801" priority="6465"/>
  </conditionalFormatting>
  <conditionalFormatting sqref="F237:F238">
    <cfRule type="duplicateValues" dxfId="800" priority="6463"/>
  </conditionalFormatting>
  <conditionalFormatting sqref="F237:F238">
    <cfRule type="duplicateValues" dxfId="799" priority="6461"/>
    <cfRule type="duplicateValues" dxfId="798" priority="6462"/>
  </conditionalFormatting>
  <conditionalFormatting sqref="F238">
    <cfRule type="duplicateValues" dxfId="797" priority="6460"/>
  </conditionalFormatting>
  <conditionalFormatting sqref="F238">
    <cfRule type="duplicateValues" dxfId="796" priority="6458"/>
    <cfRule type="duplicateValues" dxfId="795" priority="6459"/>
  </conditionalFormatting>
  <conditionalFormatting sqref="F239">
    <cfRule type="duplicateValues" dxfId="794" priority="6457"/>
  </conditionalFormatting>
  <conditionalFormatting sqref="F239">
    <cfRule type="duplicateValues" dxfId="793" priority="6455"/>
    <cfRule type="duplicateValues" dxfId="792" priority="6456"/>
  </conditionalFormatting>
  <conditionalFormatting sqref="F239:F243">
    <cfRule type="duplicateValues" dxfId="791" priority="6454"/>
  </conditionalFormatting>
  <conditionalFormatting sqref="F239:F243">
    <cfRule type="duplicateValues" dxfId="790" priority="6452"/>
    <cfRule type="duplicateValues" dxfId="789" priority="6453"/>
  </conditionalFormatting>
  <conditionalFormatting sqref="F244:F262 F558:F560">
    <cfRule type="duplicateValues" dxfId="788" priority="6451"/>
  </conditionalFormatting>
  <conditionalFormatting sqref="F244:F262 F558:F560">
    <cfRule type="duplicateValues" dxfId="787" priority="6449"/>
    <cfRule type="duplicateValues" dxfId="786" priority="6450"/>
  </conditionalFormatting>
  <conditionalFormatting sqref="F263">
    <cfRule type="duplicateValues" dxfId="785" priority="6448"/>
  </conditionalFormatting>
  <conditionalFormatting sqref="F263">
    <cfRule type="duplicateValues" dxfId="784" priority="6446"/>
    <cfRule type="duplicateValues" dxfId="783" priority="6447"/>
  </conditionalFormatting>
  <conditionalFormatting sqref="F264">
    <cfRule type="duplicateValues" dxfId="782" priority="6445"/>
  </conditionalFormatting>
  <conditionalFormatting sqref="F264">
    <cfRule type="duplicateValues" dxfId="781" priority="6443"/>
    <cfRule type="duplicateValues" dxfId="780" priority="6444"/>
  </conditionalFormatting>
  <conditionalFormatting sqref="F271">
    <cfRule type="duplicateValues" dxfId="779" priority="6442"/>
  </conditionalFormatting>
  <conditionalFormatting sqref="F271">
    <cfRule type="duplicateValues" dxfId="778" priority="6440"/>
    <cfRule type="duplicateValues" dxfId="777" priority="6441"/>
  </conditionalFormatting>
  <conditionalFormatting sqref="F265:F293 F301:F325 F327">
    <cfRule type="duplicateValues" dxfId="776" priority="6439"/>
  </conditionalFormatting>
  <conditionalFormatting sqref="F265:F293 F301:F325 F327">
    <cfRule type="duplicateValues" dxfId="775" priority="6437"/>
    <cfRule type="duplicateValues" dxfId="774" priority="6438"/>
  </conditionalFormatting>
  <conditionalFormatting sqref="J1:J356 J558:J560 J383:J396">
    <cfRule type="duplicateValues" dxfId="773" priority="6436"/>
  </conditionalFormatting>
  <conditionalFormatting sqref="F322:F325 F327">
    <cfRule type="duplicateValues" dxfId="772" priority="6435"/>
  </conditionalFormatting>
  <conditionalFormatting sqref="F322:F325 F327">
    <cfRule type="duplicateValues" dxfId="771" priority="6433"/>
    <cfRule type="duplicateValues" dxfId="770" priority="6434"/>
  </conditionalFormatting>
  <conditionalFormatting sqref="F294:F300">
    <cfRule type="duplicateValues" dxfId="769" priority="6432"/>
  </conditionalFormatting>
  <conditionalFormatting sqref="F294:F300">
    <cfRule type="duplicateValues" dxfId="768" priority="6429"/>
    <cfRule type="duplicateValues" dxfId="767" priority="6430"/>
  </conditionalFormatting>
  <conditionalFormatting sqref="F326">
    <cfRule type="duplicateValues" dxfId="766" priority="6428"/>
  </conditionalFormatting>
  <conditionalFormatting sqref="F326">
    <cfRule type="duplicateValues" dxfId="765" priority="6425"/>
    <cfRule type="duplicateValues" dxfId="764" priority="6426"/>
  </conditionalFormatting>
  <conditionalFormatting sqref="J326">
    <cfRule type="duplicateValues" dxfId="763" priority="6424"/>
  </conditionalFormatting>
  <conditionalFormatting sqref="F327">
    <cfRule type="duplicateValues" dxfId="762" priority="6420"/>
  </conditionalFormatting>
  <conditionalFormatting sqref="F327">
    <cfRule type="duplicateValues" dxfId="761" priority="6417"/>
    <cfRule type="duplicateValues" dxfId="760" priority="6418"/>
  </conditionalFormatting>
  <conditionalFormatting sqref="J327">
    <cfRule type="duplicateValues" dxfId="759" priority="6416"/>
  </conditionalFormatting>
  <conditionalFormatting sqref="F329">
    <cfRule type="duplicateValues" dxfId="758" priority="6412"/>
  </conditionalFormatting>
  <conditionalFormatting sqref="F329">
    <cfRule type="duplicateValues" dxfId="757" priority="6410"/>
    <cfRule type="duplicateValues" dxfId="756" priority="6411"/>
  </conditionalFormatting>
  <conditionalFormatting sqref="F330">
    <cfRule type="duplicateValues" dxfId="755" priority="6409"/>
  </conditionalFormatting>
  <conditionalFormatting sqref="F330">
    <cfRule type="duplicateValues" dxfId="754" priority="6407"/>
    <cfRule type="duplicateValues" dxfId="753" priority="6408"/>
  </conditionalFormatting>
  <conditionalFormatting sqref="F331">
    <cfRule type="duplicateValues" dxfId="752" priority="6406"/>
  </conditionalFormatting>
  <conditionalFormatting sqref="F331">
    <cfRule type="duplicateValues" dxfId="751" priority="6404"/>
    <cfRule type="duplicateValues" dxfId="750" priority="6405"/>
  </conditionalFormatting>
  <conditionalFormatting sqref="F332">
    <cfRule type="duplicateValues" dxfId="749" priority="6403"/>
  </conditionalFormatting>
  <conditionalFormatting sqref="F332">
    <cfRule type="duplicateValues" dxfId="748" priority="6401"/>
    <cfRule type="duplicateValues" dxfId="747" priority="6402"/>
  </conditionalFormatting>
  <conditionalFormatting sqref="F333">
    <cfRule type="duplicateValues" dxfId="746" priority="6400"/>
  </conditionalFormatting>
  <conditionalFormatting sqref="F333">
    <cfRule type="duplicateValues" dxfId="745" priority="6398"/>
    <cfRule type="duplicateValues" dxfId="744" priority="6399"/>
  </conditionalFormatting>
  <conditionalFormatting sqref="F334">
    <cfRule type="duplicateValues" dxfId="743" priority="6397"/>
  </conditionalFormatting>
  <conditionalFormatting sqref="F334">
    <cfRule type="duplicateValues" dxfId="742" priority="6395"/>
    <cfRule type="duplicateValues" dxfId="741" priority="6396"/>
  </conditionalFormatting>
  <conditionalFormatting sqref="F335">
    <cfRule type="duplicateValues" dxfId="740" priority="6394"/>
  </conditionalFormatting>
  <conditionalFormatting sqref="F335">
    <cfRule type="duplicateValues" dxfId="739" priority="6392"/>
    <cfRule type="duplicateValues" dxfId="738" priority="6393"/>
  </conditionalFormatting>
  <conditionalFormatting sqref="F336:F337">
    <cfRule type="duplicateValues" dxfId="737" priority="6391"/>
  </conditionalFormatting>
  <conditionalFormatting sqref="F336:F337">
    <cfRule type="duplicateValues" dxfId="736" priority="6389"/>
    <cfRule type="duplicateValues" dxfId="735" priority="6390"/>
  </conditionalFormatting>
  <conditionalFormatting sqref="F337">
    <cfRule type="duplicateValues" dxfId="734" priority="6370"/>
  </conditionalFormatting>
  <conditionalFormatting sqref="F337">
    <cfRule type="duplicateValues" dxfId="733" priority="6368"/>
    <cfRule type="duplicateValues" dxfId="732" priority="6369"/>
  </conditionalFormatting>
  <conditionalFormatting sqref="F338">
    <cfRule type="duplicateValues" dxfId="731" priority="6364"/>
  </conditionalFormatting>
  <conditionalFormatting sqref="F338">
    <cfRule type="duplicateValues" dxfId="730" priority="6362"/>
    <cfRule type="duplicateValues" dxfId="729" priority="6363"/>
  </conditionalFormatting>
  <conditionalFormatting sqref="F339">
    <cfRule type="duplicateValues" dxfId="728" priority="6352"/>
  </conditionalFormatting>
  <conditionalFormatting sqref="F339">
    <cfRule type="duplicateValues" dxfId="727" priority="6350"/>
    <cfRule type="duplicateValues" dxfId="726" priority="6351"/>
  </conditionalFormatting>
  <conditionalFormatting sqref="F340">
    <cfRule type="duplicateValues" dxfId="725" priority="6336"/>
  </conditionalFormatting>
  <conditionalFormatting sqref="F340">
    <cfRule type="duplicateValues" dxfId="724" priority="6334"/>
    <cfRule type="duplicateValues" dxfId="723" priority="6335"/>
  </conditionalFormatting>
  <conditionalFormatting sqref="F341">
    <cfRule type="duplicateValues" dxfId="722" priority="6317"/>
  </conditionalFormatting>
  <conditionalFormatting sqref="F341">
    <cfRule type="duplicateValues" dxfId="721" priority="6315"/>
    <cfRule type="duplicateValues" dxfId="720" priority="6316"/>
  </conditionalFormatting>
  <conditionalFormatting sqref="F342">
    <cfRule type="duplicateValues" dxfId="719" priority="6295"/>
  </conditionalFormatting>
  <conditionalFormatting sqref="F342">
    <cfRule type="duplicateValues" dxfId="718" priority="6293"/>
    <cfRule type="duplicateValues" dxfId="717" priority="6294"/>
  </conditionalFormatting>
  <conditionalFormatting sqref="F343">
    <cfRule type="duplicateValues" dxfId="716" priority="6273"/>
  </conditionalFormatting>
  <conditionalFormatting sqref="F343">
    <cfRule type="duplicateValues" dxfId="715" priority="6271"/>
    <cfRule type="duplicateValues" dxfId="714" priority="6272"/>
  </conditionalFormatting>
  <conditionalFormatting sqref="F344:F348">
    <cfRule type="duplicateValues" dxfId="713" priority="6251"/>
  </conditionalFormatting>
  <conditionalFormatting sqref="F344:F348">
    <cfRule type="duplicateValues" dxfId="712" priority="6249"/>
    <cfRule type="duplicateValues" dxfId="711" priority="6250"/>
  </conditionalFormatting>
  <conditionalFormatting sqref="F345">
    <cfRule type="duplicateValues" dxfId="710" priority="6154"/>
  </conditionalFormatting>
  <conditionalFormatting sqref="F345">
    <cfRule type="duplicateValues" dxfId="709" priority="6152"/>
    <cfRule type="duplicateValues" dxfId="708" priority="6153"/>
  </conditionalFormatting>
  <conditionalFormatting sqref="F346">
    <cfRule type="duplicateValues" dxfId="707" priority="6151"/>
  </conditionalFormatting>
  <conditionalFormatting sqref="F346">
    <cfRule type="duplicateValues" dxfId="706" priority="6149"/>
    <cfRule type="duplicateValues" dxfId="705" priority="6150"/>
  </conditionalFormatting>
  <conditionalFormatting sqref="F347">
    <cfRule type="duplicateValues" dxfId="704" priority="6148"/>
  </conditionalFormatting>
  <conditionalFormatting sqref="F347">
    <cfRule type="duplicateValues" dxfId="703" priority="6146"/>
    <cfRule type="duplicateValues" dxfId="702" priority="6147"/>
  </conditionalFormatting>
  <conditionalFormatting sqref="F348">
    <cfRule type="duplicateValues" dxfId="701" priority="6145"/>
  </conditionalFormatting>
  <conditionalFormatting sqref="F348">
    <cfRule type="duplicateValues" dxfId="700" priority="6143"/>
    <cfRule type="duplicateValues" dxfId="699" priority="6144"/>
  </conditionalFormatting>
  <conditionalFormatting sqref="F349:F352">
    <cfRule type="duplicateValues" dxfId="698" priority="6142"/>
  </conditionalFormatting>
  <conditionalFormatting sqref="F349:F352">
    <cfRule type="duplicateValues" dxfId="697" priority="6140"/>
    <cfRule type="duplicateValues" dxfId="696" priority="6141"/>
  </conditionalFormatting>
  <conditionalFormatting sqref="F349">
    <cfRule type="duplicateValues" dxfId="695" priority="6070"/>
  </conditionalFormatting>
  <conditionalFormatting sqref="F349">
    <cfRule type="duplicateValues" dxfId="694" priority="6068"/>
    <cfRule type="duplicateValues" dxfId="693" priority="6069"/>
  </conditionalFormatting>
  <conditionalFormatting sqref="F350">
    <cfRule type="duplicateValues" dxfId="692" priority="6067"/>
  </conditionalFormatting>
  <conditionalFormatting sqref="F350">
    <cfRule type="duplicateValues" dxfId="691" priority="6065"/>
    <cfRule type="duplicateValues" dxfId="690" priority="6066"/>
  </conditionalFormatting>
  <conditionalFormatting sqref="F351">
    <cfRule type="duplicateValues" dxfId="689" priority="6064"/>
  </conditionalFormatting>
  <conditionalFormatting sqref="F351">
    <cfRule type="duplicateValues" dxfId="688" priority="6062"/>
    <cfRule type="duplicateValues" dxfId="687" priority="6063"/>
  </conditionalFormatting>
  <conditionalFormatting sqref="F352">
    <cfRule type="duplicateValues" dxfId="686" priority="6061"/>
  </conditionalFormatting>
  <conditionalFormatting sqref="F352">
    <cfRule type="duplicateValues" dxfId="685" priority="6059"/>
    <cfRule type="duplicateValues" dxfId="684" priority="6060"/>
  </conditionalFormatting>
  <conditionalFormatting sqref="F353">
    <cfRule type="duplicateValues" dxfId="683" priority="6058"/>
  </conditionalFormatting>
  <conditionalFormatting sqref="F353">
    <cfRule type="duplicateValues" dxfId="682" priority="6056"/>
    <cfRule type="duplicateValues" dxfId="681" priority="6057"/>
  </conditionalFormatting>
  <conditionalFormatting sqref="F354">
    <cfRule type="duplicateValues" dxfId="680" priority="5980"/>
  </conditionalFormatting>
  <conditionalFormatting sqref="F354">
    <cfRule type="duplicateValues" dxfId="679" priority="5978"/>
    <cfRule type="duplicateValues" dxfId="678" priority="5979"/>
  </conditionalFormatting>
  <conditionalFormatting sqref="F355">
    <cfRule type="duplicateValues" dxfId="677" priority="5899"/>
  </conditionalFormatting>
  <conditionalFormatting sqref="F355">
    <cfRule type="duplicateValues" dxfId="676" priority="5897"/>
    <cfRule type="duplicateValues" dxfId="675" priority="5898"/>
  </conditionalFormatting>
  <conditionalFormatting sqref="F356">
    <cfRule type="duplicateValues" dxfId="674" priority="5815"/>
  </conditionalFormatting>
  <conditionalFormatting sqref="F356">
    <cfRule type="duplicateValues" dxfId="673" priority="5813"/>
    <cfRule type="duplicateValues" dxfId="672" priority="5814"/>
  </conditionalFormatting>
  <conditionalFormatting sqref="F328">
    <cfRule type="duplicateValues" dxfId="671" priority="5728"/>
  </conditionalFormatting>
  <conditionalFormatting sqref="F328">
    <cfRule type="duplicateValues" dxfId="670" priority="5725"/>
    <cfRule type="duplicateValues" dxfId="669" priority="5726"/>
  </conditionalFormatting>
  <conditionalFormatting sqref="F383:F396 F2:F46">
    <cfRule type="duplicateValues" dxfId="668" priority="7233"/>
  </conditionalFormatting>
  <conditionalFormatting sqref="F383:F396 F2:F46">
    <cfRule type="duplicateValues" dxfId="667" priority="7234"/>
    <cfRule type="duplicateValues" dxfId="666" priority="7235"/>
  </conditionalFormatting>
  <conditionalFormatting sqref="F1:F560 F573:F1048576">
    <cfRule type="duplicateValues" dxfId="665" priority="5721"/>
  </conditionalFormatting>
  <conditionalFormatting sqref="F48:F81">
    <cfRule type="duplicateValues" dxfId="664" priority="5719"/>
  </conditionalFormatting>
  <conditionalFormatting sqref="F48:F81">
    <cfRule type="duplicateValues" dxfId="663" priority="5717"/>
    <cfRule type="duplicateValues" dxfId="662" priority="5718"/>
  </conditionalFormatting>
  <conditionalFormatting sqref="F83">
    <cfRule type="duplicateValues" dxfId="661" priority="5716"/>
  </conditionalFormatting>
  <conditionalFormatting sqref="F83">
    <cfRule type="duplicateValues" dxfId="660" priority="5714"/>
    <cfRule type="duplicateValues" dxfId="659" priority="5715"/>
  </conditionalFormatting>
  <conditionalFormatting sqref="F85:F92">
    <cfRule type="duplicateValues" dxfId="658" priority="5710"/>
  </conditionalFormatting>
  <conditionalFormatting sqref="F85:F92">
    <cfRule type="duplicateValues" dxfId="657" priority="5708"/>
    <cfRule type="duplicateValues" dxfId="656" priority="5709"/>
  </conditionalFormatting>
  <conditionalFormatting sqref="F94:F110">
    <cfRule type="duplicateValues" dxfId="655" priority="5704"/>
  </conditionalFormatting>
  <conditionalFormatting sqref="F94:F110">
    <cfRule type="duplicateValues" dxfId="654" priority="5702"/>
    <cfRule type="duplicateValues" dxfId="653" priority="5703"/>
  </conditionalFormatting>
  <conditionalFormatting sqref="F112:F327 F558:F560">
    <cfRule type="duplicateValues" dxfId="652" priority="5692"/>
  </conditionalFormatting>
  <conditionalFormatting sqref="F112:F327 F558:F560">
    <cfRule type="duplicateValues" dxfId="651" priority="5690"/>
    <cfRule type="duplicateValues" dxfId="650" priority="5691"/>
  </conditionalFormatting>
  <conditionalFormatting sqref="F329:F356">
    <cfRule type="duplicateValues" dxfId="649" priority="5680"/>
  </conditionalFormatting>
  <conditionalFormatting sqref="F329:F356">
    <cfRule type="duplicateValues" dxfId="648" priority="5678"/>
    <cfRule type="duplicateValues" dxfId="647" priority="5679"/>
  </conditionalFormatting>
  <conditionalFormatting sqref="J329:J356">
    <cfRule type="duplicateValues" dxfId="646" priority="5664"/>
  </conditionalFormatting>
  <conditionalFormatting sqref="F357">
    <cfRule type="duplicateValues" dxfId="645" priority="5527"/>
  </conditionalFormatting>
  <conditionalFormatting sqref="F357">
    <cfRule type="duplicateValues" dxfId="644" priority="5523"/>
    <cfRule type="duplicateValues" dxfId="643" priority="5524"/>
  </conditionalFormatting>
  <conditionalFormatting sqref="J357">
    <cfRule type="duplicateValues" dxfId="642" priority="5518"/>
  </conditionalFormatting>
  <conditionalFormatting sqref="F358:F368">
    <cfRule type="duplicateValues" dxfId="641" priority="5508"/>
  </conditionalFormatting>
  <conditionalFormatting sqref="J358">
    <cfRule type="duplicateValues" dxfId="640" priority="5507"/>
  </conditionalFormatting>
  <conditionalFormatting sqref="F358:F368">
    <cfRule type="duplicateValues" dxfId="639" priority="5504"/>
    <cfRule type="duplicateValues" dxfId="638" priority="5505"/>
  </conditionalFormatting>
  <conditionalFormatting sqref="F359">
    <cfRule type="duplicateValues" dxfId="637" priority="5499"/>
  </conditionalFormatting>
  <conditionalFormatting sqref="J359">
    <cfRule type="duplicateValues" dxfId="636" priority="5498"/>
  </conditionalFormatting>
  <conditionalFormatting sqref="F359">
    <cfRule type="duplicateValues" dxfId="635" priority="5495"/>
    <cfRule type="duplicateValues" dxfId="634" priority="5496"/>
  </conditionalFormatting>
  <conditionalFormatting sqref="F360">
    <cfRule type="duplicateValues" dxfId="633" priority="5490"/>
  </conditionalFormatting>
  <conditionalFormatting sqref="J360">
    <cfRule type="duplicateValues" dxfId="632" priority="5489"/>
  </conditionalFormatting>
  <conditionalFormatting sqref="F360">
    <cfRule type="duplicateValues" dxfId="631" priority="5486"/>
    <cfRule type="duplicateValues" dxfId="630" priority="5487"/>
  </conditionalFormatting>
  <conditionalFormatting sqref="F361">
    <cfRule type="duplicateValues" dxfId="629" priority="5481"/>
  </conditionalFormatting>
  <conditionalFormatting sqref="J361">
    <cfRule type="duplicateValues" dxfId="628" priority="5480"/>
  </conditionalFormatting>
  <conditionalFormatting sqref="F361">
    <cfRule type="duplicateValues" dxfId="627" priority="5477"/>
    <cfRule type="duplicateValues" dxfId="626" priority="5478"/>
  </conditionalFormatting>
  <conditionalFormatting sqref="F362">
    <cfRule type="duplicateValues" dxfId="625" priority="5472"/>
  </conditionalFormatting>
  <conditionalFormatting sqref="J362">
    <cfRule type="duplicateValues" dxfId="624" priority="5471"/>
  </conditionalFormatting>
  <conditionalFormatting sqref="F362">
    <cfRule type="duplicateValues" dxfId="623" priority="5468"/>
    <cfRule type="duplicateValues" dxfId="622" priority="5469"/>
  </conditionalFormatting>
  <conditionalFormatting sqref="F363">
    <cfRule type="duplicateValues" dxfId="621" priority="5463"/>
  </conditionalFormatting>
  <conditionalFormatting sqref="J363">
    <cfRule type="duplicateValues" dxfId="620" priority="5462"/>
  </conditionalFormatting>
  <conditionalFormatting sqref="F363">
    <cfRule type="duplicateValues" dxfId="619" priority="5459"/>
    <cfRule type="duplicateValues" dxfId="618" priority="5460"/>
  </conditionalFormatting>
  <conditionalFormatting sqref="F364">
    <cfRule type="duplicateValues" dxfId="617" priority="5454"/>
  </conditionalFormatting>
  <conditionalFormatting sqref="J364">
    <cfRule type="duplicateValues" dxfId="616" priority="5453"/>
  </conditionalFormatting>
  <conditionalFormatting sqref="F364">
    <cfRule type="duplicateValues" dxfId="615" priority="5450"/>
    <cfRule type="duplicateValues" dxfId="614" priority="5451"/>
  </conditionalFormatting>
  <conditionalFormatting sqref="F365">
    <cfRule type="duplicateValues" dxfId="613" priority="5445"/>
  </conditionalFormatting>
  <conditionalFormatting sqref="J365">
    <cfRule type="duplicateValues" dxfId="612" priority="5444"/>
  </conditionalFormatting>
  <conditionalFormatting sqref="F365">
    <cfRule type="duplicateValues" dxfId="611" priority="5441"/>
    <cfRule type="duplicateValues" dxfId="610" priority="5442"/>
  </conditionalFormatting>
  <conditionalFormatting sqref="F366">
    <cfRule type="duplicateValues" dxfId="609" priority="5436"/>
  </conditionalFormatting>
  <conditionalFormatting sqref="J366">
    <cfRule type="duplicateValues" dxfId="608" priority="5435"/>
  </conditionalFormatting>
  <conditionalFormatting sqref="F366">
    <cfRule type="duplicateValues" dxfId="607" priority="5432"/>
    <cfRule type="duplicateValues" dxfId="606" priority="5433"/>
  </conditionalFormatting>
  <conditionalFormatting sqref="F367">
    <cfRule type="duplicateValues" dxfId="605" priority="5427"/>
  </conditionalFormatting>
  <conditionalFormatting sqref="J367">
    <cfRule type="duplicateValues" dxfId="604" priority="5426"/>
  </conditionalFormatting>
  <conditionalFormatting sqref="F367">
    <cfRule type="duplicateValues" dxfId="603" priority="5423"/>
    <cfRule type="duplicateValues" dxfId="602" priority="5424"/>
  </conditionalFormatting>
  <conditionalFormatting sqref="F368">
    <cfRule type="duplicateValues" dxfId="601" priority="5418"/>
  </conditionalFormatting>
  <conditionalFormatting sqref="J368">
    <cfRule type="duplicateValues" dxfId="600" priority="5417"/>
  </conditionalFormatting>
  <conditionalFormatting sqref="F368">
    <cfRule type="duplicateValues" dxfId="599" priority="5414"/>
    <cfRule type="duplicateValues" dxfId="598" priority="5415"/>
  </conditionalFormatting>
  <conditionalFormatting sqref="J358:J368">
    <cfRule type="duplicateValues" dxfId="597" priority="5408"/>
  </conditionalFormatting>
  <conditionalFormatting sqref="F369">
    <cfRule type="duplicateValues" dxfId="596" priority="5400"/>
  </conditionalFormatting>
  <conditionalFormatting sqref="F369">
    <cfRule type="duplicateValues" dxfId="595" priority="5397"/>
    <cfRule type="duplicateValues" dxfId="594" priority="5398"/>
  </conditionalFormatting>
  <conditionalFormatting sqref="J369">
    <cfRule type="duplicateValues" dxfId="593" priority="5379"/>
  </conditionalFormatting>
  <conditionalFormatting sqref="F370">
    <cfRule type="duplicateValues" dxfId="592" priority="5367"/>
  </conditionalFormatting>
  <conditionalFormatting sqref="F370">
    <cfRule type="duplicateValues" dxfId="591" priority="5364"/>
    <cfRule type="duplicateValues" dxfId="590" priority="5365"/>
  </conditionalFormatting>
  <conditionalFormatting sqref="J370">
    <cfRule type="duplicateValues" dxfId="589" priority="5336"/>
  </conditionalFormatting>
  <conditionalFormatting sqref="F371">
    <cfRule type="duplicateValues" dxfId="588" priority="5322"/>
  </conditionalFormatting>
  <conditionalFormatting sqref="F371">
    <cfRule type="duplicateValues" dxfId="587" priority="5319"/>
    <cfRule type="duplicateValues" dxfId="586" priority="5320"/>
  </conditionalFormatting>
  <conditionalFormatting sqref="J371">
    <cfRule type="duplicateValues" dxfId="585" priority="5281"/>
  </conditionalFormatting>
  <conditionalFormatting sqref="F372">
    <cfRule type="duplicateValues" dxfId="584" priority="5263"/>
  </conditionalFormatting>
  <conditionalFormatting sqref="F372">
    <cfRule type="duplicateValues" dxfId="583" priority="5260"/>
    <cfRule type="duplicateValues" dxfId="582" priority="5261"/>
  </conditionalFormatting>
  <conditionalFormatting sqref="F373">
    <cfRule type="duplicateValues" dxfId="581" priority="5256"/>
  </conditionalFormatting>
  <conditionalFormatting sqref="F373">
    <cfRule type="duplicateValues" dxfId="580" priority="5253"/>
    <cfRule type="duplicateValues" dxfId="579" priority="5254"/>
  </conditionalFormatting>
  <conditionalFormatting sqref="J372">
    <cfRule type="duplicateValues" dxfId="578" priority="5249"/>
  </conditionalFormatting>
  <conditionalFormatting sqref="J373">
    <cfRule type="duplicateValues" dxfId="577" priority="5247"/>
  </conditionalFormatting>
  <conditionalFormatting sqref="F372:F373">
    <cfRule type="duplicateValues" dxfId="576" priority="5245"/>
  </conditionalFormatting>
  <conditionalFormatting sqref="J372:J373">
    <cfRule type="duplicateValues" dxfId="575" priority="5244"/>
  </conditionalFormatting>
  <conditionalFormatting sqref="F372:F373">
    <cfRule type="duplicateValues" dxfId="574" priority="5241"/>
    <cfRule type="duplicateValues" dxfId="573" priority="5242"/>
  </conditionalFormatting>
  <conditionalFormatting sqref="F374">
    <cfRule type="duplicateValues" dxfId="572" priority="5236"/>
  </conditionalFormatting>
  <conditionalFormatting sqref="F374">
    <cfRule type="duplicateValues" dxfId="571" priority="5233"/>
    <cfRule type="duplicateValues" dxfId="570" priority="5234"/>
  </conditionalFormatting>
  <conditionalFormatting sqref="F375">
    <cfRule type="duplicateValues" dxfId="569" priority="5222"/>
  </conditionalFormatting>
  <conditionalFormatting sqref="F375">
    <cfRule type="duplicateValues" dxfId="568" priority="5219"/>
    <cfRule type="duplicateValues" dxfId="567" priority="5220"/>
  </conditionalFormatting>
  <conditionalFormatting sqref="J374">
    <cfRule type="duplicateValues" dxfId="566" priority="5208"/>
  </conditionalFormatting>
  <conditionalFormatting sqref="J375">
    <cfRule type="duplicateValues" dxfId="565" priority="5206"/>
  </conditionalFormatting>
  <conditionalFormatting sqref="F374:F375">
    <cfRule type="duplicateValues" dxfId="564" priority="5204"/>
  </conditionalFormatting>
  <conditionalFormatting sqref="J374:J375">
    <cfRule type="duplicateValues" dxfId="563" priority="5203"/>
  </conditionalFormatting>
  <conditionalFormatting sqref="F374:F375">
    <cfRule type="duplicateValues" dxfId="562" priority="5200"/>
    <cfRule type="duplicateValues" dxfId="561" priority="5201"/>
  </conditionalFormatting>
  <conditionalFormatting sqref="F376:F379">
    <cfRule type="duplicateValues" dxfId="560" priority="5195"/>
  </conditionalFormatting>
  <conditionalFormatting sqref="F376:F379">
    <cfRule type="duplicateValues" dxfId="559" priority="5192"/>
    <cfRule type="duplicateValues" dxfId="558" priority="5193"/>
  </conditionalFormatting>
  <conditionalFormatting sqref="J376:J379">
    <cfRule type="duplicateValues" dxfId="557" priority="5174"/>
  </conditionalFormatting>
  <conditionalFormatting sqref="F380">
    <cfRule type="duplicateValues" dxfId="556" priority="5160"/>
  </conditionalFormatting>
  <conditionalFormatting sqref="F380">
    <cfRule type="duplicateValues" dxfId="555" priority="5157"/>
    <cfRule type="duplicateValues" dxfId="554" priority="5158"/>
  </conditionalFormatting>
  <conditionalFormatting sqref="J380">
    <cfRule type="duplicateValues" dxfId="553" priority="5129"/>
  </conditionalFormatting>
  <conditionalFormatting sqref="F381">
    <cfRule type="duplicateValues" dxfId="552" priority="5114"/>
  </conditionalFormatting>
  <conditionalFormatting sqref="F381">
    <cfRule type="duplicateValues" dxfId="551" priority="5111"/>
    <cfRule type="duplicateValues" dxfId="550" priority="5112"/>
  </conditionalFormatting>
  <conditionalFormatting sqref="F382">
    <cfRule type="duplicateValues" dxfId="549" priority="5070"/>
  </conditionalFormatting>
  <conditionalFormatting sqref="F382">
    <cfRule type="duplicateValues" dxfId="548" priority="5067"/>
    <cfRule type="duplicateValues" dxfId="547" priority="5068"/>
  </conditionalFormatting>
  <conditionalFormatting sqref="J381">
    <cfRule type="duplicateValues" dxfId="546" priority="5026"/>
  </conditionalFormatting>
  <conditionalFormatting sqref="J382">
    <cfRule type="duplicateValues" dxfId="545" priority="5024"/>
  </conditionalFormatting>
  <conditionalFormatting sqref="F381:F382">
    <cfRule type="duplicateValues" dxfId="544" priority="5022"/>
  </conditionalFormatting>
  <conditionalFormatting sqref="J381:J382">
    <cfRule type="duplicateValues" dxfId="543" priority="5021"/>
  </conditionalFormatting>
  <conditionalFormatting sqref="F381:F382">
    <cfRule type="duplicateValues" dxfId="542" priority="5018"/>
    <cfRule type="duplicateValues" dxfId="541" priority="5019"/>
  </conditionalFormatting>
  <conditionalFormatting sqref="F383:F396">
    <cfRule type="duplicateValues" dxfId="540" priority="5013"/>
  </conditionalFormatting>
  <conditionalFormatting sqref="F383:F396">
    <cfRule type="duplicateValues" dxfId="539" priority="5011"/>
    <cfRule type="duplicateValues" dxfId="538" priority="5012"/>
  </conditionalFormatting>
  <conditionalFormatting sqref="J383:J396">
    <cfRule type="duplicateValues" dxfId="537" priority="5010"/>
  </conditionalFormatting>
  <conditionalFormatting sqref="F397">
    <cfRule type="duplicateValues" dxfId="536" priority="5005"/>
  </conditionalFormatting>
  <conditionalFormatting sqref="F397">
    <cfRule type="duplicateValues" dxfId="535" priority="5003"/>
    <cfRule type="duplicateValues" dxfId="534" priority="5004"/>
  </conditionalFormatting>
  <conditionalFormatting sqref="F398">
    <cfRule type="duplicateValues" dxfId="533" priority="4993"/>
  </conditionalFormatting>
  <conditionalFormatting sqref="F398">
    <cfRule type="duplicateValues" dxfId="532" priority="4991"/>
    <cfRule type="duplicateValues" dxfId="531" priority="4992"/>
  </conditionalFormatting>
  <conditionalFormatting sqref="F399">
    <cfRule type="duplicateValues" dxfId="530" priority="4981"/>
  </conditionalFormatting>
  <conditionalFormatting sqref="F399">
    <cfRule type="duplicateValues" dxfId="529" priority="4979"/>
    <cfRule type="duplicateValues" dxfId="528" priority="4980"/>
  </conditionalFormatting>
  <conditionalFormatting sqref="J397:J399">
    <cfRule type="duplicateValues" dxfId="527" priority="4969"/>
  </conditionalFormatting>
  <conditionalFormatting sqref="F397:F399">
    <cfRule type="duplicateValues" dxfId="526" priority="4967"/>
  </conditionalFormatting>
  <conditionalFormatting sqref="F397:F399">
    <cfRule type="duplicateValues" dxfId="525" priority="4965"/>
    <cfRule type="duplicateValues" dxfId="524" priority="4966"/>
  </conditionalFormatting>
  <conditionalFormatting sqref="F400">
    <cfRule type="duplicateValues" dxfId="523" priority="4959"/>
  </conditionalFormatting>
  <conditionalFormatting sqref="F400">
    <cfRule type="duplicateValues" dxfId="522" priority="4957"/>
    <cfRule type="duplicateValues" dxfId="521" priority="4958"/>
  </conditionalFormatting>
  <conditionalFormatting sqref="J400">
    <cfRule type="duplicateValues" dxfId="520" priority="4950"/>
  </conditionalFormatting>
  <conditionalFormatting sqref="F401:F421">
    <cfRule type="duplicateValues" dxfId="519" priority="4935"/>
  </conditionalFormatting>
  <conditionalFormatting sqref="F401:F421">
    <cfRule type="duplicateValues" dxfId="518" priority="4933"/>
    <cfRule type="duplicateValues" dxfId="517" priority="4934"/>
  </conditionalFormatting>
  <conditionalFormatting sqref="J401:J406">
    <cfRule type="duplicateValues" dxfId="516" priority="4913"/>
  </conditionalFormatting>
  <conditionalFormatting sqref="F407:F421">
    <cfRule type="duplicateValues" dxfId="515" priority="4903"/>
  </conditionalFormatting>
  <conditionalFormatting sqref="F407:F421">
    <cfRule type="duplicateValues" dxfId="514" priority="4901"/>
    <cfRule type="duplicateValues" dxfId="513" priority="4902"/>
  </conditionalFormatting>
  <conditionalFormatting sqref="J407:J421">
    <cfRule type="duplicateValues" dxfId="512" priority="4875"/>
  </conditionalFormatting>
  <conditionalFormatting sqref="F422:F425">
    <cfRule type="duplicateValues" dxfId="511" priority="4868"/>
  </conditionalFormatting>
  <conditionalFormatting sqref="F422:F425">
    <cfRule type="duplicateValues" dxfId="510" priority="4866"/>
    <cfRule type="duplicateValues" dxfId="509" priority="4867"/>
  </conditionalFormatting>
  <conditionalFormatting sqref="F426">
    <cfRule type="duplicateValues" dxfId="508" priority="4809"/>
  </conditionalFormatting>
  <conditionalFormatting sqref="F426">
    <cfRule type="duplicateValues" dxfId="507" priority="4807"/>
    <cfRule type="duplicateValues" dxfId="506" priority="4808"/>
  </conditionalFormatting>
  <conditionalFormatting sqref="J422:J426">
    <cfRule type="duplicateValues" dxfId="505" priority="4750"/>
  </conditionalFormatting>
  <conditionalFormatting sqref="F422:F426">
    <cfRule type="duplicateValues" dxfId="504" priority="4748"/>
  </conditionalFormatting>
  <conditionalFormatting sqref="F422:F426">
    <cfRule type="duplicateValues" dxfId="503" priority="4746"/>
    <cfRule type="duplicateValues" dxfId="502" priority="4747"/>
  </conditionalFormatting>
  <conditionalFormatting sqref="F427">
    <cfRule type="duplicateValues" dxfId="501" priority="4740"/>
  </conditionalFormatting>
  <conditionalFormatting sqref="F427">
    <cfRule type="duplicateValues" dxfId="500" priority="4738"/>
    <cfRule type="duplicateValues" dxfId="499" priority="4739"/>
  </conditionalFormatting>
  <conditionalFormatting sqref="J427">
    <cfRule type="duplicateValues" dxfId="498" priority="4681"/>
  </conditionalFormatting>
  <conditionalFormatting sqref="F428">
    <cfRule type="duplicateValues" dxfId="497" priority="4671"/>
  </conditionalFormatting>
  <conditionalFormatting sqref="F428">
    <cfRule type="duplicateValues" dxfId="496" priority="4669"/>
    <cfRule type="duplicateValues" dxfId="495" priority="4670"/>
  </conditionalFormatting>
  <conditionalFormatting sqref="J428">
    <cfRule type="duplicateValues" dxfId="494" priority="4612"/>
  </conditionalFormatting>
  <conditionalFormatting sqref="F429">
    <cfRule type="duplicateValues" dxfId="493" priority="4602"/>
  </conditionalFormatting>
  <conditionalFormatting sqref="F429">
    <cfRule type="duplicateValues" dxfId="492" priority="4600"/>
    <cfRule type="duplicateValues" dxfId="491" priority="4601"/>
  </conditionalFormatting>
  <conditionalFormatting sqref="J429">
    <cfRule type="duplicateValues" dxfId="490" priority="4543"/>
  </conditionalFormatting>
  <conditionalFormatting sqref="F427:F429">
    <cfRule type="duplicateValues" dxfId="489" priority="4533"/>
  </conditionalFormatting>
  <conditionalFormatting sqref="F427:F429">
    <cfRule type="duplicateValues" dxfId="488" priority="4531"/>
    <cfRule type="duplicateValues" dxfId="487" priority="4532"/>
  </conditionalFormatting>
  <conditionalFormatting sqref="J427:J429">
    <cfRule type="duplicateValues" dxfId="486" priority="4474"/>
  </conditionalFormatting>
  <conditionalFormatting sqref="F430">
    <cfRule type="duplicateValues" dxfId="485" priority="4464"/>
  </conditionalFormatting>
  <conditionalFormatting sqref="F430">
    <cfRule type="duplicateValues" dxfId="484" priority="4462"/>
    <cfRule type="duplicateValues" dxfId="483" priority="4463"/>
  </conditionalFormatting>
  <conditionalFormatting sqref="J430">
    <cfRule type="duplicateValues" dxfId="482" priority="4334"/>
  </conditionalFormatting>
  <conditionalFormatting sqref="F431:F434">
    <cfRule type="duplicateValues" dxfId="481" priority="4269"/>
  </conditionalFormatting>
  <conditionalFormatting sqref="F431:F434">
    <cfRule type="duplicateValues" dxfId="480" priority="4267"/>
    <cfRule type="duplicateValues" dxfId="479" priority="4268"/>
  </conditionalFormatting>
  <conditionalFormatting sqref="J431:J434">
    <cfRule type="duplicateValues" dxfId="478" priority="4080"/>
  </conditionalFormatting>
  <conditionalFormatting sqref="F435">
    <cfRule type="duplicateValues" dxfId="477" priority="4075"/>
  </conditionalFormatting>
  <conditionalFormatting sqref="F435">
    <cfRule type="duplicateValues" dxfId="476" priority="4072"/>
    <cfRule type="duplicateValues" dxfId="475" priority="4073"/>
  </conditionalFormatting>
  <conditionalFormatting sqref="F436">
    <cfRule type="duplicateValues" dxfId="474" priority="4065"/>
  </conditionalFormatting>
  <conditionalFormatting sqref="F436">
    <cfRule type="duplicateValues" dxfId="473" priority="4062"/>
    <cfRule type="duplicateValues" dxfId="472" priority="4063"/>
  </conditionalFormatting>
  <conditionalFormatting sqref="F437">
    <cfRule type="duplicateValues" dxfId="471" priority="4055"/>
  </conditionalFormatting>
  <conditionalFormatting sqref="F437">
    <cfRule type="duplicateValues" dxfId="470" priority="4052"/>
    <cfRule type="duplicateValues" dxfId="469" priority="4053"/>
  </conditionalFormatting>
  <conditionalFormatting sqref="J435">
    <cfRule type="duplicateValues" dxfId="468" priority="4045"/>
  </conditionalFormatting>
  <conditionalFormatting sqref="J436">
    <cfRule type="duplicateValues" dxfId="467" priority="4043"/>
  </conditionalFormatting>
  <conditionalFormatting sqref="J437">
    <cfRule type="duplicateValues" dxfId="466" priority="4041"/>
  </conditionalFormatting>
  <conditionalFormatting sqref="F435:F437">
    <cfRule type="duplicateValues" dxfId="465" priority="4039"/>
  </conditionalFormatting>
  <conditionalFormatting sqref="J435:J437">
    <cfRule type="duplicateValues" dxfId="464" priority="4038"/>
  </conditionalFormatting>
  <conditionalFormatting sqref="F435:F437">
    <cfRule type="duplicateValues" dxfId="463" priority="4035"/>
    <cfRule type="duplicateValues" dxfId="462" priority="4036"/>
  </conditionalFormatting>
  <conditionalFormatting sqref="F438">
    <cfRule type="duplicateValues" dxfId="461" priority="4030"/>
  </conditionalFormatting>
  <conditionalFormatting sqref="F438">
    <cfRule type="duplicateValues" dxfId="460" priority="4027"/>
    <cfRule type="duplicateValues" dxfId="459" priority="4028"/>
  </conditionalFormatting>
  <conditionalFormatting sqref="J438">
    <cfRule type="duplicateValues" dxfId="458" priority="4013"/>
  </conditionalFormatting>
  <conditionalFormatting sqref="F439">
    <cfRule type="duplicateValues" dxfId="457" priority="4001"/>
  </conditionalFormatting>
  <conditionalFormatting sqref="F439">
    <cfRule type="duplicateValues" dxfId="456" priority="3999"/>
    <cfRule type="duplicateValues" dxfId="455" priority="4000"/>
  </conditionalFormatting>
  <conditionalFormatting sqref="F440">
    <cfRule type="duplicateValues" dxfId="454" priority="3809"/>
  </conditionalFormatting>
  <conditionalFormatting sqref="F440">
    <cfRule type="duplicateValues" dxfId="453" priority="3807"/>
    <cfRule type="duplicateValues" dxfId="452" priority="3808"/>
  </conditionalFormatting>
  <conditionalFormatting sqref="F441">
    <cfRule type="duplicateValues" dxfId="451" priority="3617"/>
  </conditionalFormatting>
  <conditionalFormatting sqref="F441">
    <cfRule type="duplicateValues" dxfId="450" priority="3615"/>
    <cfRule type="duplicateValues" dxfId="449" priority="3616"/>
  </conditionalFormatting>
  <conditionalFormatting sqref="F442">
    <cfRule type="duplicateValues" dxfId="448" priority="3425"/>
  </conditionalFormatting>
  <conditionalFormatting sqref="F442">
    <cfRule type="duplicateValues" dxfId="447" priority="3423"/>
    <cfRule type="duplicateValues" dxfId="446" priority="3424"/>
  </conditionalFormatting>
  <conditionalFormatting sqref="J439:J442">
    <cfRule type="duplicateValues" dxfId="445" priority="9364"/>
  </conditionalFormatting>
  <conditionalFormatting sqref="F439:F442">
    <cfRule type="duplicateValues" dxfId="444" priority="3039"/>
  </conditionalFormatting>
  <conditionalFormatting sqref="F439:F442">
    <cfRule type="duplicateValues" dxfId="443" priority="3035"/>
    <cfRule type="duplicateValues" dxfId="442" priority="3036"/>
  </conditionalFormatting>
  <conditionalFormatting sqref="F443">
    <cfRule type="duplicateValues" dxfId="441" priority="3027"/>
  </conditionalFormatting>
  <conditionalFormatting sqref="F443">
    <cfRule type="duplicateValues" dxfId="440" priority="3025"/>
    <cfRule type="duplicateValues" dxfId="439" priority="3026"/>
  </conditionalFormatting>
  <conditionalFormatting sqref="J443">
    <cfRule type="duplicateValues" dxfId="438" priority="3014"/>
  </conditionalFormatting>
  <conditionalFormatting sqref="F444">
    <cfRule type="duplicateValues" dxfId="437" priority="2995"/>
  </conditionalFormatting>
  <conditionalFormatting sqref="F444">
    <cfRule type="duplicateValues" dxfId="436" priority="2993"/>
    <cfRule type="duplicateValues" dxfId="435" priority="2994"/>
  </conditionalFormatting>
  <conditionalFormatting sqref="J444">
    <cfRule type="duplicateValues" dxfId="434" priority="2969"/>
  </conditionalFormatting>
  <conditionalFormatting sqref="F445">
    <cfRule type="duplicateValues" dxfId="433" priority="2954"/>
  </conditionalFormatting>
  <conditionalFormatting sqref="F445">
    <cfRule type="duplicateValues" dxfId="432" priority="2952"/>
    <cfRule type="duplicateValues" dxfId="431" priority="2953"/>
  </conditionalFormatting>
  <conditionalFormatting sqref="J445">
    <cfRule type="duplicateValues" dxfId="430" priority="2889"/>
  </conditionalFormatting>
  <conditionalFormatting sqref="F446:F452">
    <cfRule type="duplicateValues" dxfId="429" priority="2874"/>
  </conditionalFormatting>
  <conditionalFormatting sqref="F446:F452">
    <cfRule type="duplicateValues" dxfId="428" priority="2872"/>
    <cfRule type="duplicateValues" dxfId="427" priority="2873"/>
  </conditionalFormatting>
  <conditionalFormatting sqref="J446:J452">
    <cfRule type="duplicateValues" dxfId="426" priority="2796"/>
  </conditionalFormatting>
  <conditionalFormatting sqref="F446:F451">
    <cfRule type="duplicateValues" dxfId="425" priority="2795"/>
  </conditionalFormatting>
  <conditionalFormatting sqref="F446:F451">
    <cfRule type="duplicateValues" dxfId="424" priority="2793"/>
    <cfRule type="duplicateValues" dxfId="423" priority="2794"/>
  </conditionalFormatting>
  <conditionalFormatting sqref="J446:J451">
    <cfRule type="duplicateValues" dxfId="422" priority="2792"/>
  </conditionalFormatting>
  <conditionalFormatting sqref="F452">
    <cfRule type="duplicateValues" dxfId="421" priority="2791"/>
  </conditionalFormatting>
  <conditionalFormatting sqref="F452">
    <cfRule type="duplicateValues" dxfId="420" priority="2789"/>
    <cfRule type="duplicateValues" dxfId="419" priority="2790"/>
  </conditionalFormatting>
  <conditionalFormatting sqref="J452">
    <cfRule type="duplicateValues" dxfId="418" priority="2788"/>
  </conditionalFormatting>
  <conditionalFormatting sqref="F453">
    <cfRule type="duplicateValues" dxfId="417" priority="2787"/>
  </conditionalFormatting>
  <conditionalFormatting sqref="F453">
    <cfRule type="duplicateValues" dxfId="416" priority="2785"/>
    <cfRule type="duplicateValues" dxfId="415" priority="2786"/>
  </conditionalFormatting>
  <conditionalFormatting sqref="F454:F456">
    <cfRule type="duplicateValues" dxfId="414" priority="2706"/>
  </conditionalFormatting>
  <conditionalFormatting sqref="F454:F456">
    <cfRule type="duplicateValues" dxfId="413" priority="2704"/>
    <cfRule type="duplicateValues" dxfId="412" priority="2705"/>
  </conditionalFormatting>
  <conditionalFormatting sqref="J453:J456">
    <cfRule type="duplicateValues" dxfId="411" priority="2625"/>
  </conditionalFormatting>
  <conditionalFormatting sqref="F453:F456">
    <cfRule type="duplicateValues" dxfId="410" priority="2623"/>
  </conditionalFormatting>
  <conditionalFormatting sqref="F453:F456">
    <cfRule type="duplicateValues" dxfId="409" priority="2621"/>
    <cfRule type="duplicateValues" dxfId="408" priority="2622"/>
  </conditionalFormatting>
  <conditionalFormatting sqref="F457">
    <cfRule type="duplicateValues" dxfId="407" priority="2615"/>
  </conditionalFormatting>
  <conditionalFormatting sqref="F457">
    <cfRule type="duplicateValues" dxfId="406" priority="2613"/>
    <cfRule type="duplicateValues" dxfId="405" priority="2614"/>
  </conditionalFormatting>
  <conditionalFormatting sqref="J457">
    <cfRule type="duplicateValues" dxfId="404" priority="2528"/>
  </conditionalFormatting>
  <conditionalFormatting sqref="F458:F464">
    <cfRule type="duplicateValues" dxfId="403" priority="2517"/>
  </conditionalFormatting>
  <conditionalFormatting sqref="F458:F464">
    <cfRule type="duplicateValues" dxfId="402" priority="2515"/>
    <cfRule type="duplicateValues" dxfId="401" priority="2516"/>
  </conditionalFormatting>
  <conditionalFormatting sqref="J458:J464">
    <cfRule type="duplicateValues" dxfId="400" priority="2423"/>
  </conditionalFormatting>
  <conditionalFormatting sqref="F458:F465">
    <cfRule type="duplicateValues" dxfId="399" priority="2422"/>
  </conditionalFormatting>
  <conditionalFormatting sqref="F458:F465">
    <cfRule type="duplicateValues" dxfId="398" priority="2420"/>
    <cfRule type="duplicateValues" dxfId="397" priority="2421"/>
  </conditionalFormatting>
  <conditionalFormatting sqref="J458:J465">
    <cfRule type="duplicateValues" dxfId="396" priority="2419"/>
  </conditionalFormatting>
  <conditionalFormatting sqref="F465">
    <cfRule type="duplicateValues" dxfId="395" priority="2418"/>
  </conditionalFormatting>
  <conditionalFormatting sqref="F465">
    <cfRule type="duplicateValues" dxfId="394" priority="2416"/>
    <cfRule type="duplicateValues" dxfId="393" priority="2417"/>
  </conditionalFormatting>
  <conditionalFormatting sqref="J465">
    <cfRule type="duplicateValues" dxfId="392" priority="2324"/>
  </conditionalFormatting>
  <conditionalFormatting sqref="F466">
    <cfRule type="duplicateValues" dxfId="391" priority="2320"/>
  </conditionalFormatting>
  <conditionalFormatting sqref="F466">
    <cfRule type="duplicateValues" dxfId="390" priority="2318"/>
    <cfRule type="duplicateValues" dxfId="389" priority="2319"/>
  </conditionalFormatting>
  <conditionalFormatting sqref="F467">
    <cfRule type="duplicateValues" dxfId="388" priority="2223"/>
  </conditionalFormatting>
  <conditionalFormatting sqref="F467">
    <cfRule type="duplicateValues" dxfId="387" priority="2221"/>
    <cfRule type="duplicateValues" dxfId="386" priority="2222"/>
  </conditionalFormatting>
  <conditionalFormatting sqref="F468">
    <cfRule type="duplicateValues" dxfId="385" priority="2126"/>
  </conditionalFormatting>
  <conditionalFormatting sqref="F468">
    <cfRule type="duplicateValues" dxfId="384" priority="2124"/>
    <cfRule type="duplicateValues" dxfId="383" priority="2125"/>
  </conditionalFormatting>
  <conditionalFormatting sqref="J466">
    <cfRule type="duplicateValues" dxfId="382" priority="2029"/>
  </conditionalFormatting>
  <conditionalFormatting sqref="J467">
    <cfRule type="duplicateValues" dxfId="381" priority="2023"/>
  </conditionalFormatting>
  <conditionalFormatting sqref="J468">
    <cfRule type="duplicateValues" dxfId="380" priority="2017"/>
  </conditionalFormatting>
  <conditionalFormatting sqref="F466:F468">
    <cfRule type="duplicateValues" dxfId="379" priority="2011"/>
  </conditionalFormatting>
  <conditionalFormatting sqref="F466:F468">
    <cfRule type="duplicateValues" dxfId="378" priority="2009"/>
    <cfRule type="duplicateValues" dxfId="377" priority="2010"/>
  </conditionalFormatting>
  <conditionalFormatting sqref="J466:J468">
    <cfRule type="duplicateValues" dxfId="376" priority="1998"/>
  </conditionalFormatting>
  <conditionalFormatting sqref="F469">
    <cfRule type="duplicateValues" dxfId="375" priority="1979"/>
  </conditionalFormatting>
  <conditionalFormatting sqref="F469">
    <cfRule type="duplicateValues" dxfId="374" priority="1977"/>
    <cfRule type="duplicateValues" dxfId="373" priority="1978"/>
  </conditionalFormatting>
  <conditionalFormatting sqref="J469">
    <cfRule type="duplicateValues" dxfId="372" priority="1856"/>
  </conditionalFormatting>
  <conditionalFormatting sqref="F470">
    <cfRule type="duplicateValues" dxfId="371" priority="1848"/>
  </conditionalFormatting>
  <conditionalFormatting sqref="F470">
    <cfRule type="duplicateValues" dxfId="370" priority="1846"/>
    <cfRule type="duplicateValues" dxfId="369" priority="1847"/>
  </conditionalFormatting>
  <conditionalFormatting sqref="F471">
    <cfRule type="duplicateValues" dxfId="368" priority="1719"/>
  </conditionalFormatting>
  <conditionalFormatting sqref="F471">
    <cfRule type="duplicateValues" dxfId="367" priority="1717"/>
    <cfRule type="duplicateValues" dxfId="366" priority="1718"/>
  </conditionalFormatting>
  <conditionalFormatting sqref="J470">
    <cfRule type="duplicateValues" dxfId="365" priority="1590"/>
  </conditionalFormatting>
  <conditionalFormatting sqref="J471">
    <cfRule type="duplicateValues" dxfId="364" priority="1588"/>
  </conditionalFormatting>
  <conditionalFormatting sqref="F470:F471">
    <cfRule type="duplicateValues" dxfId="363" priority="1586"/>
  </conditionalFormatting>
  <conditionalFormatting sqref="J470:J471">
    <cfRule type="duplicateValues" dxfId="362" priority="1585"/>
  </conditionalFormatting>
  <conditionalFormatting sqref="F470:F471">
    <cfRule type="duplicateValues" dxfId="361" priority="1582"/>
    <cfRule type="duplicateValues" dxfId="360" priority="1583"/>
  </conditionalFormatting>
  <conditionalFormatting sqref="F472:F475">
    <cfRule type="duplicateValues" dxfId="359" priority="1577"/>
  </conditionalFormatting>
  <conditionalFormatting sqref="F472:F475">
    <cfRule type="duplicateValues" dxfId="358" priority="1575"/>
    <cfRule type="duplicateValues" dxfId="357" priority="1576"/>
  </conditionalFormatting>
  <conditionalFormatting sqref="J472:J475">
    <cfRule type="duplicateValues" dxfId="356" priority="1441"/>
  </conditionalFormatting>
  <conditionalFormatting sqref="J476">
    <cfRule type="duplicateValues" dxfId="355" priority="1296"/>
    <cfRule type="duplicateValues" dxfId="354" priority="1297"/>
  </conditionalFormatting>
  <conditionalFormatting sqref="J476">
    <cfRule type="duplicateValues" dxfId="353" priority="1293"/>
  </conditionalFormatting>
  <conditionalFormatting sqref="J476">
    <cfRule type="duplicateValues" dxfId="352" priority="1288"/>
    <cfRule type="duplicateValues" dxfId="351" priority="1289"/>
    <cfRule type="duplicateValues" dxfId="350" priority="1290"/>
    <cfRule type="duplicateValues" dxfId="349" priority="1291"/>
    <cfRule type="duplicateValues" dxfId="348" priority="1292"/>
  </conditionalFormatting>
  <conditionalFormatting sqref="J476">
    <cfRule type="duplicateValues" dxfId="347" priority="1285"/>
    <cfRule type="duplicateValues" dxfId="346" priority="1286"/>
    <cfRule type="duplicateValues" dxfId="345" priority="1287"/>
  </conditionalFormatting>
  <conditionalFormatting sqref="F476:F479">
    <cfRule type="duplicateValues" dxfId="344" priority="11443"/>
  </conditionalFormatting>
  <conditionalFormatting sqref="F476:F479">
    <cfRule type="duplicateValues" dxfId="343" priority="11444"/>
    <cfRule type="duplicateValues" dxfId="342" priority="11445"/>
  </conditionalFormatting>
  <conditionalFormatting sqref="J477:J479">
    <cfRule type="duplicateValues" dxfId="341" priority="11736"/>
  </conditionalFormatting>
  <conditionalFormatting sqref="F477:F479">
    <cfRule type="duplicateValues" dxfId="340" priority="1141"/>
  </conditionalFormatting>
  <conditionalFormatting sqref="F477:F479">
    <cfRule type="duplicateValues" dxfId="339" priority="1139"/>
    <cfRule type="duplicateValues" dxfId="338" priority="1140"/>
  </conditionalFormatting>
  <conditionalFormatting sqref="F480:F484">
    <cfRule type="duplicateValues" dxfId="337" priority="1133"/>
  </conditionalFormatting>
  <conditionalFormatting sqref="F480:F484">
    <cfRule type="duplicateValues" dxfId="336" priority="1131"/>
    <cfRule type="duplicateValues" dxfId="335" priority="1132"/>
  </conditionalFormatting>
  <conditionalFormatting sqref="F485:F489">
    <cfRule type="duplicateValues" dxfId="334" priority="1115"/>
  </conditionalFormatting>
  <conditionalFormatting sqref="F485:F489">
    <cfRule type="duplicateValues" dxfId="333" priority="1113"/>
    <cfRule type="duplicateValues" dxfId="332" priority="1114"/>
  </conditionalFormatting>
  <conditionalFormatting sqref="J485:J489">
    <cfRule type="duplicateValues" dxfId="331" priority="1100"/>
  </conditionalFormatting>
  <conditionalFormatting sqref="F490">
    <cfRule type="duplicateValues" dxfId="330" priority="1090"/>
  </conditionalFormatting>
  <conditionalFormatting sqref="F490">
    <cfRule type="duplicateValues" dxfId="329" priority="1088"/>
    <cfRule type="duplicateValues" dxfId="328" priority="1089"/>
  </conditionalFormatting>
  <conditionalFormatting sqref="J490">
    <cfRule type="duplicateValues" dxfId="327" priority="1069"/>
  </conditionalFormatting>
  <conditionalFormatting sqref="F491:F495">
    <cfRule type="duplicateValues" dxfId="326" priority="1064"/>
  </conditionalFormatting>
  <conditionalFormatting sqref="F491:F495">
    <cfRule type="duplicateValues" dxfId="325" priority="1062"/>
    <cfRule type="duplicateValues" dxfId="324" priority="1063"/>
  </conditionalFormatting>
  <conditionalFormatting sqref="J491:J495">
    <cfRule type="duplicateValues" dxfId="323" priority="1040"/>
  </conditionalFormatting>
  <conditionalFormatting sqref="F496:F527">
    <cfRule type="duplicateValues" dxfId="322" priority="1030"/>
  </conditionalFormatting>
  <conditionalFormatting sqref="F496:F527">
    <cfRule type="duplicateValues" dxfId="321" priority="1028"/>
    <cfRule type="duplicateValues" dxfId="320" priority="1029"/>
  </conditionalFormatting>
  <conditionalFormatting sqref="J496:J497">
    <cfRule type="duplicateValues" dxfId="319" priority="1000"/>
  </conditionalFormatting>
  <conditionalFormatting sqref="J498">
    <cfRule type="duplicateValues" dxfId="318" priority="994"/>
  </conditionalFormatting>
  <conditionalFormatting sqref="J499">
    <cfRule type="duplicateValues" dxfId="317" priority="993"/>
  </conditionalFormatting>
  <conditionalFormatting sqref="F498:F499">
    <cfRule type="duplicateValues" dxfId="316" priority="992"/>
  </conditionalFormatting>
  <conditionalFormatting sqref="F498:F499">
    <cfRule type="duplicateValues" dxfId="315" priority="990"/>
    <cfRule type="duplicateValues" dxfId="314" priority="991"/>
  </conditionalFormatting>
  <conditionalFormatting sqref="J498:J499">
    <cfRule type="duplicateValues" dxfId="313" priority="989"/>
  </conditionalFormatting>
  <conditionalFormatting sqref="J500">
    <cfRule type="duplicateValues" dxfId="312" priority="988"/>
  </conditionalFormatting>
  <conditionalFormatting sqref="F500">
    <cfRule type="duplicateValues" dxfId="311" priority="987"/>
  </conditionalFormatting>
  <conditionalFormatting sqref="F500">
    <cfRule type="duplicateValues" dxfId="310" priority="985"/>
    <cfRule type="duplicateValues" dxfId="309" priority="986"/>
  </conditionalFormatting>
  <conditionalFormatting sqref="J501">
    <cfRule type="duplicateValues" dxfId="308" priority="982"/>
    <cfRule type="duplicateValues" dxfId="307" priority="983"/>
  </conditionalFormatting>
  <conditionalFormatting sqref="J501">
    <cfRule type="duplicateValues" dxfId="306" priority="981"/>
  </conditionalFormatting>
  <conditionalFormatting sqref="J501">
    <cfRule type="duplicateValues" dxfId="305" priority="976"/>
    <cfRule type="duplicateValues" dxfId="304" priority="977"/>
    <cfRule type="duplicateValues" dxfId="303" priority="978"/>
    <cfRule type="duplicateValues" dxfId="302" priority="979"/>
    <cfRule type="duplicateValues" dxfId="301" priority="980"/>
  </conditionalFormatting>
  <conditionalFormatting sqref="J501">
    <cfRule type="duplicateValues" dxfId="300" priority="973"/>
    <cfRule type="duplicateValues" dxfId="299" priority="974"/>
    <cfRule type="duplicateValues" dxfId="298" priority="975"/>
  </conditionalFormatting>
  <conditionalFormatting sqref="J502">
    <cfRule type="duplicateValues" dxfId="297" priority="971"/>
    <cfRule type="duplicateValues" dxfId="296" priority="972"/>
  </conditionalFormatting>
  <conditionalFormatting sqref="J502">
    <cfRule type="duplicateValues" dxfId="295" priority="970"/>
  </conditionalFormatting>
  <conditionalFormatting sqref="J502">
    <cfRule type="duplicateValues" dxfId="294" priority="965"/>
    <cfRule type="duplicateValues" dxfId="293" priority="966"/>
    <cfRule type="duplicateValues" dxfId="292" priority="967"/>
    <cfRule type="duplicateValues" dxfId="291" priority="968"/>
    <cfRule type="duplicateValues" dxfId="290" priority="969"/>
  </conditionalFormatting>
  <conditionalFormatting sqref="J502">
    <cfRule type="duplicateValues" dxfId="289" priority="962"/>
    <cfRule type="duplicateValues" dxfId="288" priority="963"/>
    <cfRule type="duplicateValues" dxfId="287" priority="964"/>
  </conditionalFormatting>
  <conditionalFormatting sqref="J501:J502">
    <cfRule type="duplicateValues" dxfId="286" priority="960"/>
    <cfRule type="duplicateValues" dxfId="285" priority="961"/>
  </conditionalFormatting>
  <conditionalFormatting sqref="J501:J502">
    <cfRule type="duplicateValues" dxfId="284" priority="959"/>
  </conditionalFormatting>
  <conditionalFormatting sqref="J501:J502">
    <cfRule type="duplicateValues" dxfId="283" priority="954"/>
    <cfRule type="duplicateValues" dxfId="282" priority="955"/>
    <cfRule type="duplicateValues" dxfId="281" priority="956"/>
    <cfRule type="duplicateValues" dxfId="280" priority="957"/>
    <cfRule type="duplicateValues" dxfId="279" priority="958"/>
  </conditionalFormatting>
  <conditionalFormatting sqref="J501:J502">
    <cfRule type="duplicateValues" dxfId="278" priority="951"/>
    <cfRule type="duplicateValues" dxfId="277" priority="952"/>
    <cfRule type="duplicateValues" dxfId="276" priority="953"/>
  </conditionalFormatting>
  <conditionalFormatting sqref="F501:F502">
    <cfRule type="duplicateValues" dxfId="275" priority="950"/>
  </conditionalFormatting>
  <conditionalFormatting sqref="F501:F502">
    <cfRule type="duplicateValues" dxfId="274" priority="948"/>
    <cfRule type="duplicateValues" dxfId="273" priority="949"/>
  </conditionalFormatting>
  <conditionalFormatting sqref="J503:J517">
    <cfRule type="duplicateValues" dxfId="272" priority="947"/>
  </conditionalFormatting>
  <conditionalFormatting sqref="F503:F517">
    <cfRule type="duplicateValues" dxfId="271" priority="944"/>
  </conditionalFormatting>
  <conditionalFormatting sqref="F503:F517">
    <cfRule type="duplicateValues" dxfId="270" priority="942"/>
    <cfRule type="duplicateValues" dxfId="269" priority="943"/>
  </conditionalFormatting>
  <conditionalFormatting sqref="J519:J525">
    <cfRule type="duplicateValues" dxfId="268" priority="932"/>
  </conditionalFormatting>
  <conditionalFormatting sqref="J1:J483 J485:J560 J573:J1048576">
    <cfRule type="duplicateValues" dxfId="267" priority="11987"/>
  </conditionalFormatting>
  <conditionalFormatting sqref="J480:J483 J518">
    <cfRule type="duplicateValues" dxfId="266" priority="12568"/>
  </conditionalFormatting>
  <conditionalFormatting sqref="J484">
    <cfRule type="duplicateValues" dxfId="265" priority="929"/>
  </conditionalFormatting>
  <conditionalFormatting sqref="F518:F525">
    <cfRule type="duplicateValues" dxfId="264" priority="927"/>
  </conditionalFormatting>
  <conditionalFormatting sqref="F518:F525">
    <cfRule type="duplicateValues" dxfId="263" priority="925"/>
    <cfRule type="duplicateValues" dxfId="262" priority="926"/>
  </conditionalFormatting>
  <conditionalFormatting sqref="J518:J525">
    <cfRule type="duplicateValues" dxfId="261" priority="924"/>
  </conditionalFormatting>
  <conditionalFormatting sqref="J526">
    <cfRule type="duplicateValues" dxfId="260" priority="922"/>
  </conditionalFormatting>
  <conditionalFormatting sqref="J527">
    <cfRule type="duplicateValues" dxfId="259" priority="921"/>
  </conditionalFormatting>
  <conditionalFormatting sqref="J526:J527">
    <cfRule type="duplicateValues" dxfId="258" priority="920"/>
  </conditionalFormatting>
  <conditionalFormatting sqref="F526:F527">
    <cfRule type="duplicateValues" dxfId="257" priority="919"/>
  </conditionalFormatting>
  <conditionalFormatting sqref="F526:F527">
    <cfRule type="duplicateValues" dxfId="256" priority="917"/>
    <cfRule type="duplicateValues" dxfId="255" priority="918"/>
  </conditionalFormatting>
  <conditionalFormatting sqref="F528">
    <cfRule type="duplicateValues" dxfId="254" priority="916"/>
  </conditionalFormatting>
  <conditionalFormatting sqref="F528">
    <cfRule type="duplicateValues" dxfId="253" priority="914"/>
    <cfRule type="duplicateValues" dxfId="252" priority="915"/>
  </conditionalFormatting>
  <conditionalFormatting sqref="J528">
    <cfRule type="duplicateValues" dxfId="251" priority="910"/>
  </conditionalFormatting>
  <conditionalFormatting sqref="F529:F532">
    <cfRule type="duplicateValues" dxfId="250" priority="899"/>
  </conditionalFormatting>
  <conditionalFormatting sqref="F529:F532">
    <cfRule type="duplicateValues" dxfId="249" priority="897"/>
    <cfRule type="duplicateValues" dxfId="248" priority="898"/>
  </conditionalFormatting>
  <conditionalFormatting sqref="J529:J532">
    <cfRule type="duplicateValues" dxfId="247" priority="896"/>
  </conditionalFormatting>
  <conditionalFormatting sqref="F533">
    <cfRule type="duplicateValues" dxfId="246" priority="886"/>
  </conditionalFormatting>
  <conditionalFormatting sqref="F533">
    <cfRule type="duplicateValues" dxfId="245" priority="884"/>
    <cfRule type="duplicateValues" dxfId="244" priority="885"/>
  </conditionalFormatting>
  <conditionalFormatting sqref="J533">
    <cfRule type="duplicateValues" dxfId="243" priority="877"/>
  </conditionalFormatting>
  <conditionalFormatting sqref="F534">
    <cfRule type="duplicateValues" dxfId="242" priority="872"/>
  </conditionalFormatting>
  <conditionalFormatting sqref="F534">
    <cfRule type="duplicateValues" dxfId="241" priority="870"/>
    <cfRule type="duplicateValues" dxfId="240" priority="871"/>
  </conditionalFormatting>
  <conditionalFormatting sqref="J534">
    <cfRule type="duplicateValues" dxfId="239" priority="860"/>
  </conditionalFormatting>
  <conditionalFormatting sqref="F535">
    <cfRule type="duplicateValues" dxfId="238" priority="846"/>
  </conditionalFormatting>
  <conditionalFormatting sqref="F535">
    <cfRule type="duplicateValues" dxfId="237" priority="844"/>
    <cfRule type="duplicateValues" dxfId="236" priority="845"/>
  </conditionalFormatting>
  <conditionalFormatting sqref="J535">
    <cfRule type="duplicateValues" dxfId="235" priority="824"/>
  </conditionalFormatting>
  <conditionalFormatting sqref="F536">
    <cfRule type="duplicateValues" dxfId="234" priority="806"/>
  </conditionalFormatting>
  <conditionalFormatting sqref="F536">
    <cfRule type="duplicateValues" dxfId="233" priority="804"/>
    <cfRule type="duplicateValues" dxfId="232" priority="805"/>
  </conditionalFormatting>
  <conditionalFormatting sqref="J536">
    <cfRule type="duplicateValues" dxfId="231" priority="793"/>
  </conditionalFormatting>
  <conditionalFormatting sqref="F537">
    <cfRule type="duplicateValues" dxfId="230" priority="783"/>
  </conditionalFormatting>
  <conditionalFormatting sqref="F537">
    <cfRule type="duplicateValues" dxfId="229" priority="781"/>
    <cfRule type="duplicateValues" dxfId="228" priority="782"/>
  </conditionalFormatting>
  <conditionalFormatting sqref="J537">
    <cfRule type="duplicateValues" dxfId="227" priority="761"/>
  </conditionalFormatting>
  <conditionalFormatting sqref="F538">
    <cfRule type="duplicateValues" dxfId="226" priority="742"/>
  </conditionalFormatting>
  <conditionalFormatting sqref="F538">
    <cfRule type="duplicateValues" dxfId="225" priority="740"/>
    <cfRule type="duplicateValues" dxfId="224" priority="741"/>
  </conditionalFormatting>
  <conditionalFormatting sqref="J538">
    <cfRule type="duplicateValues" dxfId="223" priority="720"/>
  </conditionalFormatting>
  <conditionalFormatting sqref="F539">
    <cfRule type="duplicateValues" dxfId="222" priority="698"/>
  </conditionalFormatting>
  <conditionalFormatting sqref="F539">
    <cfRule type="duplicateValues" dxfId="221" priority="696"/>
    <cfRule type="duplicateValues" dxfId="220" priority="697"/>
  </conditionalFormatting>
  <conditionalFormatting sqref="J539">
    <cfRule type="duplicateValues" dxfId="219" priority="676"/>
  </conditionalFormatting>
  <conditionalFormatting sqref="F540">
    <cfRule type="duplicateValues" dxfId="218" priority="639"/>
  </conditionalFormatting>
  <conditionalFormatting sqref="F540">
    <cfRule type="duplicateValues" dxfId="217" priority="637"/>
    <cfRule type="duplicateValues" dxfId="216" priority="638"/>
  </conditionalFormatting>
  <conditionalFormatting sqref="J540">
    <cfRule type="duplicateValues" dxfId="215" priority="636"/>
  </conditionalFormatting>
  <conditionalFormatting sqref="F541">
    <cfRule type="duplicateValues" dxfId="214" priority="634"/>
  </conditionalFormatting>
  <conditionalFormatting sqref="F541">
    <cfRule type="duplicateValues" dxfId="213" priority="632"/>
    <cfRule type="duplicateValues" dxfId="212" priority="633"/>
  </conditionalFormatting>
  <conditionalFormatting sqref="J541">
    <cfRule type="duplicateValues" dxfId="211" priority="631"/>
  </conditionalFormatting>
  <conditionalFormatting sqref="F542">
    <cfRule type="duplicateValues" dxfId="210" priority="627"/>
  </conditionalFormatting>
  <conditionalFormatting sqref="F542">
    <cfRule type="duplicateValues" dxfId="209" priority="625"/>
    <cfRule type="duplicateValues" dxfId="208" priority="626"/>
  </conditionalFormatting>
  <conditionalFormatting sqref="J542">
    <cfRule type="duplicateValues" dxfId="207" priority="624"/>
  </conditionalFormatting>
  <conditionalFormatting sqref="F543">
    <cfRule type="duplicateValues" dxfId="206" priority="619"/>
  </conditionalFormatting>
  <conditionalFormatting sqref="F543">
    <cfRule type="duplicateValues" dxfId="205" priority="617"/>
    <cfRule type="duplicateValues" dxfId="204" priority="618"/>
  </conditionalFormatting>
  <conditionalFormatting sqref="J543">
    <cfRule type="duplicateValues" dxfId="203" priority="613"/>
  </conditionalFormatting>
  <conditionalFormatting sqref="F544">
    <cfRule type="duplicateValues" dxfId="202" priority="608"/>
  </conditionalFormatting>
  <conditionalFormatting sqref="F544">
    <cfRule type="duplicateValues" dxfId="201" priority="606"/>
    <cfRule type="duplicateValues" dxfId="200" priority="607"/>
  </conditionalFormatting>
  <conditionalFormatting sqref="J544">
    <cfRule type="duplicateValues" dxfId="199" priority="605"/>
  </conditionalFormatting>
  <conditionalFormatting sqref="F545">
    <cfRule type="duplicateValues" dxfId="198" priority="601"/>
  </conditionalFormatting>
  <conditionalFormatting sqref="F545">
    <cfRule type="duplicateValues" dxfId="197" priority="599"/>
    <cfRule type="duplicateValues" dxfId="196" priority="600"/>
  </conditionalFormatting>
  <conditionalFormatting sqref="J545">
    <cfRule type="duplicateValues" dxfId="195" priority="598"/>
  </conditionalFormatting>
  <conditionalFormatting sqref="F546">
    <cfRule type="duplicateValues" dxfId="194" priority="594"/>
  </conditionalFormatting>
  <conditionalFormatting sqref="F546">
    <cfRule type="duplicateValues" dxfId="193" priority="592"/>
    <cfRule type="duplicateValues" dxfId="192" priority="593"/>
  </conditionalFormatting>
  <conditionalFormatting sqref="J546">
    <cfRule type="duplicateValues" dxfId="191" priority="591"/>
  </conditionalFormatting>
  <conditionalFormatting sqref="F544:F546">
    <cfRule type="duplicateValues" dxfId="190" priority="587"/>
  </conditionalFormatting>
  <conditionalFormatting sqref="F544:F546">
    <cfRule type="duplicateValues" dxfId="189" priority="585"/>
    <cfRule type="duplicateValues" dxfId="188" priority="586"/>
  </conditionalFormatting>
  <conditionalFormatting sqref="J544:J546">
    <cfRule type="duplicateValues" dxfId="187" priority="584"/>
  </conditionalFormatting>
  <conditionalFormatting sqref="F547">
    <cfRule type="duplicateValues" dxfId="186" priority="580"/>
  </conditionalFormatting>
  <conditionalFormatting sqref="F547">
    <cfRule type="duplicateValues" dxfId="185" priority="578"/>
    <cfRule type="duplicateValues" dxfId="184" priority="579"/>
  </conditionalFormatting>
  <conditionalFormatting sqref="F548">
    <cfRule type="duplicateValues" dxfId="183" priority="574"/>
  </conditionalFormatting>
  <conditionalFormatting sqref="F548">
    <cfRule type="duplicateValues" dxfId="182" priority="572"/>
    <cfRule type="duplicateValues" dxfId="181" priority="573"/>
  </conditionalFormatting>
  <conditionalFormatting sqref="J547">
    <cfRule type="duplicateValues" dxfId="180" priority="568"/>
  </conditionalFormatting>
  <conditionalFormatting sqref="J548">
    <cfRule type="duplicateValues" dxfId="179" priority="567"/>
  </conditionalFormatting>
  <conditionalFormatting sqref="F547:F548">
    <cfRule type="duplicateValues" dxfId="178" priority="566"/>
  </conditionalFormatting>
  <conditionalFormatting sqref="F547:F548">
    <cfRule type="duplicateValues" dxfId="177" priority="564"/>
    <cfRule type="duplicateValues" dxfId="176" priority="565"/>
  </conditionalFormatting>
  <conditionalFormatting sqref="J547:J548">
    <cfRule type="duplicateValues" dxfId="175" priority="563"/>
  </conditionalFormatting>
  <conditionalFormatting sqref="J549:J554">
    <cfRule type="duplicateValues" dxfId="174" priority="553"/>
  </conditionalFormatting>
  <conditionalFormatting sqref="J555">
    <cfRule type="duplicateValues" dxfId="173" priority="548"/>
  </conditionalFormatting>
  <conditionalFormatting sqref="F555">
    <cfRule type="duplicateValues" dxfId="172" priority="546"/>
  </conditionalFormatting>
  <conditionalFormatting sqref="F555">
    <cfRule type="duplicateValues" dxfId="171" priority="544"/>
    <cfRule type="duplicateValues" dxfId="170" priority="545"/>
  </conditionalFormatting>
  <conditionalFormatting sqref="J556">
    <cfRule type="duplicateValues" dxfId="169" priority="541"/>
  </conditionalFormatting>
  <conditionalFormatting sqref="F556">
    <cfRule type="duplicateValues" dxfId="168" priority="540"/>
  </conditionalFormatting>
  <conditionalFormatting sqref="F556">
    <cfRule type="duplicateValues" dxfId="167" priority="537"/>
    <cfRule type="duplicateValues" dxfId="166" priority="538"/>
  </conditionalFormatting>
  <conditionalFormatting sqref="F549:F557">
    <cfRule type="duplicateValues" dxfId="165" priority="13348"/>
  </conditionalFormatting>
  <conditionalFormatting sqref="F549:F557">
    <cfRule type="duplicateValues" dxfId="164" priority="13349"/>
    <cfRule type="duplicateValues" dxfId="163" priority="13350"/>
  </conditionalFormatting>
  <conditionalFormatting sqref="J557">
    <cfRule type="duplicateValues" dxfId="162" priority="526"/>
  </conditionalFormatting>
  <conditionalFormatting sqref="F557">
    <cfRule type="duplicateValues" dxfId="161" priority="525"/>
  </conditionalFormatting>
  <conditionalFormatting sqref="F557">
    <cfRule type="duplicateValues" dxfId="160" priority="523"/>
    <cfRule type="duplicateValues" dxfId="159" priority="524"/>
  </conditionalFormatting>
  <conditionalFormatting sqref="F558:F560">
    <cfRule type="duplicateValues" dxfId="158" priority="521"/>
  </conditionalFormatting>
  <conditionalFormatting sqref="J558:J560">
    <cfRule type="duplicateValues" dxfId="157" priority="520"/>
  </conditionalFormatting>
  <conditionalFormatting sqref="F558:F560">
    <cfRule type="duplicateValues" dxfId="156" priority="517"/>
    <cfRule type="duplicateValues" dxfId="155" priority="518"/>
  </conditionalFormatting>
  <conditionalFormatting sqref="F561:F572">
    <cfRule type="duplicateValues" dxfId="154" priority="475"/>
  </conditionalFormatting>
  <conditionalFormatting sqref="F561:F572">
    <cfRule type="duplicateValues" dxfId="153" priority="472"/>
    <cfRule type="duplicateValues" dxfId="152" priority="473"/>
  </conditionalFormatting>
  <conditionalFormatting sqref="J561:J572">
    <cfRule type="duplicateValues" dxfId="151" priority="465"/>
  </conditionalFormatting>
  <conditionalFormatting sqref="F573">
    <cfRule type="duplicateValues" dxfId="150" priority="443"/>
  </conditionalFormatting>
  <conditionalFormatting sqref="F573">
    <cfRule type="duplicateValues" dxfId="149" priority="441"/>
    <cfRule type="duplicateValues" dxfId="148" priority="442"/>
  </conditionalFormatting>
  <conditionalFormatting sqref="J573">
    <cfRule type="duplicateValues" dxfId="147" priority="437"/>
  </conditionalFormatting>
  <conditionalFormatting sqref="F574">
    <cfRule type="duplicateValues" dxfId="146" priority="427"/>
  </conditionalFormatting>
  <conditionalFormatting sqref="F574">
    <cfRule type="duplicateValues" dxfId="145" priority="424"/>
    <cfRule type="duplicateValues" dxfId="144" priority="425"/>
  </conditionalFormatting>
  <conditionalFormatting sqref="J574">
    <cfRule type="duplicateValues" dxfId="143" priority="406"/>
  </conditionalFormatting>
  <conditionalFormatting sqref="F575">
    <cfRule type="duplicateValues" dxfId="142" priority="396"/>
  </conditionalFormatting>
  <conditionalFormatting sqref="F575">
    <cfRule type="duplicateValues" dxfId="141" priority="393"/>
    <cfRule type="duplicateValues" dxfId="140" priority="394"/>
  </conditionalFormatting>
  <conditionalFormatting sqref="F576">
    <cfRule type="duplicateValues" dxfId="139" priority="369"/>
  </conditionalFormatting>
  <conditionalFormatting sqref="F576">
    <cfRule type="duplicateValues" dxfId="138" priority="366"/>
    <cfRule type="duplicateValues" dxfId="137" priority="367"/>
  </conditionalFormatting>
  <conditionalFormatting sqref="F577">
    <cfRule type="duplicateValues" dxfId="136" priority="342"/>
  </conditionalFormatting>
  <conditionalFormatting sqref="F577">
    <cfRule type="duplicateValues" dxfId="135" priority="339"/>
    <cfRule type="duplicateValues" dxfId="134" priority="340"/>
  </conditionalFormatting>
  <conditionalFormatting sqref="J575:J577">
    <cfRule type="duplicateValues" dxfId="133" priority="315"/>
  </conditionalFormatting>
  <conditionalFormatting sqref="F575:F577">
    <cfRule type="duplicateValues" dxfId="132" priority="313"/>
  </conditionalFormatting>
  <conditionalFormatting sqref="F575:F577">
    <cfRule type="duplicateValues" dxfId="131" priority="311"/>
    <cfRule type="duplicateValues" dxfId="130" priority="312"/>
  </conditionalFormatting>
  <conditionalFormatting sqref="F578">
    <cfRule type="duplicateValues" dxfId="129" priority="310"/>
  </conditionalFormatting>
  <conditionalFormatting sqref="F578">
    <cfRule type="duplicateValues" dxfId="128" priority="308"/>
    <cfRule type="duplicateValues" dxfId="127" priority="309"/>
  </conditionalFormatting>
  <conditionalFormatting sqref="J578">
    <cfRule type="duplicateValues" dxfId="126" priority="298"/>
  </conditionalFormatting>
  <conditionalFormatting sqref="F579">
    <cfRule type="duplicateValues" dxfId="125" priority="278"/>
  </conditionalFormatting>
  <conditionalFormatting sqref="F579">
    <cfRule type="duplicateValues" dxfId="124" priority="276"/>
    <cfRule type="duplicateValues" dxfId="123" priority="277"/>
  </conditionalFormatting>
  <conditionalFormatting sqref="J579">
    <cfRule type="duplicateValues" dxfId="122" priority="275"/>
  </conditionalFormatting>
  <conditionalFormatting sqref="J580">
    <cfRule type="duplicateValues" dxfId="121" priority="240"/>
  </conditionalFormatting>
  <conditionalFormatting sqref="J581">
    <cfRule type="duplicateValues" dxfId="120" priority="230"/>
  </conditionalFormatting>
  <conditionalFormatting sqref="F580:F610">
    <cfRule type="duplicateValues" dxfId="119" priority="220"/>
  </conditionalFormatting>
  <conditionalFormatting sqref="F580:F610">
    <cfRule type="duplicateValues" dxfId="118" priority="217"/>
    <cfRule type="duplicateValues" dxfId="117" priority="218"/>
  </conditionalFormatting>
  <conditionalFormatting sqref="J580:J610">
    <cfRule type="duplicateValues" dxfId="116" priority="193"/>
  </conditionalFormatting>
  <conditionalFormatting sqref="J582">
    <cfRule type="duplicateValues" dxfId="115" priority="188"/>
  </conditionalFormatting>
  <conditionalFormatting sqref="F582">
    <cfRule type="duplicateValues" dxfId="114" priority="187"/>
  </conditionalFormatting>
  <conditionalFormatting sqref="F582">
    <cfRule type="duplicateValues" dxfId="113" priority="185"/>
    <cfRule type="duplicateValues" dxfId="112" priority="186"/>
  </conditionalFormatting>
  <conditionalFormatting sqref="J592">
    <cfRule type="duplicateValues" dxfId="111" priority="170"/>
  </conditionalFormatting>
  <conditionalFormatting sqref="J593">
    <cfRule type="duplicateValues" dxfId="110" priority="169"/>
  </conditionalFormatting>
  <conditionalFormatting sqref="F592:F593">
    <cfRule type="duplicateValues" dxfId="109" priority="168"/>
  </conditionalFormatting>
  <conditionalFormatting sqref="F592:F593">
    <cfRule type="duplicateValues" dxfId="108" priority="166"/>
    <cfRule type="duplicateValues" dxfId="107" priority="167"/>
  </conditionalFormatting>
  <conditionalFormatting sqref="J592:J593">
    <cfRule type="duplicateValues" dxfId="106" priority="165"/>
  </conditionalFormatting>
  <conditionalFormatting sqref="J594:J595">
    <cfRule type="duplicateValues" dxfId="105" priority="164"/>
  </conditionalFormatting>
  <conditionalFormatting sqref="F594:F595">
    <cfRule type="duplicateValues" dxfId="104" priority="162"/>
  </conditionalFormatting>
  <conditionalFormatting sqref="F594:F595">
    <cfRule type="duplicateValues" dxfId="103" priority="159"/>
    <cfRule type="duplicateValues" dxfId="102" priority="160"/>
  </conditionalFormatting>
  <conditionalFormatting sqref="F597:F602">
    <cfRule type="duplicateValues" dxfId="101" priority="144"/>
  </conditionalFormatting>
  <conditionalFormatting sqref="F597:F602">
    <cfRule type="duplicateValues" dxfId="100" priority="142"/>
    <cfRule type="duplicateValues" dxfId="99" priority="143"/>
  </conditionalFormatting>
  <conditionalFormatting sqref="J596:J602">
    <cfRule type="duplicateValues" dxfId="98" priority="141"/>
  </conditionalFormatting>
  <conditionalFormatting sqref="F596:F602">
    <cfRule type="duplicateValues" dxfId="97" priority="140"/>
  </conditionalFormatting>
  <conditionalFormatting sqref="F596:F602">
    <cfRule type="duplicateValues" dxfId="96" priority="138"/>
    <cfRule type="duplicateValues" dxfId="95" priority="139"/>
  </conditionalFormatting>
  <conditionalFormatting sqref="F603">
    <cfRule type="duplicateValues" dxfId="94" priority="133"/>
  </conditionalFormatting>
  <conditionalFormatting sqref="F603">
    <cfRule type="duplicateValues" dxfId="93" priority="131"/>
    <cfRule type="duplicateValues" dxfId="92" priority="132"/>
  </conditionalFormatting>
  <conditionalFormatting sqref="F604">
    <cfRule type="duplicateValues" dxfId="91" priority="124"/>
  </conditionalFormatting>
  <conditionalFormatting sqref="F604">
    <cfRule type="duplicateValues" dxfId="90" priority="122"/>
    <cfRule type="duplicateValues" dxfId="89" priority="123"/>
  </conditionalFormatting>
  <conditionalFormatting sqref="J603">
    <cfRule type="duplicateValues" dxfId="88" priority="115"/>
  </conditionalFormatting>
  <conditionalFormatting sqref="J604">
    <cfRule type="duplicateValues" dxfId="87" priority="113"/>
  </conditionalFormatting>
  <conditionalFormatting sqref="F603:F604">
    <cfRule type="duplicateValues" dxfId="86" priority="111"/>
  </conditionalFormatting>
  <conditionalFormatting sqref="F603:F604">
    <cfRule type="duplicateValues" dxfId="85" priority="109"/>
    <cfRule type="duplicateValues" dxfId="84" priority="110"/>
  </conditionalFormatting>
  <conditionalFormatting sqref="J603:J604">
    <cfRule type="duplicateValues" dxfId="83" priority="108"/>
  </conditionalFormatting>
  <conditionalFormatting sqref="J605">
    <cfRule type="duplicateValues" dxfId="82" priority="88"/>
  </conditionalFormatting>
  <conditionalFormatting sqref="J606:J610">
    <cfRule type="duplicateValues" dxfId="81" priority="78"/>
  </conditionalFormatting>
  <conditionalFormatting sqref="F605:F610">
    <cfRule type="duplicateValues" dxfId="80" priority="14212"/>
  </conditionalFormatting>
  <conditionalFormatting sqref="F605:F610">
    <cfRule type="duplicateValues" dxfId="79" priority="14213"/>
    <cfRule type="duplicateValues" dxfId="78" priority="14214"/>
  </conditionalFormatting>
  <conditionalFormatting sqref="F606:F610">
    <cfRule type="duplicateValues" dxfId="77" priority="14218"/>
  </conditionalFormatting>
  <conditionalFormatting sqref="F606:F610">
    <cfRule type="duplicateValues" dxfId="76" priority="14219"/>
    <cfRule type="duplicateValues" dxfId="75" priority="14220"/>
  </conditionalFormatting>
  <conditionalFormatting sqref="F580:F610">
    <cfRule type="duplicateValues" dxfId="74" priority="15036"/>
  </conditionalFormatting>
  <conditionalFormatting sqref="F580:F610">
    <cfRule type="duplicateValues" dxfId="73" priority="15038"/>
    <cfRule type="duplicateValues" dxfId="72" priority="15039"/>
  </conditionalFormatting>
  <conditionalFormatting sqref="J583:J591">
    <cfRule type="duplicateValues" dxfId="71" priority="15052"/>
  </conditionalFormatting>
  <conditionalFormatting sqref="F583:F591">
    <cfRule type="duplicateValues" dxfId="70" priority="15054"/>
  </conditionalFormatting>
  <conditionalFormatting sqref="F583:F591">
    <cfRule type="duplicateValues" dxfId="69" priority="15056"/>
    <cfRule type="duplicateValues" dxfId="68" priority="15057"/>
  </conditionalFormatting>
  <conditionalFormatting sqref="F582">
    <cfRule type="duplicateValues" dxfId="67" priority="68"/>
  </conditionalFormatting>
  <conditionalFormatting sqref="F582">
    <cfRule type="duplicateValues" dxfId="66" priority="66"/>
    <cfRule type="duplicateValues" dxfId="65" priority="67"/>
  </conditionalFormatting>
  <conditionalFormatting sqref="F592:F593">
    <cfRule type="duplicateValues" dxfId="64" priority="65"/>
  </conditionalFormatting>
  <conditionalFormatting sqref="F592:F593">
    <cfRule type="duplicateValues" dxfId="63" priority="63"/>
    <cfRule type="duplicateValues" dxfId="62" priority="64"/>
  </conditionalFormatting>
  <conditionalFormatting sqref="F594:F595">
    <cfRule type="duplicateValues" dxfId="61" priority="62"/>
  </conditionalFormatting>
  <conditionalFormatting sqref="F594:F595">
    <cfRule type="duplicateValues" dxfId="60" priority="60"/>
    <cfRule type="duplicateValues" dxfId="59" priority="61"/>
  </conditionalFormatting>
  <conditionalFormatting sqref="F597:F602">
    <cfRule type="duplicateValues" dxfId="58" priority="59"/>
  </conditionalFormatting>
  <conditionalFormatting sqref="F597:F602">
    <cfRule type="duplicateValues" dxfId="57" priority="57"/>
    <cfRule type="duplicateValues" dxfId="56" priority="58"/>
  </conditionalFormatting>
  <conditionalFormatting sqref="F596:F602">
    <cfRule type="duplicateValues" dxfId="55" priority="56"/>
  </conditionalFormatting>
  <conditionalFormatting sqref="F596:F602">
    <cfRule type="duplicateValues" dxfId="54" priority="54"/>
    <cfRule type="duplicateValues" dxfId="53" priority="55"/>
  </conditionalFormatting>
  <conditionalFormatting sqref="F603">
    <cfRule type="duplicateValues" dxfId="52" priority="53"/>
  </conditionalFormatting>
  <conditionalFormatting sqref="F603">
    <cfRule type="duplicateValues" dxfId="51" priority="51"/>
    <cfRule type="duplicateValues" dxfId="50" priority="52"/>
  </conditionalFormatting>
  <conditionalFormatting sqref="F604">
    <cfRule type="duplicateValues" dxfId="49" priority="50"/>
  </conditionalFormatting>
  <conditionalFormatting sqref="F604">
    <cfRule type="duplicateValues" dxfId="48" priority="48"/>
    <cfRule type="duplicateValues" dxfId="47" priority="49"/>
  </conditionalFormatting>
  <conditionalFormatting sqref="F603:F604">
    <cfRule type="duplicateValues" dxfId="46" priority="47"/>
  </conditionalFormatting>
  <conditionalFormatting sqref="F603:F604">
    <cfRule type="duplicateValues" dxfId="45" priority="45"/>
    <cfRule type="duplicateValues" dxfId="44" priority="46"/>
  </conditionalFormatting>
  <conditionalFormatting sqref="F605:F610">
    <cfRule type="duplicateValues" dxfId="43" priority="44"/>
  </conditionalFormatting>
  <conditionalFormatting sqref="F605:F610">
    <cfRule type="duplicateValues" dxfId="42" priority="42"/>
    <cfRule type="duplicateValues" dxfId="41" priority="43"/>
  </conditionalFormatting>
  <conditionalFormatting sqref="F606:F610">
    <cfRule type="duplicateValues" dxfId="40" priority="41"/>
  </conditionalFormatting>
  <conditionalFormatting sqref="F606:F610">
    <cfRule type="duplicateValues" dxfId="39" priority="39"/>
    <cfRule type="duplicateValues" dxfId="38" priority="40"/>
  </conditionalFormatting>
  <conditionalFormatting sqref="F581:F610">
    <cfRule type="expression" dxfId="37" priority="37" stopIfTrue="1">
      <formula>AND(COUNTIF($F:$F,F581)&gt;1,NOT(ISBLANK(F581)))</formula>
    </cfRule>
    <cfRule type="expression" dxfId="36" priority="38" stopIfTrue="1">
      <formula>AND(COUNTIF($F:$F,F581)&gt;1,NOT(ISBLANK(F581)))</formula>
    </cfRule>
  </conditionalFormatting>
  <conditionalFormatting sqref="F581:F610">
    <cfRule type="expression" dxfId="35" priority="35" stopIfTrue="1">
      <formula>AND(COUNTIF(#REF!,F581)&gt;1,NOT(ISBLANK(F581)))</formula>
    </cfRule>
    <cfRule type="expression" dxfId="34" priority="36" stopIfTrue="1">
      <formula>AND(COUNTIF(#REF!,F581)&gt;1,NOT(ISBLANK(F581)))</formula>
    </cfRule>
  </conditionalFormatting>
  <conditionalFormatting sqref="F581:F610">
    <cfRule type="expression" dxfId="33" priority="33" stopIfTrue="1">
      <formula>AND(COUNTIF($A:$A,F581)&gt;1,NOT(ISBLANK(F581)))</formula>
    </cfRule>
    <cfRule type="expression" dxfId="32" priority="34" stopIfTrue="1">
      <formula>AND(COUNTIF($A:$A,F581)&gt;1,NOT(ISBLANK(F581)))</formula>
    </cfRule>
  </conditionalFormatting>
  <conditionalFormatting sqref="F581:F610">
    <cfRule type="expression" dxfId="31" priority="31" stopIfTrue="1">
      <formula>AND(COUNTIF($F:$F,F581)&gt;1,NOT(ISBLANK(F581)))</formula>
    </cfRule>
    <cfRule type="expression" dxfId="30" priority="32" stopIfTrue="1">
      <formula>AND(COUNTIF($F:$F,F581)&gt;1,NOT(ISBLANK(F581)))</formula>
    </cfRule>
  </conditionalFormatting>
  <conditionalFormatting sqref="F581:F610">
    <cfRule type="expression" dxfId="29" priority="29" stopIfTrue="1">
      <formula>AND(COUNTIF($F:$F,F581)&gt;1,NOT(ISBLANK(F581)))</formula>
    </cfRule>
    <cfRule type="expression" dxfId="28" priority="30" stopIfTrue="1">
      <formula>AND(COUNTIF($F:$F,F581)&gt;1,NOT(ISBLANK(F581)))</formula>
    </cfRule>
  </conditionalFormatting>
  <conditionalFormatting sqref="F581:F610">
    <cfRule type="expression" dxfId="27" priority="27" stopIfTrue="1">
      <formula>AND(COUNTIF($A:$A,F581)&gt;1,NOT(ISBLANK(F581)))</formula>
    </cfRule>
    <cfRule type="expression" dxfId="26" priority="28" stopIfTrue="1">
      <formula>AND(COUNTIF($A:$A,F581)&gt;1,NOT(ISBLANK(F581)))</formula>
    </cfRule>
  </conditionalFormatting>
  <conditionalFormatting sqref="F581:F610">
    <cfRule type="expression" dxfId="25" priority="25" stopIfTrue="1">
      <formula>AND(COUNTIF($A:$A,F581)&gt;1,NOT(ISBLANK(F581)))</formula>
    </cfRule>
    <cfRule type="expression" dxfId="24" priority="26" stopIfTrue="1">
      <formula>AND(COUNTIF($A:$A,F581)&gt;1,NOT(ISBLANK(F581)))</formula>
    </cfRule>
  </conditionalFormatting>
  <conditionalFormatting sqref="F581:F610">
    <cfRule type="expression" dxfId="23" priority="23" stopIfTrue="1">
      <formula>AND(COUNTIF(#REF!,F581)+COUNTIF(#REF!,F581)&gt;1,NOT(ISBLANK(F581)))</formula>
    </cfRule>
    <cfRule type="expression" dxfId="22" priority="24" stopIfTrue="1">
      <formula>AND(COUNTIF(#REF!,F581)+COUNTIF(#REF!,F581)&gt;1,NOT(ISBLANK(F581)))</formula>
    </cfRule>
  </conditionalFormatting>
  <conditionalFormatting sqref="F581:F610">
    <cfRule type="expression" dxfId="21" priority="21" stopIfTrue="1">
      <formula>AND(COUNTIF(#REF!,F581)+COUNTIF(#REF!,F581)+COUNTIF(#REF!,F581)+COUNTIF(#REF!,F581)+COUNTIF(#REF!,F581)&gt;1,NOT(ISBLANK(F581)))</formula>
    </cfRule>
    <cfRule type="expression" dxfId="20" priority="22" stopIfTrue="1">
      <formula>AND(COUNTIF(#REF!,F581)+COUNTIF(#REF!,F581)+COUNTIF(#REF!,F581)+COUNTIF(#REF!,F581)+COUNTIF(#REF!,F581)&gt;1,NOT(ISBLANK(F581)))</formula>
    </cfRule>
  </conditionalFormatting>
  <conditionalFormatting sqref="F581:F610">
    <cfRule type="expression" dxfId="19" priority="19" stopIfTrue="1">
      <formula>AND(COUNTIF(#REF!,F581)+COUNTIF(#REF!,F581)+COUNTIF(#REF!,F581)+COUNTIF(#REF!,F581)+COUNTIF(#REF!,F581)+COUNTIF(#REF!,F581)+COUNTIF(#REF!,F581)+COUNTIF(#REF!,F581)+COUNTIF(#REF!,F581)+COUNTIF(#REF!,F581)&gt;1,NOT(ISBLANK(F581)))</formula>
    </cfRule>
    <cfRule type="expression" dxfId="18" priority="20" stopIfTrue="1">
      <formula>AND(COUNTIF(#REF!,F581)+COUNTIF(#REF!,F581)+COUNTIF(#REF!,F581)+COUNTIF(#REF!,F581)+COUNTIF(#REF!,F581)+COUNTIF(#REF!,F581)+COUNTIF(#REF!,F581)+COUNTIF(#REF!,F581)+COUNTIF(#REF!,F581)+COUNTIF(#REF!,F581)&gt;1,NOT(ISBLANK(F581)))</formula>
    </cfRule>
  </conditionalFormatting>
  <conditionalFormatting sqref="F581:F610">
    <cfRule type="expression" dxfId="17" priority="17" stopIfTrue="1">
      <formula>AND(COUNTIF(#REF!,F581)+COUNTIF(#REF!,F581)+COUNTIF(#REF!,F581)+COUNTIF(#REF!,F581)+COUNTIF(#REF!,F581)+COUNTIF(#REF!,F581)+COUNTIF(#REF!,F581)+COUNTIF(#REF!,F581)+COUNTIF(#REF!,F581)+COUNTIF(#REF!,F581)+COUNTIF(#REF!,F581)&gt;1,NOT(ISBLANK(F581)))</formula>
    </cfRule>
    <cfRule type="expression" dxfId="16" priority="18" stopIfTrue="1">
      <formula>AND(COUNTIF(#REF!,F581)+COUNTIF(#REF!,F581)+COUNTIF(#REF!,F581)+COUNTIF(#REF!,F581)+COUNTIF(#REF!,F581)+COUNTIF(#REF!,F581)+COUNTIF(#REF!,F581)+COUNTIF(#REF!,F581)+COUNTIF(#REF!,F581)+COUNTIF(#REF!,F581)+COUNTIF(#REF!,F581)&gt;1,NOT(ISBLANK(F581)))</formula>
    </cfRule>
  </conditionalFormatting>
  <conditionalFormatting sqref="F581:F610">
    <cfRule type="duplicateValues" dxfId="15" priority="16"/>
  </conditionalFormatting>
  <conditionalFormatting sqref="F581:F610">
    <cfRule type="duplicateValues" dxfId="14" priority="14"/>
    <cfRule type="duplicateValues" dxfId="13" priority="15"/>
  </conditionalFormatting>
  <conditionalFormatting sqref="F583:F591">
    <cfRule type="duplicateValues" dxfId="12" priority="13"/>
  </conditionalFormatting>
  <conditionalFormatting sqref="F583:F591">
    <cfRule type="duplicateValues" dxfId="11" priority="11"/>
    <cfRule type="duplicateValues" dxfId="10" priority="12"/>
  </conditionalFormatting>
  <conditionalFormatting sqref="F581:F610">
    <cfRule type="duplicateValues" dxfId="9" priority="10"/>
  </conditionalFormatting>
  <conditionalFormatting sqref="F581:F610">
    <cfRule type="duplicateValues" dxfId="8" priority="9"/>
  </conditionalFormatting>
  <conditionalFormatting sqref="F581:F610">
    <cfRule type="duplicateValues" dxfId="7" priority="7"/>
    <cfRule type="duplicateValues" dxfId="6" priority="8"/>
  </conditionalFormatting>
  <conditionalFormatting sqref="F581:F610">
    <cfRule type="duplicateValues" dxfId="5" priority="5"/>
    <cfRule type="duplicateValues" dxfId="4" priority="6"/>
  </conditionalFormatting>
  <conditionalFormatting sqref="F581:F610">
    <cfRule type="duplicateValues" dxfId="3" priority="2"/>
    <cfRule type="duplicateValues" dxfId="2" priority="3"/>
    <cfRule type="duplicateValues" dxfId="1" priority="4"/>
  </conditionalFormatting>
  <conditionalFormatting sqref="J581:J6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Bingqian_Lin</dc:creator>
  <cp:lastModifiedBy>Shuaijie_Li</cp:lastModifiedBy>
  <dcterms:created xsi:type="dcterms:W3CDTF">2016-08-29T06:27:47Z</dcterms:created>
  <dcterms:modified xsi:type="dcterms:W3CDTF">2016-10-24T11:01:35Z</dcterms:modified>
</cp:coreProperties>
</file>