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35" yWindow="-165" windowWidth="25260" windowHeight="5655"/>
  </bookViews>
  <sheets>
    <sheet name="国内work order" sheetId="1" r:id="rId1"/>
    <sheet name="Bumping" sheetId="2" r:id="rId2"/>
  </sheets>
  <definedNames>
    <definedName name="_xlnm._FilterDatabase" localSheetId="1" hidden="1">Bumping!$A$1:$S$21</definedName>
    <definedName name="_xlnm._FilterDatabase" localSheetId="0" hidden="1">'国内work order'!$A$1:$O$1221</definedName>
    <definedName name="_xlnm.Print_Area" localSheetId="0">'国内work order'!#REF!</definedName>
  </definedNames>
  <calcPr calcId="144525"/>
</workbook>
</file>

<file path=xl/calcChain.xml><?xml version="1.0" encoding="utf-8"?>
<calcChain xmlns="http://schemas.openxmlformats.org/spreadsheetml/2006/main">
  <c r="G1220" i="1" l="1"/>
  <c r="G1219" i="1"/>
  <c r="G1218" i="1"/>
  <c r="G1187" i="1"/>
  <c r="G1186" i="1"/>
  <c r="G1185" i="1"/>
  <c r="G1217" i="1"/>
  <c r="G1183" i="1"/>
  <c r="G1098" i="1"/>
  <c r="G1216" i="1"/>
  <c r="G1124" i="1"/>
  <c r="G1215" i="1"/>
  <c r="G1214" i="1"/>
  <c r="G473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8" i="1" l="1"/>
  <c r="G1197" i="1"/>
  <c r="G1193" i="1" l="1"/>
  <c r="G1194" i="1"/>
  <c r="G1191" i="1"/>
  <c r="G1190" i="1"/>
  <c r="G1192" i="1"/>
  <c r="G1188" i="1"/>
  <c r="G1189" i="1"/>
  <c r="G1129" i="1"/>
  <c r="G1127" i="1"/>
  <c r="G1184" i="1"/>
  <c r="G1181" i="1" l="1"/>
  <c r="G1182" i="1"/>
  <c r="G1180" i="1"/>
  <c r="G1179" i="1"/>
  <c r="G1178" i="1"/>
  <c r="G1120" i="1"/>
  <c r="G1177" i="1"/>
  <c r="G713" i="1"/>
  <c r="G1176" i="1"/>
  <c r="G1175" i="1"/>
  <c r="G1174" i="1"/>
  <c r="G1173" i="1"/>
  <c r="G1172" i="1"/>
  <c r="G1171" i="1"/>
  <c r="G1170" i="1"/>
  <c r="G1169" i="1"/>
  <c r="G1168" i="1"/>
  <c r="G1167" i="1" l="1"/>
  <c r="G1166" i="1"/>
  <c r="G1165" i="1"/>
  <c r="G1164" i="1"/>
  <c r="G1163" i="1"/>
  <c r="G1162" i="1"/>
  <c r="G972" i="1"/>
  <c r="G1161" i="1"/>
  <c r="G1160" i="1" l="1"/>
  <c r="G1159" i="1"/>
  <c r="G1158" i="1"/>
  <c r="G1157" i="1"/>
  <c r="G1156" i="1"/>
  <c r="G1155" i="1"/>
  <c r="G1154" i="1" l="1"/>
  <c r="G1153" i="1"/>
  <c r="G1152" i="1"/>
  <c r="G1151" i="1"/>
  <c r="G1150" i="1"/>
  <c r="G1149" i="1"/>
  <c r="G1148" i="1"/>
  <c r="G1147" i="1"/>
  <c r="G1146" i="1"/>
  <c r="G1145" i="1"/>
  <c r="G1144" i="1"/>
  <c r="G1143" i="1"/>
  <c r="G1130" i="1" l="1"/>
  <c r="G1128" i="1"/>
  <c r="G1055" i="1"/>
  <c r="G1126" i="1"/>
  <c r="G1091" i="1"/>
  <c r="G1089" i="1"/>
  <c r="G1125" i="1" l="1"/>
  <c r="G928" i="1" l="1"/>
  <c r="G1123" i="1"/>
  <c r="G1078" i="1"/>
  <c r="G1122" i="1"/>
  <c r="G1121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 l="1"/>
  <c r="G1106" i="1"/>
  <c r="G1105" i="1"/>
  <c r="G1104" i="1"/>
  <c r="G1103" i="1"/>
  <c r="G1102" i="1"/>
  <c r="G1101" i="1"/>
  <c r="G1100" i="1"/>
  <c r="G1099" i="1"/>
  <c r="G1097" i="1"/>
  <c r="G1096" i="1"/>
  <c r="G1095" i="1"/>
  <c r="G1094" i="1"/>
  <c r="G1093" i="1"/>
  <c r="G819" i="1"/>
  <c r="G1092" i="1"/>
  <c r="G1090" i="1"/>
  <c r="G1088" i="1"/>
  <c r="G1087" i="1"/>
  <c r="G1086" i="1"/>
  <c r="G1085" i="1" l="1"/>
  <c r="G1083" i="1" l="1"/>
  <c r="G1082" i="1"/>
  <c r="G1081" i="1"/>
  <c r="G1080" i="1" l="1"/>
  <c r="G1079" i="1"/>
  <c r="G1077" i="1"/>
  <c r="G1073" i="1"/>
  <c r="G1072" i="1" l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4" i="1"/>
  <c r="G1053" i="1"/>
  <c r="G1052" i="1"/>
  <c r="G1051" i="1"/>
  <c r="G1050" i="1"/>
  <c r="G1049" i="1" l="1"/>
  <c r="G1026" i="1" l="1"/>
  <c r="G1025" i="1" l="1"/>
  <c r="G1024" i="1"/>
  <c r="G1014" i="1" l="1"/>
  <c r="G1013" i="1"/>
  <c r="G1012" i="1"/>
  <c r="G1011" i="1"/>
  <c r="G1010" i="1"/>
  <c r="G1009" i="1"/>
  <c r="G1007" i="1" l="1"/>
  <c r="G1006" i="1"/>
  <c r="G1005" i="1"/>
  <c r="G1004" i="1"/>
  <c r="G1003" i="1"/>
  <c r="G1002" i="1" l="1"/>
  <c r="G1001" i="1"/>
  <c r="G1000" i="1"/>
  <c r="G999" i="1"/>
  <c r="G998" i="1"/>
  <c r="G997" i="1"/>
  <c r="G996" i="1"/>
  <c r="G995" i="1"/>
  <c r="G994" i="1"/>
  <c r="G993" i="1"/>
  <c r="G991" i="1"/>
  <c r="G990" i="1"/>
  <c r="G989" i="1"/>
  <c r="G988" i="1" l="1"/>
  <c r="G987" i="1"/>
  <c r="G986" i="1"/>
  <c r="G984" i="1"/>
  <c r="G977" i="1"/>
  <c r="G976" i="1"/>
  <c r="G975" i="1"/>
  <c r="G974" i="1"/>
  <c r="G973" i="1"/>
  <c r="G971" i="1"/>
  <c r="G970" i="1"/>
  <c r="G969" i="1"/>
  <c r="G968" i="1"/>
  <c r="G967" i="1"/>
  <c r="G966" i="1"/>
  <c r="G964" i="1"/>
  <c r="G965" i="1"/>
  <c r="G963" i="1"/>
  <c r="G962" i="1"/>
  <c r="G961" i="1"/>
  <c r="G960" i="1"/>
  <c r="G959" i="1"/>
  <c r="G958" i="1"/>
  <c r="G957" i="1"/>
  <c r="G956" i="1"/>
  <c r="G955" i="1"/>
  <c r="G954" i="1"/>
  <c r="G953" i="1" l="1"/>
  <c r="G952" i="1"/>
  <c r="G951" i="1"/>
  <c r="G950" i="1"/>
  <c r="G949" i="1"/>
  <c r="G948" i="1"/>
  <c r="G947" i="1"/>
  <c r="G946" i="1"/>
  <c r="G944" i="1" l="1"/>
  <c r="G943" i="1"/>
  <c r="G942" i="1"/>
  <c r="G935" i="1"/>
  <c r="G941" i="1"/>
  <c r="G940" i="1"/>
  <c r="G939" i="1"/>
  <c r="G938" i="1"/>
  <c r="G937" i="1"/>
  <c r="G936" i="1"/>
  <c r="G934" i="1"/>
  <c r="G933" i="1"/>
  <c r="G932" i="1"/>
  <c r="G686" i="1"/>
  <c r="G931" i="1"/>
  <c r="G930" i="1"/>
  <c r="G929" i="1"/>
  <c r="G927" i="1"/>
  <c r="G926" i="1"/>
  <c r="G925" i="1"/>
  <c r="G924" i="1"/>
  <c r="G923" i="1"/>
  <c r="G922" i="1"/>
  <c r="G918" i="1"/>
  <c r="G902" i="1" l="1"/>
  <c r="G901" i="1"/>
  <c r="G900" i="1"/>
  <c r="G899" i="1"/>
  <c r="G898" i="1"/>
  <c r="G897" i="1"/>
  <c r="G869" i="1" l="1"/>
  <c r="G868" i="1"/>
  <c r="G356" i="1" l="1"/>
  <c r="G357" i="1"/>
  <c r="G358" i="1"/>
  <c r="G359" i="1"/>
  <c r="G355" i="1"/>
  <c r="G354" i="1"/>
  <c r="G353" i="1" l="1"/>
  <c r="G352" i="1"/>
  <c r="G351" i="1"/>
  <c r="G850" i="1" l="1"/>
  <c r="G828" i="1" l="1"/>
  <c r="G827" i="1"/>
  <c r="G826" i="1"/>
  <c r="G825" i="1"/>
  <c r="G824" i="1"/>
  <c r="G823" i="1"/>
  <c r="G822" i="1"/>
  <c r="G821" i="1"/>
  <c r="G820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786" i="1" l="1"/>
  <c r="G785" i="1"/>
  <c r="G784" i="1" l="1"/>
  <c r="G773" i="1" l="1"/>
  <c r="G772" i="1"/>
  <c r="G771" i="1"/>
  <c r="G770" i="1" l="1"/>
  <c r="G769" i="1" l="1"/>
  <c r="G768" i="1"/>
  <c r="G767" i="1"/>
  <c r="G766" i="1"/>
  <c r="G761" i="1" l="1"/>
  <c r="G760" i="1"/>
  <c r="G759" i="1" l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22" i="1" l="1"/>
  <c r="G721" i="1" l="1"/>
  <c r="G720" i="1" l="1"/>
  <c r="G719" i="1"/>
  <c r="G718" i="1"/>
  <c r="G717" i="1"/>
  <c r="G716" i="1"/>
  <c r="G715" i="1"/>
  <c r="G714" i="1"/>
  <c r="G712" i="1"/>
  <c r="G711" i="1"/>
  <c r="G710" i="1" l="1"/>
  <c r="G705" i="1"/>
  <c r="G704" i="1"/>
  <c r="G703" i="1"/>
  <c r="G702" i="1" l="1"/>
  <c r="G701" i="1"/>
  <c r="G700" i="1"/>
  <c r="G699" i="1"/>
  <c r="G334" i="1"/>
  <c r="G698" i="1" l="1"/>
  <c r="G697" i="1"/>
  <c r="G696" i="1"/>
  <c r="G695" i="1"/>
  <c r="G694" i="1"/>
  <c r="G693" i="1"/>
  <c r="G692" i="1"/>
  <c r="G691" i="1"/>
  <c r="G690" i="1"/>
  <c r="G689" i="1"/>
  <c r="G688" i="1"/>
  <c r="G687" i="1"/>
  <c r="G685" i="1"/>
  <c r="G684" i="1"/>
  <c r="G683" i="1"/>
  <c r="G682" i="1"/>
  <c r="G681" i="1"/>
  <c r="G680" i="1"/>
  <c r="G679" i="1"/>
  <c r="G678" i="1"/>
  <c r="G333" i="1"/>
  <c r="G677" i="1"/>
  <c r="G676" i="1"/>
  <c r="G675" i="1"/>
  <c r="G674" i="1"/>
  <c r="G673" i="1"/>
  <c r="G672" i="1"/>
  <c r="G671" i="1"/>
  <c r="G670" i="1"/>
  <c r="G332" i="1"/>
  <c r="G669" i="1"/>
  <c r="G668" i="1"/>
  <c r="G648" i="1" l="1"/>
  <c r="G647" i="1"/>
  <c r="G646" i="1"/>
  <c r="G645" i="1"/>
  <c r="G329" i="1"/>
  <c r="G328" i="1"/>
  <c r="G644" i="1"/>
  <c r="G643" i="1"/>
  <c r="G642" i="1"/>
  <c r="G641" i="1"/>
  <c r="G640" i="1"/>
  <c r="G639" i="1"/>
  <c r="G638" i="1" l="1"/>
  <c r="G637" i="1"/>
  <c r="G636" i="1"/>
  <c r="G633" i="1"/>
  <c r="G327" i="1"/>
  <c r="G321" i="1"/>
  <c r="G630" i="1"/>
  <c r="G629" i="1"/>
  <c r="G316" i="1" l="1"/>
  <c r="G315" i="1"/>
  <c r="G624" i="1" l="1"/>
  <c r="G621" i="1" l="1"/>
  <c r="G620" i="1" l="1"/>
  <c r="G619" i="1" l="1"/>
  <c r="G610" i="1" l="1"/>
  <c r="G304" i="1"/>
  <c r="G303" i="1"/>
  <c r="G302" i="1"/>
  <c r="G301" i="1"/>
  <c r="G609" i="1" l="1"/>
  <c r="G295" i="1"/>
  <c r="G608" i="1"/>
  <c r="G607" i="1"/>
  <c r="G294" i="1"/>
  <c r="G602" i="1" l="1"/>
  <c r="G601" i="1"/>
  <c r="G600" i="1"/>
  <c r="G599" i="1"/>
  <c r="G598" i="1"/>
  <c r="G597" i="1"/>
  <c r="G596" i="1"/>
  <c r="G595" i="1"/>
  <c r="G594" i="1"/>
  <c r="G593" i="1"/>
  <c r="G280" i="1" l="1"/>
  <c r="G589" i="1" l="1"/>
  <c r="G588" i="1"/>
  <c r="G587" i="1"/>
  <c r="G586" i="1"/>
  <c r="G585" i="1"/>
  <c r="G584" i="1"/>
  <c r="G277" i="1"/>
  <c r="G583" i="1" l="1"/>
  <c r="G574" i="1" l="1"/>
  <c r="G257" i="1"/>
  <c r="G573" i="1"/>
  <c r="G572" i="1"/>
  <c r="G566" i="1" l="1"/>
  <c r="G565" i="1"/>
  <c r="G246" i="1"/>
  <c r="G564" i="1"/>
  <c r="G563" i="1"/>
  <c r="G562" i="1"/>
  <c r="G561" i="1"/>
  <c r="G560" i="1" l="1"/>
  <c r="G559" i="1"/>
  <c r="G241" i="1"/>
  <c r="G558" i="1" l="1"/>
  <c r="G557" i="1"/>
  <c r="G556" i="1"/>
  <c r="G240" i="1"/>
  <c r="G555" i="1"/>
  <c r="G239" i="1"/>
  <c r="G554" i="1"/>
  <c r="G553" i="1"/>
  <c r="G552" i="1"/>
  <c r="G237" i="1"/>
  <c r="G551" i="1"/>
  <c r="G550" i="1"/>
  <c r="G234" i="1"/>
  <c r="G549" i="1" l="1"/>
  <c r="G231" i="1"/>
  <c r="G548" i="1"/>
  <c r="G230" i="1"/>
  <c r="G229" i="1"/>
  <c r="G228" i="1"/>
  <c r="G547" i="1"/>
  <c r="G546" i="1"/>
  <c r="G545" i="1"/>
  <c r="G544" i="1"/>
  <c r="G227" i="1"/>
  <c r="G543" i="1"/>
  <c r="G542" i="1"/>
  <c r="G541" i="1"/>
  <c r="G540" i="1"/>
  <c r="G539" i="1"/>
  <c r="G225" i="1"/>
  <c r="G223" i="1"/>
  <c r="G538" i="1"/>
  <c r="G537" i="1"/>
  <c r="G536" i="1"/>
  <c r="G535" i="1"/>
  <c r="G534" i="1"/>
  <c r="G222" i="1"/>
  <c r="G533" i="1"/>
  <c r="G532" i="1"/>
  <c r="G531" i="1"/>
  <c r="G221" i="1"/>
  <c r="G217" i="1"/>
  <c r="G216" i="1"/>
  <c r="G530" i="1"/>
  <c r="G529" i="1"/>
  <c r="G528" i="1"/>
  <c r="G527" i="1"/>
  <c r="G211" i="1"/>
  <c r="G526" i="1"/>
  <c r="G525" i="1"/>
  <c r="G524" i="1" l="1"/>
  <c r="G206" i="1"/>
  <c r="G205" i="1"/>
  <c r="G204" i="1"/>
  <c r="G523" i="1"/>
  <c r="G522" i="1"/>
  <c r="G521" i="1"/>
  <c r="G520" i="1"/>
  <c r="G509" i="1" l="1"/>
  <c r="G508" i="1"/>
  <c r="G505" i="1" l="1"/>
  <c r="G504" i="1"/>
  <c r="G174" i="1"/>
  <c r="G173" i="1"/>
  <c r="G503" i="1"/>
  <c r="G502" i="1"/>
  <c r="G501" i="1"/>
  <c r="G500" i="1" l="1"/>
  <c r="G155" i="1" l="1"/>
  <c r="G493" i="1"/>
  <c r="G122" i="1"/>
  <c r="G492" i="1"/>
  <c r="G113" i="1"/>
  <c r="G491" i="1" l="1"/>
  <c r="G487" i="1" l="1"/>
  <c r="G486" i="1"/>
  <c r="G89" i="1"/>
  <c r="G485" i="1"/>
  <c r="G484" i="1"/>
  <c r="G483" i="1"/>
  <c r="G482" i="1"/>
  <c r="G481" i="1" l="1"/>
  <c r="G480" i="1" l="1"/>
  <c r="G479" i="1"/>
  <c r="G478" i="1"/>
  <c r="G477" i="1"/>
  <c r="G475" i="1"/>
  <c r="G474" i="1"/>
  <c r="G49" i="1" l="1"/>
  <c r="G469" i="1"/>
  <c r="G468" i="1"/>
  <c r="G466" i="1"/>
  <c r="G465" i="1"/>
  <c r="G464" i="1"/>
  <c r="G463" i="1"/>
  <c r="G462" i="1"/>
  <c r="G461" i="1"/>
  <c r="G8" i="1"/>
  <c r="G459" i="1" l="1"/>
  <c r="G458" i="1"/>
  <c r="G457" i="1" l="1"/>
  <c r="G456" i="1"/>
  <c r="G4" i="1"/>
  <c r="G455" i="1"/>
  <c r="G3" i="1" l="1"/>
  <c r="G454" i="1"/>
  <c r="G453" i="1"/>
  <c r="G451" i="1" l="1"/>
  <c r="G450" i="1" l="1"/>
  <c r="G449" i="1"/>
  <c r="G448" i="1"/>
  <c r="G376" i="1"/>
  <c r="G375" i="1"/>
  <c r="G374" i="1" l="1"/>
  <c r="G373" i="1"/>
  <c r="G372" i="1"/>
  <c r="G371" i="1"/>
  <c r="G370" i="1" l="1"/>
  <c r="G369" i="1"/>
  <c r="G368" i="1"/>
  <c r="G447" i="1"/>
  <c r="G443" i="1"/>
  <c r="G442" i="1"/>
  <c r="G366" i="1" l="1"/>
  <c r="G365" i="1"/>
  <c r="G364" i="1"/>
  <c r="G363" i="1"/>
  <c r="G362" i="1"/>
  <c r="G361" i="1"/>
  <c r="G360" i="1"/>
  <c r="G436" i="1"/>
  <c r="G435" i="1" l="1"/>
  <c r="G434" i="1"/>
  <c r="G433" i="1"/>
  <c r="G432" i="1"/>
  <c r="G431" i="1"/>
  <c r="G430" i="1"/>
  <c r="G429" i="1"/>
  <c r="G428" i="1"/>
  <c r="G427" i="1"/>
  <c r="G425" i="1"/>
  <c r="G424" i="1"/>
  <c r="G423" i="1"/>
  <c r="G422" i="1"/>
  <c r="G421" i="1"/>
  <c r="G420" i="1"/>
  <c r="G419" i="1"/>
  <c r="G415" i="1"/>
  <c r="G412" i="1"/>
  <c r="G411" i="1"/>
  <c r="G410" i="1" l="1"/>
  <c r="G406" i="1"/>
  <c r="G405" i="1"/>
  <c r="G404" i="1"/>
  <c r="G403" i="1"/>
  <c r="G401" i="1" l="1"/>
  <c r="G400" i="1"/>
  <c r="G398" i="1"/>
  <c r="G393" i="1"/>
  <c r="G392" i="1" l="1"/>
  <c r="G388" i="1"/>
  <c r="G387" i="1"/>
  <c r="G384" i="1" l="1"/>
  <c r="G382" i="1"/>
  <c r="G378" i="1"/>
  <c r="G349" i="1" l="1"/>
  <c r="G344" i="1"/>
  <c r="G343" i="1"/>
  <c r="G342" i="1"/>
  <c r="G341" i="1"/>
  <c r="G340" i="1"/>
  <c r="G293" i="1" l="1"/>
  <c r="G279" i="1"/>
  <c r="G278" i="1"/>
  <c r="G256" i="1"/>
  <c r="G255" i="1"/>
  <c r="G254" i="1"/>
  <c r="G247" i="1" l="1"/>
  <c r="G243" i="1"/>
  <c r="G226" i="1"/>
  <c r="G215" i="1"/>
  <c r="G213" i="1"/>
  <c r="G212" i="1"/>
  <c r="G245" i="1"/>
  <c r="G244" i="1"/>
  <c r="G242" i="1"/>
  <c r="G238" i="1"/>
  <c r="G236" i="1"/>
  <c r="G235" i="1"/>
  <c r="G233" i="1"/>
  <c r="G232" i="1"/>
  <c r="G224" i="1"/>
  <c r="G220" i="1"/>
  <c r="G219" i="1"/>
  <c r="G218" i="1"/>
  <c r="G214" i="1"/>
  <c r="G210" i="1"/>
  <c r="G209" i="1"/>
  <c r="G208" i="1"/>
  <c r="G207" i="1"/>
  <c r="G203" i="1"/>
  <c r="G202" i="1"/>
  <c r="G201" i="1"/>
  <c r="G200" i="1"/>
  <c r="G184" i="1"/>
  <c r="G177" i="1"/>
  <c r="G175" i="1"/>
  <c r="G172" i="1"/>
  <c r="G171" i="1"/>
  <c r="G176" i="1"/>
  <c r="G170" i="1"/>
  <c r="G169" i="1"/>
  <c r="G168" i="1"/>
  <c r="G167" i="1"/>
  <c r="G166" i="1"/>
  <c r="G165" i="1"/>
  <c r="G154" i="1"/>
  <c r="G129" i="1" l="1"/>
  <c r="G128" i="1" l="1"/>
  <c r="G126" i="1" l="1"/>
  <c r="G125" i="1"/>
  <c r="G124" i="1"/>
  <c r="G123" i="1"/>
  <c r="G121" i="1"/>
  <c r="G120" i="1"/>
  <c r="G93" i="1"/>
  <c r="G114" i="1"/>
  <c r="G95" i="1"/>
  <c r="G94" i="1"/>
  <c r="G92" i="1"/>
  <c r="G91" i="1"/>
  <c r="G90" i="1"/>
  <c r="G88" i="1" l="1"/>
  <c r="G87" i="1"/>
  <c r="G86" i="1"/>
  <c r="G85" i="1"/>
  <c r="G70" i="1"/>
  <c r="G69" i="1"/>
  <c r="G68" i="1"/>
  <c r="G67" i="1"/>
  <c r="G66" i="1"/>
  <c r="G65" i="1"/>
  <c r="G64" i="1"/>
  <c r="G48" i="1"/>
  <c r="G47" i="1"/>
  <c r="G46" i="1"/>
  <c r="G43" i="1"/>
  <c r="G42" i="1"/>
  <c r="G41" i="1"/>
  <c r="G40" i="1"/>
  <c r="G39" i="1"/>
  <c r="G38" i="1"/>
  <c r="G37" i="1"/>
  <c r="G36" i="1"/>
  <c r="G35" i="1"/>
  <c r="G34" i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7" i="1"/>
  <c r="G6" i="1"/>
  <c r="G5" i="1"/>
</calcChain>
</file>

<file path=xl/comments1.xml><?xml version="1.0" encoding="utf-8"?>
<comments xmlns="http://schemas.openxmlformats.org/spreadsheetml/2006/main">
  <authors>
    <author>wenwen_bao</author>
  </authors>
  <commentList>
    <comment ref="O592" authorId="0">
      <text>
        <r>
          <rPr>
            <b/>
            <sz val="9"/>
            <color indexed="81"/>
            <rFont val="Tahoma"/>
            <family val="2"/>
          </rPr>
          <t>wafer</t>
        </r>
        <r>
          <rPr>
            <b/>
            <sz val="9"/>
            <color indexed="81"/>
            <rFont val="宋体"/>
            <family val="3"/>
            <charset val="134"/>
          </rPr>
          <t>批次</t>
        </r>
        <r>
          <rPr>
            <b/>
            <sz val="9"/>
            <color indexed="81"/>
            <rFont val="Tahoma"/>
            <family val="2"/>
          </rPr>
          <t>FS4TR</t>
        </r>
        <r>
          <rPr>
            <b/>
            <sz val="9"/>
            <color indexed="81"/>
            <rFont val="宋体"/>
            <family val="3"/>
            <charset val="134"/>
          </rPr>
          <t>，换成另外一批</t>
        </r>
        <r>
          <rPr>
            <b/>
            <sz val="9"/>
            <color indexed="81"/>
            <rFont val="Tahoma"/>
            <family val="2"/>
          </rPr>
          <t>FL4P6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5" authorId="0">
      <text>
        <r>
          <rPr>
            <b/>
            <sz val="9"/>
            <color indexed="81"/>
            <rFont val="宋体"/>
            <family val="3"/>
            <charset val="134"/>
          </rPr>
          <t>由于</t>
        </r>
        <r>
          <rPr>
            <b/>
            <sz val="9"/>
            <color indexed="81"/>
            <rFont val="Tahoma"/>
            <family val="2"/>
          </rPr>
          <t>FLRGK1#~5#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18#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19#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22#~25#</t>
        </r>
        <r>
          <rPr>
            <b/>
            <sz val="9"/>
            <color indexed="81"/>
            <rFont val="宋体"/>
            <family val="3"/>
            <charset val="134"/>
          </rPr>
          <t>芯片背面局部黄斑沾污，替换成</t>
        </r>
        <r>
          <rPr>
            <b/>
            <sz val="9"/>
            <color indexed="81"/>
            <rFont val="Tahoma"/>
            <family val="2"/>
          </rPr>
          <t xml:space="preserve">FLR2P(21#-25#)  FN4H7(24#-25#) 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<sst xmlns="http://schemas.openxmlformats.org/spreadsheetml/2006/main" count="13012" uniqueCount="7009">
  <si>
    <t>PartNumber</t>
  </si>
  <si>
    <t>notice</t>
  </si>
  <si>
    <t>waferhistory</t>
  </si>
  <si>
    <t>waferver.</t>
  </si>
  <si>
    <t>Site</t>
  </si>
  <si>
    <t>OrderNO#</t>
  </si>
  <si>
    <t>Qty.(K)</t>
  </si>
  <si>
    <t>IssuedDate</t>
  </si>
  <si>
    <t>Packagetype</t>
  </si>
  <si>
    <t>TopMark</t>
  </si>
  <si>
    <t>wafersite</t>
  </si>
  <si>
    <t>wafer（pcs）</t>
  </si>
  <si>
    <t>Wafer Lot#</t>
  </si>
  <si>
    <t>WaferIDs</t>
  </si>
  <si>
    <t>HJTC</t>
  </si>
  <si>
    <t>1#-6#</t>
  </si>
  <si>
    <t>1#-12#</t>
  </si>
  <si>
    <t>13#-25#</t>
  </si>
  <si>
    <t>Marcom需要</t>
  </si>
  <si>
    <t>JCET</t>
  </si>
  <si>
    <t>SO8</t>
  </si>
  <si>
    <t>ASMC</t>
  </si>
  <si>
    <t>A11A1</t>
  </si>
  <si>
    <t>SY7065QMC</t>
  </si>
  <si>
    <t>1#~12#</t>
  </si>
  <si>
    <t>13#~25#</t>
  </si>
  <si>
    <t>5#~6#</t>
  </si>
  <si>
    <t>A25A1</t>
  </si>
  <si>
    <t>E02T2+A2X02A</t>
  </si>
  <si>
    <r>
      <rPr>
        <sz val="10"/>
        <rFont val="Arial"/>
        <family val="2"/>
        <charset val="134"/>
      </rP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</si>
  <si>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SY58202FAC</t>
  </si>
  <si>
    <t>E02G1+A1X02A</t>
  </si>
  <si>
    <t>E02TD0+A3X01A</t>
  </si>
  <si>
    <t>A52G0</t>
  </si>
  <si>
    <t>DFN2*2-8</t>
  </si>
  <si>
    <t>SY8079AAC</t>
  </si>
  <si>
    <r>
      <rPr>
        <sz val="10"/>
        <rFont val="Arial"/>
        <family val="2"/>
        <charset val="134"/>
      </rP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</si>
  <si>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TSOT23-6</t>
  </si>
  <si>
    <t>SY8205FCC</t>
  </si>
  <si>
    <t>A10A2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</si>
  <si>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</si>
  <si>
    <t>B17S0</t>
  </si>
  <si>
    <t>E02S1</t>
  </si>
  <si>
    <t>DFN1.5*1.5-6</t>
  </si>
  <si>
    <t>4#</t>
  </si>
  <si>
    <t>A46F0</t>
  </si>
  <si>
    <t>21#~23#</t>
  </si>
  <si>
    <t>SY8003EDFC</t>
  </si>
  <si>
    <t>A25I0</t>
  </si>
  <si>
    <t>E02T2+A3X03A</t>
  </si>
  <si>
    <t>A21A1</t>
  </si>
  <si>
    <t>SYK871FCC</t>
  </si>
  <si>
    <t>B07J0</t>
  </si>
  <si>
    <t>E02B3</t>
  </si>
  <si>
    <t>A11I0</t>
  </si>
  <si>
    <t>SY8003ADFC</t>
  </si>
  <si>
    <t>A25C1</t>
  </si>
  <si>
    <t>SY8204FCC</t>
  </si>
  <si>
    <r>
      <rPr>
        <sz val="10"/>
        <rFont val="Arial"/>
        <family val="2"/>
        <charset val="134"/>
      </rP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</si>
  <si>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A46A0</t>
  </si>
  <si>
    <t>B18C1</t>
  </si>
  <si>
    <t>1+3</t>
  </si>
  <si>
    <t>E02Q1</t>
  </si>
  <si>
    <t>A11D0</t>
  </si>
  <si>
    <t>SY7066QMC</t>
  </si>
  <si>
    <t>B23A2</t>
  </si>
  <si>
    <t>E02J1</t>
  </si>
  <si>
    <t>E02FB0</t>
  </si>
  <si>
    <t>21#~22#</t>
  </si>
  <si>
    <t>B07Q0+B07E1</t>
  </si>
  <si>
    <t>SY58203AFAC</t>
  </si>
  <si>
    <t>E02GA0+A1X01A</t>
  </si>
  <si>
    <t>E02TD0+A2X01A</t>
  </si>
  <si>
    <t>E02DA0</t>
  </si>
  <si>
    <t>E02TJ0+A3X06B</t>
  </si>
  <si>
    <t>SY58105AFAC</t>
  </si>
  <si>
    <t>E02GC0+A2X07A</t>
  </si>
  <si>
    <t>1+2</t>
  </si>
  <si>
    <t>10#</t>
  </si>
  <si>
    <t>E02QB0</t>
  </si>
  <si>
    <t>A38B0</t>
  </si>
  <si>
    <t>I01A1</t>
  </si>
  <si>
    <t>E02G1+A1X03A</t>
  </si>
  <si>
    <t>SY8060DCC</t>
  </si>
  <si>
    <t>A25B0</t>
  </si>
  <si>
    <t>SY8120BABC</t>
  </si>
  <si>
    <t>A36A2</t>
  </si>
  <si>
    <t>SYK491FAC</t>
  </si>
  <si>
    <t>SY8121ABC</t>
  </si>
  <si>
    <t>SY7065AQMC</t>
  </si>
  <si>
    <t>B23E1</t>
  </si>
  <si>
    <t>SY8868QMC</t>
  </si>
  <si>
    <t>A42B3</t>
  </si>
  <si>
    <t>B23C0</t>
  </si>
  <si>
    <t>A11C0</t>
  </si>
  <si>
    <t>A21D0</t>
  </si>
  <si>
    <t>SY8077AAC</t>
  </si>
  <si>
    <t>A51A0</t>
  </si>
  <si>
    <t>SY58282FAC</t>
  </si>
  <si>
    <t>SY8104ADC</t>
  </si>
  <si>
    <t>A38A3</t>
  </si>
  <si>
    <t>SY58596AFAC</t>
  </si>
  <si>
    <t>E02TJ0+A2X06B</t>
  </si>
  <si>
    <t>4+11</t>
  </si>
  <si>
    <t>SY5810ABC</t>
  </si>
  <si>
    <t>E02F1</t>
  </si>
  <si>
    <t>SY58202AFAC</t>
  </si>
  <si>
    <t>E02GA0+A1X02A</t>
  </si>
  <si>
    <t>10+20</t>
  </si>
  <si>
    <t>SY58595AFAC</t>
  </si>
  <si>
    <t>E02TJ0+A2X07A</t>
  </si>
  <si>
    <t>A21B2</t>
  </si>
  <si>
    <t>E02CC0+A5X01A</t>
  </si>
  <si>
    <t>3+8</t>
  </si>
  <si>
    <t>3+6</t>
  </si>
  <si>
    <t>E34G1+A3X03A</t>
  </si>
  <si>
    <t>E34G1+A3X04B</t>
  </si>
  <si>
    <t>A11B1</t>
  </si>
  <si>
    <t>5+25</t>
  </si>
  <si>
    <t>B28E0</t>
  </si>
  <si>
    <t>SYC813FCC</t>
  </si>
  <si>
    <t>SYK594AFAC</t>
  </si>
  <si>
    <t>1#-4#</t>
  </si>
  <si>
    <t>B22A0</t>
  </si>
  <si>
    <t>A46C0</t>
  </si>
  <si>
    <r>
      <rPr>
        <sz val="10"/>
        <rFont val="Arial"/>
        <family val="2"/>
        <charset val="134"/>
      </rPr>
      <t>需</t>
    </r>
    <r>
      <rPr>
        <sz val="10"/>
        <rFont val="Arial"/>
        <family val="2"/>
        <charset val="134"/>
      </rPr>
      <t>Bumping</t>
    </r>
  </si>
  <si>
    <t>1#-7#</t>
  </si>
  <si>
    <t>8#-15#</t>
  </si>
  <si>
    <t>N8LGJ.02</t>
  </si>
  <si>
    <t>QFN2*1.5-8</t>
  </si>
  <si>
    <t>A71A0</t>
  </si>
  <si>
    <t>1# 2#</t>
  </si>
  <si>
    <t>SY5824ABC</t>
  </si>
  <si>
    <t>E02V1</t>
  </si>
  <si>
    <t>SY8703ABC</t>
  </si>
  <si>
    <t>3#-13#</t>
  </si>
  <si>
    <t>需Bumping</t>
  </si>
  <si>
    <t>1#-5#</t>
  </si>
  <si>
    <t>6#-15#</t>
  </si>
  <si>
    <t>16#-25#</t>
  </si>
  <si>
    <t>1#-10#</t>
  </si>
  <si>
    <t>11#-18#</t>
  </si>
  <si>
    <t>17#-25#</t>
  </si>
  <si>
    <t>11#-25#</t>
  </si>
  <si>
    <t>15#-25#</t>
  </si>
  <si>
    <t>1#-2#</t>
  </si>
  <si>
    <t>SY50135FAC</t>
  </si>
  <si>
    <t>E02R3</t>
  </si>
  <si>
    <t>SY5839ABC</t>
  </si>
  <si>
    <t>19#-25#</t>
  </si>
  <si>
    <t>SY7208CABC</t>
  </si>
  <si>
    <t>B27P0</t>
  </si>
  <si>
    <t>HTJC</t>
  </si>
  <si>
    <t>YG272FAC</t>
  </si>
  <si>
    <r>
      <rPr>
        <sz val="10"/>
        <color indexed="8"/>
        <rFont val="Arial"/>
        <family val="2"/>
        <charset val="134"/>
      </rPr>
      <t>S08(</t>
    </r>
    <r>
      <rPr>
        <sz val="10"/>
        <color indexed="8"/>
        <rFont val="宋体"/>
        <family val="3"/>
        <charset val="134"/>
      </rPr>
      <t>铜线</t>
    </r>
    <r>
      <rPr>
        <sz val="10"/>
        <color indexed="8"/>
        <rFont val="Arial"/>
        <family val="2"/>
        <charset val="134"/>
      </rPr>
      <t>)</t>
    </r>
  </si>
  <si>
    <t>E34J0+U8X10A</t>
  </si>
  <si>
    <t>1#-8#</t>
  </si>
  <si>
    <t>14#-25#</t>
  </si>
  <si>
    <t>SYT706FAC</t>
  </si>
  <si>
    <t>E24D0+U2X14A</t>
  </si>
  <si>
    <t>E24D0+U2X10A</t>
  </si>
  <si>
    <t>20#-25#</t>
  </si>
  <si>
    <t>21#-25#</t>
  </si>
  <si>
    <t>22#-25#</t>
  </si>
  <si>
    <t>11#-15#</t>
  </si>
  <si>
    <t>E51G0+A2X01B</t>
  </si>
  <si>
    <t>SY8088LACC</t>
  </si>
  <si>
    <t>1#-15#</t>
  </si>
  <si>
    <t>4+13</t>
  </si>
  <si>
    <t>SY58294FAC</t>
  </si>
  <si>
    <t>1#-9#</t>
  </si>
  <si>
    <t>E10G4</t>
  </si>
  <si>
    <t>B61F0</t>
  </si>
  <si>
    <t>24#-25#</t>
  </si>
  <si>
    <t>1#-3#</t>
  </si>
  <si>
    <t>H15A0</t>
  </si>
  <si>
    <t>N9RRN</t>
  </si>
  <si>
    <t>E02UA0</t>
  </si>
  <si>
    <t>E34B2+U3X10A</t>
  </si>
  <si>
    <t>UMC</t>
  </si>
  <si>
    <t>11#-17#</t>
  </si>
  <si>
    <t>1#-13#</t>
  </si>
  <si>
    <t>23#-25#</t>
  </si>
  <si>
    <t>5+19</t>
  </si>
  <si>
    <t>HF01121</t>
  </si>
  <si>
    <t>AEP4NA</t>
  </si>
  <si>
    <t>N8LGJ.02-1</t>
  </si>
  <si>
    <t>16#-20#</t>
  </si>
  <si>
    <t>E02TM0+A3X01A</t>
  </si>
  <si>
    <t>HF01149</t>
  </si>
  <si>
    <t>AHC4NA</t>
  </si>
  <si>
    <r>
      <rPr>
        <sz val="10"/>
        <rFont val="Arial"/>
        <family val="2"/>
        <charset val="134"/>
      </rPr>
      <t>N9JJL.01+(SJ023300+SJ006400(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  <charset val="134"/>
      </rPr>
      <t>))</t>
    </r>
  </si>
  <si>
    <r>
      <rPr>
        <sz val="10"/>
        <rFont val="Arial"/>
        <family val="2"/>
        <charset val="134"/>
      </rPr>
      <t>24#+(24#~25#+</t>
    </r>
    <r>
      <rPr>
        <sz val="10"/>
        <rFont val="宋体"/>
        <family val="3"/>
        <charset val="134"/>
      </rPr>
      <t>任意</t>
    </r>
    <r>
      <rPr>
        <sz val="10"/>
        <rFont val="Arial"/>
        <family val="2"/>
        <charset val="134"/>
      </rPr>
      <t>)</t>
    </r>
  </si>
  <si>
    <t>N9JJL.01;(SJ023300+SJ006400)</t>
  </si>
  <si>
    <t>HF01342</t>
  </si>
  <si>
    <t>AMJ4QA</t>
  </si>
  <si>
    <t>N9JP3+SJ075300</t>
  </si>
  <si>
    <t>23#-25+14#-21#</t>
  </si>
  <si>
    <t>N9JP3;SJ075300</t>
  </si>
  <si>
    <t>13#-14#</t>
  </si>
  <si>
    <t>HF01370</t>
  </si>
  <si>
    <t>AVN4QA</t>
  </si>
  <si>
    <t>5+17</t>
  </si>
  <si>
    <t>N9NR9+FW2TK</t>
  </si>
  <si>
    <t>19#-23#+1#-17#</t>
  </si>
  <si>
    <t>N9NR9;FW2TK</t>
  </si>
  <si>
    <t>N9Q8N</t>
  </si>
  <si>
    <t>D10A0</t>
  </si>
  <si>
    <t>HF01462</t>
  </si>
  <si>
    <t>AHI4SA</t>
  </si>
  <si>
    <t>N9Q8N-1</t>
  </si>
  <si>
    <t>SY8011BDQC</t>
  </si>
  <si>
    <t>HF01472</t>
  </si>
  <si>
    <t>AQX4SA</t>
  </si>
  <si>
    <t>N9ATW+SJ076300</t>
  </si>
  <si>
    <t>10#~14#+1#~6#,8#~13#,15#~21#</t>
  </si>
  <si>
    <t>SJ076300;N9ATW</t>
  </si>
  <si>
    <t>7#-8#</t>
  </si>
  <si>
    <t>HF01600</t>
  </si>
  <si>
    <t>AHI4TA</t>
  </si>
  <si>
    <t>N9RRN-2</t>
  </si>
  <si>
    <t>SY58294ZFAC</t>
  </si>
  <si>
    <t>E10Q2+U3X11A</t>
  </si>
  <si>
    <t>E10Q2+U2X11A</t>
  </si>
  <si>
    <t>A10C0</t>
  </si>
  <si>
    <t>E34J0+U3X10A</t>
  </si>
  <si>
    <t>AMC</t>
  </si>
  <si>
    <t>SY58282LFAC</t>
  </si>
  <si>
    <t>HF01711</t>
  </si>
  <si>
    <t>AIG4UC</t>
  </si>
  <si>
    <t xml:space="preserve">N9YK1.01+SJ044100 </t>
  </si>
  <si>
    <t>1#-10#+1#~20#</t>
  </si>
  <si>
    <t>N9YK1.01;SJ044100</t>
  </si>
  <si>
    <t>E10Q2+U3X12A</t>
  </si>
  <si>
    <t>SY58593ZFAC</t>
  </si>
  <si>
    <t>E10Q2+U2X12A</t>
  </si>
  <si>
    <t>HF01734</t>
  </si>
  <si>
    <t>ANL4UA</t>
  </si>
  <si>
    <t>N9RCG+(SJ044100+SJ044000)</t>
  </si>
  <si>
    <t>19#-21#+(21#~25#+25#)</t>
  </si>
  <si>
    <t>N9RCG;(SJ044100+SJ044000)</t>
  </si>
  <si>
    <t>N9YJW.02</t>
  </si>
  <si>
    <t>HF01782</t>
  </si>
  <si>
    <t>YG2724VA</t>
  </si>
  <si>
    <t>N9YJW.02-1</t>
  </si>
  <si>
    <t>NA12C</t>
  </si>
  <si>
    <t>14#-19#</t>
  </si>
  <si>
    <t>HF01859</t>
  </si>
  <si>
    <t>AIV4VA</t>
  </si>
  <si>
    <t>N9QN4.01</t>
  </si>
  <si>
    <t>E51B0</t>
  </si>
  <si>
    <t>14#-15#</t>
  </si>
  <si>
    <t>SYPH294AFAC</t>
  </si>
  <si>
    <t>HF01875</t>
  </si>
  <si>
    <t>AMM4WA</t>
  </si>
  <si>
    <t xml:space="preserve">N9KF5+SJ037400 </t>
  </si>
  <si>
    <t>19#-22#+1#~11#</t>
  </si>
  <si>
    <t>N9KF5;SJ037400</t>
  </si>
  <si>
    <t>HF01878</t>
  </si>
  <si>
    <t>AQG4WA</t>
  </si>
  <si>
    <t>N9QPM+SJ065600</t>
  </si>
  <si>
    <t>22#+22#-24#</t>
  </si>
  <si>
    <t>SJ065600;N9QPM</t>
  </si>
  <si>
    <t>E51H1+U2X17A</t>
  </si>
  <si>
    <t>SYR313FAC</t>
  </si>
  <si>
    <t>HF01927</t>
  </si>
  <si>
    <t>ATK4WB</t>
  </si>
  <si>
    <t>N9SYM+SJ083102</t>
  </si>
  <si>
    <t>8#-11#+1-4,7,9,17-19,21-23,25#</t>
  </si>
  <si>
    <t>SJ083102;N9SYM</t>
  </si>
  <si>
    <t>1#-11#</t>
  </si>
  <si>
    <t>NA2A1</t>
  </si>
  <si>
    <t>HF01981</t>
  </si>
  <si>
    <t>JR4WJ</t>
  </si>
  <si>
    <t>wafer(pcs)</t>
  </si>
  <si>
    <t>WaferLot#</t>
  </si>
  <si>
    <t xml:space="preserve"> 开始时间</t>
  </si>
  <si>
    <t>预计结束时间</t>
  </si>
  <si>
    <t>实际结束时间</t>
  </si>
  <si>
    <t>完成所需时间</t>
  </si>
  <si>
    <t>HJTC</t>
    <phoneticPr fontId="15" type="noConversion"/>
  </si>
  <si>
    <t>HTJC</t>
    <phoneticPr fontId="15" type="noConversion"/>
  </si>
  <si>
    <t>1#-12#</t>
    <phoneticPr fontId="15" type="noConversion"/>
  </si>
  <si>
    <t>HJTC</t>
    <phoneticPr fontId="15" type="noConversion"/>
  </si>
  <si>
    <t>24# 25#</t>
  </si>
  <si>
    <t>QFN2*2-10</t>
    <phoneticPr fontId="13" type="noConversion"/>
  </si>
  <si>
    <t>JCET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</si>
  <si>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</si>
  <si>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</si>
  <si>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</si>
  <si>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JCET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</si>
  <si>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</si>
  <si>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</si>
  <si>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SY7208CABC</t>
    <phoneticPr fontId="13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</si>
  <si>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</si>
  <si>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</si>
  <si>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t>HTJC</t>
    <phoneticPr fontId="13" type="noConversion"/>
  </si>
  <si>
    <r>
      <t>需</t>
    </r>
    <r>
      <rPr>
        <sz val="10"/>
        <rFont val="Arial"/>
        <family val="2"/>
        <charset val="134"/>
      </rPr>
      <t>Bumping</t>
    </r>
  </si>
  <si>
    <t>HJTC</t>
    <phoneticPr fontId="13" type="noConversion"/>
  </si>
  <si>
    <t>SYC812FAC</t>
    <phoneticPr fontId="13" type="noConversion"/>
  </si>
  <si>
    <t>JCET</t>
    <phoneticPr fontId="13" type="noConversion"/>
  </si>
  <si>
    <t>HTJC</t>
    <phoneticPr fontId="13" type="noConversion"/>
  </si>
  <si>
    <t>SY98081DQUC</t>
    <phoneticPr fontId="13" type="noConversion"/>
  </si>
  <si>
    <t>SY7088DGC</t>
    <phoneticPr fontId="13" type="noConversion"/>
  </si>
  <si>
    <t>ASMC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</si>
  <si>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</si>
  <si>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</si>
  <si>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</si>
  <si>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</si>
  <si>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</si>
  <si>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1#-12#</t>
    <phoneticPr fontId="13" type="noConversion"/>
  </si>
  <si>
    <t>13#-25#</t>
    <phoneticPr fontId="13" type="noConversion"/>
  </si>
  <si>
    <t>JCET</t>
    <phoneticPr fontId="13" type="noConversion"/>
  </si>
  <si>
    <t>HJTC</t>
    <phoneticPr fontId="13" type="noConversion"/>
  </si>
  <si>
    <t>SY7065AQMC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</si>
  <si>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</si>
  <si>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</si>
  <si>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r>
      <t>需</t>
    </r>
    <r>
      <rPr>
        <sz val="10"/>
        <rFont val="Arial"/>
        <family val="2"/>
        <charset val="134"/>
      </rPr>
      <t>Bumping</t>
    </r>
    <phoneticPr fontId="13" type="noConversion"/>
  </si>
  <si>
    <t>SY8121BABC</t>
    <phoneticPr fontId="13" type="noConversion"/>
  </si>
  <si>
    <t>SY8501FCC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</si>
  <si>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</si>
  <si>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JCET</t>
    <phoneticPr fontId="13" type="noConversion"/>
  </si>
  <si>
    <t>JCET</t>
    <phoneticPr fontId="13" type="noConversion"/>
  </si>
  <si>
    <t>13#~25#</t>
    <phoneticPr fontId="13" type="noConversion"/>
  </si>
  <si>
    <t>DFN1.5×1.5-6</t>
    <phoneticPr fontId="13" type="noConversion"/>
  </si>
  <si>
    <t>SY8016DEC</t>
    <phoneticPr fontId="13" type="noConversion"/>
  </si>
  <si>
    <t>DFN2x2-8</t>
    <phoneticPr fontId="13" type="noConversion"/>
  </si>
  <si>
    <t>SY8707ABC</t>
    <phoneticPr fontId="13" type="noConversion"/>
  </si>
  <si>
    <t>JCET</t>
    <phoneticPr fontId="13" type="noConversion"/>
  </si>
  <si>
    <t>16#-19#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</si>
  <si>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</si>
  <si>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</si>
  <si>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t>SYC812FAC</t>
    <phoneticPr fontId="13" type="noConversion"/>
  </si>
  <si>
    <t>14#-25#</t>
    <phoneticPr fontId="13" type="noConversion"/>
  </si>
  <si>
    <t>SY8204FCC</t>
    <phoneticPr fontId="13" type="noConversion"/>
  </si>
  <si>
    <t>HF02081</t>
    <phoneticPr fontId="13" type="noConversion"/>
  </si>
  <si>
    <t>AHI4XA</t>
    <phoneticPr fontId="13" type="noConversion"/>
  </si>
  <si>
    <t>NA1HT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</si>
  <si>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</si>
  <si>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SY8205FCC</t>
    <phoneticPr fontId="13" type="noConversion"/>
  </si>
  <si>
    <t>SY8234FCC</t>
    <phoneticPr fontId="13" type="noConversion"/>
  </si>
  <si>
    <t>SY7630QCC</t>
    <phoneticPr fontId="13" type="noConversion"/>
  </si>
  <si>
    <t>13#~25#</t>
    <phoneticPr fontId="13" type="noConversion"/>
  </si>
  <si>
    <t>SY8120BABC</t>
    <phoneticPr fontId="13" type="noConversion"/>
  </si>
  <si>
    <t>SY8003DFC</t>
    <phoneticPr fontId="13" type="noConversion"/>
  </si>
  <si>
    <t>JCET</t>
    <phoneticPr fontId="13" type="noConversion"/>
  </si>
  <si>
    <t>NA1HT</t>
  </si>
  <si>
    <t>SY7088DGC</t>
    <phoneticPr fontId="13" type="noConversion"/>
  </si>
  <si>
    <t>HJTC</t>
    <phoneticPr fontId="13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</si>
  <si>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</si>
  <si>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HTJC</t>
    <phoneticPr fontId="15" type="noConversion"/>
  </si>
  <si>
    <t>JCET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</si>
  <si>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</si>
  <si>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E10EC0</t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</si>
  <si>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</si>
  <si>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20#-22#</t>
  </si>
  <si>
    <t>SY8060DCC</t>
    <phoneticPr fontId="15" type="noConversion"/>
  </si>
  <si>
    <t>D</t>
    <phoneticPr fontId="15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</si>
  <si>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</si>
  <si>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</si>
  <si>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SY8868QMC</t>
    <phoneticPr fontId="15" type="noConversion"/>
  </si>
  <si>
    <t>QFN2x2-10</t>
    <phoneticPr fontId="15" type="noConversion"/>
  </si>
  <si>
    <t>QFN2*2-10</t>
    <phoneticPr fontId="15" type="noConversion"/>
  </si>
  <si>
    <t>13#-25#</t>
    <phoneticPr fontId="15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</si>
  <si>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</si>
  <si>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TSOT23-6</t>
    <phoneticPr fontId="15" type="noConversion"/>
  </si>
  <si>
    <t>E02CA1</t>
  </si>
  <si>
    <t>HJTC</t>
    <phoneticPr fontId="15" type="noConversion"/>
  </si>
  <si>
    <t>ASMC</t>
    <phoneticPr fontId="15" type="noConversion"/>
  </si>
  <si>
    <t>SY58294AFAC</t>
    <phoneticPr fontId="15" type="noConversion"/>
  </si>
  <si>
    <t>JCET</t>
    <phoneticPr fontId="15" type="noConversion"/>
  </si>
  <si>
    <t>HF02158</t>
    <phoneticPr fontId="15" type="noConversion"/>
  </si>
  <si>
    <t>AMM4YA</t>
    <phoneticPr fontId="15" type="noConversion"/>
  </si>
  <si>
    <t>9+25</t>
    <phoneticPr fontId="15" type="noConversion"/>
  </si>
  <si>
    <t>1#-9#+1#~25#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</si>
  <si>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</si>
  <si>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SY58102AFAC</t>
    <phoneticPr fontId="15" type="noConversion"/>
  </si>
  <si>
    <t>E02GA0+A2X02A</t>
    <phoneticPr fontId="15" type="noConversion"/>
  </si>
  <si>
    <t>HF02163</t>
    <phoneticPr fontId="15" type="noConversion"/>
  </si>
  <si>
    <t>ANN4YA</t>
    <phoneticPr fontId="15" type="noConversion"/>
  </si>
  <si>
    <t>8+16</t>
    <phoneticPr fontId="15" type="noConversion"/>
  </si>
  <si>
    <t>1#-8#+1#~4#,8#~19#</t>
    <phoneticPr fontId="15" type="noConversion"/>
  </si>
  <si>
    <t>SYT705FAC</t>
    <phoneticPr fontId="15" type="noConversion"/>
  </si>
  <si>
    <t>JCET</t>
    <phoneticPr fontId="15" type="noConversion"/>
  </si>
  <si>
    <t>HF02165</t>
    <phoneticPr fontId="15" type="noConversion"/>
  </si>
  <si>
    <t>AVM4YA</t>
    <phoneticPr fontId="15" type="noConversion"/>
  </si>
  <si>
    <t>8+23</t>
    <phoneticPr fontId="15" type="noConversion"/>
  </si>
  <si>
    <t>1#-8#+1#-5#,7#~24#</t>
    <phoneticPr fontId="15" type="noConversion"/>
  </si>
  <si>
    <t>ASMC</t>
    <phoneticPr fontId="15" type="noConversion"/>
  </si>
  <si>
    <t>HJTC</t>
    <phoneticPr fontId="15" type="noConversion"/>
  </si>
  <si>
    <t>5#-6#</t>
  </si>
  <si>
    <t>SY8104ADC</t>
    <phoneticPr fontId="15" type="noConversion"/>
  </si>
  <si>
    <t>A42B3</t>
    <phoneticPr fontId="15" type="noConversion"/>
  </si>
  <si>
    <t>UMC</t>
    <phoneticPr fontId="15" type="noConversion"/>
  </si>
  <si>
    <t>SY50133FAC</t>
    <phoneticPr fontId="13" type="noConversion"/>
  </si>
  <si>
    <t>1+3</t>
    <phoneticPr fontId="13" type="noConversion"/>
  </si>
  <si>
    <t>UMC</t>
    <phoneticPr fontId="13" type="noConversion"/>
  </si>
  <si>
    <t>SY58281LAAC</t>
    <phoneticPr fontId="13" type="noConversion"/>
  </si>
  <si>
    <t>NA2A1-1</t>
  </si>
  <si>
    <t>N9KF4;SJ028400</t>
  </si>
  <si>
    <t>NA12K.01;SJ045900</t>
  </si>
  <si>
    <t>FL7R2;N9YSS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</si>
  <si>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</si>
  <si>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QFN2*2-10</t>
    <phoneticPr fontId="15" type="noConversion"/>
  </si>
  <si>
    <t>ASMC</t>
    <phoneticPr fontId="15" type="noConversion"/>
  </si>
  <si>
    <t>JCET</t>
    <phoneticPr fontId="15" type="noConversion"/>
  </si>
  <si>
    <t>UMC</t>
    <phoneticPr fontId="15" type="noConversion"/>
  </si>
  <si>
    <t>SY50282FAC</t>
    <phoneticPr fontId="15" type="noConversion"/>
  </si>
  <si>
    <t>HF02204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</si>
  <si>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</si>
  <si>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ASZ4YB</t>
    <phoneticPr fontId="15" type="noConversion"/>
  </si>
  <si>
    <t>2+5</t>
    <phoneticPr fontId="13" type="noConversion"/>
  </si>
  <si>
    <t>19#-20#+6#-11#</t>
    <phoneticPr fontId="15" type="noConversion"/>
  </si>
  <si>
    <t>N9C3W</t>
  </si>
  <si>
    <t>DFN1.5*1.5-6</t>
    <phoneticPr fontId="15" type="noConversion"/>
  </si>
  <si>
    <t>F4T0S;NA4L7</t>
  </si>
  <si>
    <t>UMC</t>
    <phoneticPr fontId="15" type="noConversion"/>
  </si>
  <si>
    <t>SY7305ABC</t>
    <phoneticPr fontId="15" type="noConversion"/>
  </si>
  <si>
    <t>B40GA1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</si>
  <si>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</si>
  <si>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</si>
  <si>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HF02256</t>
    <phoneticPr fontId="15" type="noConversion"/>
  </si>
  <si>
    <t>JR4ZA</t>
    <phoneticPr fontId="15" type="noConversion"/>
  </si>
  <si>
    <t>A/TLot#</t>
    <phoneticPr fontId="15" type="noConversion"/>
  </si>
  <si>
    <t>JCET</t>
    <phoneticPr fontId="15" type="noConversion"/>
  </si>
  <si>
    <t>HF02271</t>
    <phoneticPr fontId="15" type="noConversion"/>
  </si>
  <si>
    <t>HF02272</t>
    <phoneticPr fontId="15" type="noConversion"/>
  </si>
  <si>
    <t>KT4ZA</t>
    <phoneticPr fontId="15" type="noConversion"/>
  </si>
  <si>
    <t>KT4ZB</t>
    <phoneticPr fontId="15" type="noConversion"/>
  </si>
  <si>
    <t>HF02273</t>
    <phoneticPr fontId="15" type="noConversion"/>
  </si>
  <si>
    <t>HF02274</t>
    <phoneticPr fontId="15" type="noConversion"/>
  </si>
  <si>
    <t>KT4ZC</t>
    <phoneticPr fontId="15" type="noConversion"/>
  </si>
  <si>
    <t>KT4ZD</t>
    <phoneticPr fontId="15" type="noConversion"/>
  </si>
  <si>
    <t>HF02275</t>
    <phoneticPr fontId="15" type="noConversion"/>
  </si>
  <si>
    <t>HF02276</t>
    <phoneticPr fontId="15" type="noConversion"/>
  </si>
  <si>
    <t>KT4ZE</t>
    <phoneticPr fontId="15" type="noConversion"/>
  </si>
  <si>
    <t>KT4ZF</t>
    <phoneticPr fontId="15" type="noConversion"/>
  </si>
  <si>
    <t>SY8708ABC</t>
  </si>
  <si>
    <t>DFN4*3-12</t>
    <phoneticPr fontId="15" type="noConversion"/>
  </si>
  <si>
    <t>ASMC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</si>
  <si>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</si>
  <si>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</si>
  <si>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</si>
  <si>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9+26</t>
    <phoneticPr fontId="13" type="noConversion"/>
  </si>
  <si>
    <t>SY58282LFAC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</si>
  <si>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</si>
  <si>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SY58283LFAC</t>
    <phoneticPr fontId="13" type="noConversion"/>
  </si>
  <si>
    <t>8+26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</si>
  <si>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</si>
  <si>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UMC</t>
    <phoneticPr fontId="13" type="noConversion"/>
  </si>
  <si>
    <t>5+14</t>
    <phoneticPr fontId="13" type="noConversion"/>
  </si>
  <si>
    <t>N9FSF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</si>
  <si>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</si>
  <si>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</si>
  <si>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HG00002</t>
    <phoneticPr fontId="15" type="noConversion"/>
  </si>
  <si>
    <t>HG00003</t>
    <phoneticPr fontId="15" type="noConversion"/>
  </si>
  <si>
    <t>MC5AA</t>
    <phoneticPr fontId="15" type="noConversion"/>
  </si>
  <si>
    <t>MC5AB</t>
    <phoneticPr fontId="15" type="noConversion"/>
  </si>
  <si>
    <t>NA7TG.01</t>
  </si>
  <si>
    <t>14#-19#</t>
    <phoneticPr fontId="15" type="noConversion"/>
  </si>
  <si>
    <t>20#-25#</t>
    <phoneticPr fontId="15" type="noConversion"/>
  </si>
  <si>
    <t>DFN2*2-8</t>
    <phoneticPr fontId="15" type="noConversion"/>
  </si>
  <si>
    <t>HG00006</t>
    <phoneticPr fontId="15" type="noConversion"/>
  </si>
  <si>
    <t>HG00007</t>
    <phoneticPr fontId="15" type="noConversion"/>
  </si>
  <si>
    <t>KT5AA</t>
    <phoneticPr fontId="15" type="noConversion"/>
  </si>
  <si>
    <t>KT5AB</t>
    <phoneticPr fontId="15" type="noConversion"/>
  </si>
  <si>
    <t>NA77Y</t>
  </si>
  <si>
    <t>SY8707ABC</t>
  </si>
  <si>
    <t>HG00017</t>
    <phoneticPr fontId="15" type="noConversion"/>
  </si>
  <si>
    <t>JR5AA</t>
    <phoneticPr fontId="15" type="noConversion"/>
  </si>
  <si>
    <t>JR5AB</t>
    <phoneticPr fontId="15" type="noConversion"/>
  </si>
  <si>
    <t>JR5AC</t>
    <phoneticPr fontId="15" type="noConversion"/>
  </si>
  <si>
    <t>HG00018</t>
    <phoneticPr fontId="15" type="noConversion"/>
  </si>
  <si>
    <t>HG00019</t>
    <phoneticPr fontId="15" type="noConversion"/>
  </si>
  <si>
    <t>NA6CM</t>
  </si>
  <si>
    <t>NA6YP.05</t>
  </si>
  <si>
    <t>3,4,7-9,13,17-19,22,23</t>
  </si>
  <si>
    <t>5#~14#</t>
    <phoneticPr fontId="15" type="noConversion"/>
  </si>
  <si>
    <t>15#~25#</t>
    <phoneticPr fontId="15" type="noConversion"/>
  </si>
  <si>
    <t>HG00020</t>
    <phoneticPr fontId="15" type="noConversion"/>
  </si>
  <si>
    <t>NY5AA</t>
    <phoneticPr fontId="15" type="noConversion"/>
  </si>
  <si>
    <t>SY8105ADC</t>
    <phoneticPr fontId="15" type="noConversion"/>
  </si>
  <si>
    <t>NA7F7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</si>
  <si>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</si>
  <si>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</si>
  <si>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B27TA0</t>
  </si>
  <si>
    <t>E02TE1+A2X04A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</si>
  <si>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</si>
  <si>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</si>
  <si>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18#-25#</t>
  </si>
  <si>
    <t>SY58381FAC</t>
    <phoneticPr fontId="13" type="noConversion"/>
  </si>
  <si>
    <t>JCET</t>
    <phoneticPr fontId="15" type="noConversion"/>
  </si>
  <si>
    <t>SY8868QMC</t>
    <phoneticPr fontId="15" type="noConversion"/>
  </si>
  <si>
    <t>HG00041</t>
    <phoneticPr fontId="15" type="noConversion"/>
  </si>
  <si>
    <t>KT5AC</t>
    <phoneticPr fontId="15" type="noConversion"/>
  </si>
  <si>
    <t>HG00042</t>
    <phoneticPr fontId="15" type="noConversion"/>
  </si>
  <si>
    <t>HG00043</t>
    <phoneticPr fontId="15" type="noConversion"/>
  </si>
  <si>
    <t>HG00044</t>
    <phoneticPr fontId="15" type="noConversion"/>
  </si>
  <si>
    <t>HG00045</t>
    <phoneticPr fontId="15" type="noConversion"/>
  </si>
  <si>
    <t>HG00046</t>
    <phoneticPr fontId="15" type="noConversion"/>
  </si>
  <si>
    <t>KT5AD</t>
    <phoneticPr fontId="15" type="noConversion"/>
  </si>
  <si>
    <t>KT5AE</t>
    <phoneticPr fontId="15" type="noConversion"/>
  </si>
  <si>
    <t>KT5AF</t>
    <phoneticPr fontId="15" type="noConversion"/>
  </si>
  <si>
    <t>KT5AH</t>
    <phoneticPr fontId="15" type="noConversion"/>
  </si>
  <si>
    <t>KT5AG</t>
    <phoneticPr fontId="15" type="noConversion"/>
  </si>
  <si>
    <t>NA7R2</t>
    <phoneticPr fontId="13" type="noConversion"/>
  </si>
  <si>
    <t>NA7R3</t>
    <phoneticPr fontId="13" type="noConversion"/>
  </si>
  <si>
    <t>NA7R4</t>
    <phoneticPr fontId="13" type="noConversion"/>
  </si>
  <si>
    <t>NA780</t>
  </si>
  <si>
    <t>NA781</t>
  </si>
  <si>
    <t>NA782</t>
  </si>
  <si>
    <t>SY5869ABC</t>
    <phoneticPr fontId="15" type="noConversion"/>
  </si>
  <si>
    <t>NA7T2</t>
  </si>
  <si>
    <t>SY58481FAC</t>
    <phoneticPr fontId="15" type="noConversion"/>
  </si>
  <si>
    <t>E02CD0+A2X04A</t>
  </si>
  <si>
    <t>B18FA1</t>
  </si>
  <si>
    <t>NA780</t>
    <phoneticPr fontId="13" type="noConversion"/>
  </si>
  <si>
    <t>NA781</t>
    <phoneticPr fontId="13" type="noConversion"/>
  </si>
  <si>
    <t>NA782</t>
    <phoneticPr fontId="13" type="noConversion"/>
  </si>
  <si>
    <t>SY8016DEC</t>
    <phoneticPr fontId="13" type="noConversion"/>
  </si>
  <si>
    <t>HTJC</t>
    <phoneticPr fontId="13" type="noConversion"/>
  </si>
  <si>
    <t>DFN2*2-6</t>
    <phoneticPr fontId="13" type="noConversion"/>
  </si>
  <si>
    <t>ASMC</t>
    <phoneticPr fontId="13" type="noConversion"/>
  </si>
  <si>
    <t>JCET</t>
    <phoneticPr fontId="15" type="noConversion"/>
  </si>
  <si>
    <t>SY58282NFAC</t>
    <phoneticPr fontId="15" type="noConversion"/>
  </si>
  <si>
    <t>SY58182FAC</t>
    <phoneticPr fontId="15" type="noConversion"/>
  </si>
  <si>
    <t>HG00089</t>
    <phoneticPr fontId="15" type="noConversion"/>
  </si>
  <si>
    <t>8+23</t>
    <phoneticPr fontId="15" type="noConversion"/>
  </si>
  <si>
    <t>AWM5BA</t>
    <phoneticPr fontId="15" type="noConversion"/>
  </si>
  <si>
    <t>11#-18#+(18#-22#,24#~25#+9#-24#)</t>
    <phoneticPr fontId="15" type="noConversion"/>
  </si>
  <si>
    <t>JCET</t>
    <phoneticPr fontId="15" type="noConversion"/>
  </si>
  <si>
    <t>SY5801AFAC</t>
    <phoneticPr fontId="15" type="noConversion"/>
  </si>
  <si>
    <t>E02M1</t>
  </si>
  <si>
    <t>HG00100</t>
    <phoneticPr fontId="15" type="noConversion"/>
  </si>
  <si>
    <t>AGD5BA</t>
    <phoneticPr fontId="15" type="noConversion"/>
  </si>
  <si>
    <t>24#</t>
  </si>
  <si>
    <t>SY8303AIC</t>
    <phoneticPr fontId="15" type="noConversion"/>
  </si>
  <si>
    <t>TSOT23-8</t>
    <phoneticPr fontId="15" type="noConversion"/>
  </si>
  <si>
    <t>E50A0</t>
    <phoneticPr fontId="15" type="noConversion"/>
  </si>
  <si>
    <t>JCET</t>
    <phoneticPr fontId="15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</si>
  <si>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</si>
  <si>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SY5859BFHC</t>
    <phoneticPr fontId="15" type="noConversion"/>
  </si>
  <si>
    <t>AVA5BA</t>
    <phoneticPr fontId="15" type="noConversion"/>
  </si>
  <si>
    <t>SY5850AFHC</t>
    <phoneticPr fontId="15" type="noConversion"/>
  </si>
  <si>
    <t xml:space="preserve">N9KF4+SJ028400 </t>
    <phoneticPr fontId="13" type="noConversion"/>
  </si>
  <si>
    <t xml:space="preserve">NA12K.01+SJ045900 </t>
    <phoneticPr fontId="13" type="noConversion"/>
  </si>
  <si>
    <t>N9YSS+FL7R2</t>
    <phoneticPr fontId="13" type="noConversion"/>
  </si>
  <si>
    <t>NA4L7+F4T0S</t>
    <phoneticPr fontId="13" type="noConversion"/>
  </si>
  <si>
    <t>NA6CN</t>
    <phoneticPr fontId="13" type="noConversion"/>
  </si>
  <si>
    <t>DFN2*2-8</t>
    <phoneticPr fontId="13" type="noConversion"/>
  </si>
  <si>
    <t>1#-12#</t>
    <phoneticPr fontId="13" type="noConversion"/>
  </si>
  <si>
    <t>SYH803EDFC</t>
    <phoneticPr fontId="13" type="noConversion"/>
  </si>
  <si>
    <t>DFN2x2-8</t>
    <phoneticPr fontId="13" type="noConversion"/>
  </si>
  <si>
    <t>SY5002CABC</t>
    <phoneticPr fontId="13" type="noConversion"/>
  </si>
  <si>
    <t>SY8724QIC</t>
    <phoneticPr fontId="13" type="noConversion"/>
  </si>
  <si>
    <t>B18Q1+B18S0</t>
  </si>
  <si>
    <t>QFN4*4-16L</t>
    <phoneticPr fontId="13" type="noConversion"/>
  </si>
  <si>
    <t>SY8703ABC</t>
    <phoneticPr fontId="13" type="noConversion"/>
  </si>
  <si>
    <t>JCET</t>
    <phoneticPr fontId="13" type="noConversion"/>
  </si>
  <si>
    <t>重测</t>
    <phoneticPr fontId="13" type="noConversion"/>
  </si>
  <si>
    <t>JCET</t>
    <phoneticPr fontId="13" type="noConversion"/>
  </si>
  <si>
    <t>HG00133</t>
    <phoneticPr fontId="13" type="noConversion"/>
  </si>
  <si>
    <t>HG00134</t>
    <phoneticPr fontId="13" type="noConversion"/>
  </si>
  <si>
    <t>AMD5BB</t>
    <phoneticPr fontId="13" type="noConversion"/>
  </si>
  <si>
    <t>4+5</t>
    <phoneticPr fontId="13" type="noConversion"/>
  </si>
  <si>
    <t>SY50101FAC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</si>
  <si>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</si>
  <si>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5#-8#+1#~5#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</si>
  <si>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</si>
  <si>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SY58282LFAC</t>
    <phoneticPr fontId="13" type="noConversion"/>
  </si>
  <si>
    <t>7+20</t>
    <phoneticPr fontId="13" type="noConversion"/>
  </si>
  <si>
    <t>SY6819FAC</t>
    <phoneticPr fontId="13" type="noConversion"/>
  </si>
  <si>
    <t>DFN2*2-6</t>
    <phoneticPr fontId="13" type="noConversion"/>
  </si>
  <si>
    <t>SY8077AAC</t>
    <phoneticPr fontId="13" type="noConversion"/>
  </si>
  <si>
    <t>1#~12#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</si>
  <si>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</si>
  <si>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E34J0+A3X04B</t>
  </si>
  <si>
    <t>(FRL99+FLK4K);NA8A4</t>
  </si>
  <si>
    <t>N7NAF</t>
  </si>
  <si>
    <t>NA858</t>
  </si>
  <si>
    <t>N9YA8</t>
  </si>
  <si>
    <t>N9H4M;SJ042600</t>
  </si>
  <si>
    <t>1#-15#</t>
    <phoneticPr fontId="13" type="noConversion"/>
  </si>
  <si>
    <t>UMC</t>
    <phoneticPr fontId="13" type="noConversion"/>
  </si>
  <si>
    <t>SYJ905ABC</t>
    <phoneticPr fontId="13" type="noConversion"/>
  </si>
  <si>
    <t>A46G0</t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</si>
  <si>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</si>
  <si>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HJTC</t>
    <phoneticPr fontId="15" type="noConversion"/>
  </si>
  <si>
    <t>E02FE0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</si>
  <si>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</si>
  <si>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JCET</t>
    <phoneticPr fontId="15" type="noConversion"/>
  </si>
  <si>
    <t>HG00178</t>
    <phoneticPr fontId="15" type="noConversion"/>
  </si>
  <si>
    <t>LX5CB</t>
    <phoneticPr fontId="15" type="noConversion"/>
  </si>
  <si>
    <t>NA560</t>
    <phoneticPr fontId="13" type="noConversion"/>
  </si>
  <si>
    <t>NA7T2</t>
    <phoneticPr fontId="13" type="noConversion"/>
  </si>
  <si>
    <t>NA4C6</t>
    <phoneticPr fontId="13" type="noConversion"/>
  </si>
  <si>
    <t>NA8A4+(FRL99+FLK4K)</t>
    <phoneticPr fontId="13" type="noConversion"/>
  </si>
  <si>
    <t>N7NAF</t>
    <phoneticPr fontId="13" type="noConversion"/>
  </si>
  <si>
    <t>NA858</t>
    <phoneticPr fontId="13" type="noConversion"/>
  </si>
  <si>
    <t xml:space="preserve">N9H4M+SJ042600 </t>
    <phoneticPr fontId="13" type="noConversion"/>
  </si>
  <si>
    <t>NAA2S</t>
    <phoneticPr fontId="13" type="noConversion"/>
  </si>
  <si>
    <t>NA9WM</t>
    <phoneticPr fontId="13" type="noConversion"/>
  </si>
  <si>
    <t>SY8003EDFC</t>
    <phoneticPr fontId="13" type="noConversion"/>
  </si>
  <si>
    <t>7#-15#</t>
  </si>
  <si>
    <t>QFN2*2-10</t>
    <phoneticPr fontId="15" type="noConversion"/>
  </si>
  <si>
    <t>JCET</t>
    <phoneticPr fontId="15" type="noConversion"/>
  </si>
  <si>
    <t>SY8204FCC</t>
    <phoneticPr fontId="13" type="noConversion"/>
  </si>
  <si>
    <t>SY8204FCC</t>
    <phoneticPr fontId="13" type="noConversion"/>
  </si>
  <si>
    <t>HG00202</t>
    <phoneticPr fontId="15" type="noConversion"/>
  </si>
  <si>
    <t>HG00205</t>
    <phoneticPr fontId="15" type="noConversion"/>
  </si>
  <si>
    <t>AHI5CA</t>
    <phoneticPr fontId="15" type="noConversion"/>
  </si>
  <si>
    <t>AHI5CD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</si>
  <si>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</si>
  <si>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SY5210FAC</t>
    <phoneticPr fontId="15" type="noConversion"/>
  </si>
  <si>
    <t>JCET</t>
    <phoneticPr fontId="15" type="noConversion"/>
  </si>
  <si>
    <t>HG00213</t>
    <phoneticPr fontId="15" type="noConversion"/>
  </si>
  <si>
    <t>ALN5CA</t>
    <phoneticPr fontId="15" type="noConversion"/>
  </si>
  <si>
    <t>HJTC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</si>
  <si>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</si>
  <si>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3#-4#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</si>
  <si>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</si>
  <si>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JCET</t>
    <phoneticPr fontId="15" type="noConversion"/>
  </si>
  <si>
    <t>E02TD0+A3X02A</t>
  </si>
  <si>
    <t>E02TD0+A2X02A</t>
    <phoneticPr fontId="15" type="noConversion"/>
  </si>
  <si>
    <t>HG00239</t>
    <phoneticPr fontId="15" type="noConversion"/>
  </si>
  <si>
    <t>SY58593AFAC</t>
    <phoneticPr fontId="15" type="noConversion"/>
  </si>
  <si>
    <t>AMK5CA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</si>
  <si>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</si>
  <si>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9#-19#+2#~23#</t>
    <phoneticPr fontId="15" type="noConversion"/>
  </si>
  <si>
    <t>HG00240</t>
    <phoneticPr fontId="15" type="noConversion"/>
  </si>
  <si>
    <t>AMK5CB</t>
    <phoneticPr fontId="15" type="noConversion"/>
  </si>
  <si>
    <r>
      <t>20#-25#+4#~8#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10#~16#</t>
    </r>
    <phoneticPr fontId="15" type="noConversion"/>
  </si>
  <si>
    <t>6+12</t>
    <phoneticPr fontId="15" type="noConversion"/>
  </si>
  <si>
    <t>JCET</t>
    <phoneticPr fontId="15" type="noConversion"/>
  </si>
  <si>
    <t>11+22</t>
    <phoneticPr fontId="15" type="noConversion"/>
  </si>
  <si>
    <t>HG00249</t>
    <phoneticPr fontId="15" type="noConversion"/>
  </si>
  <si>
    <t>AVJ5CA</t>
    <phoneticPr fontId="15" type="noConversion"/>
  </si>
  <si>
    <t>E25CA0+U3X13A+L2D01B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</si>
  <si>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</si>
  <si>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10#~14#+1#-15#+(1#-13#,15#-24#+8#-14#)</t>
    <phoneticPr fontId="15" type="noConversion"/>
  </si>
  <si>
    <t>5+15+30</t>
    <phoneticPr fontId="15" type="noConversion"/>
  </si>
  <si>
    <t>SY8675FCC</t>
    <phoneticPr fontId="15" type="noConversion"/>
  </si>
  <si>
    <t>JCET</t>
    <phoneticPr fontId="15" type="noConversion"/>
  </si>
  <si>
    <t>HG00250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</si>
  <si>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</si>
  <si>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AUC5CA</t>
    <phoneticPr fontId="15" type="noConversion"/>
  </si>
  <si>
    <t>I25A2</t>
    <phoneticPr fontId="15" type="noConversion"/>
  </si>
  <si>
    <t>2#</t>
    <phoneticPr fontId="15" type="noConversion"/>
  </si>
  <si>
    <t>NA7FF</t>
  </si>
  <si>
    <t>NA9WM</t>
  </si>
  <si>
    <t>NA560-1</t>
  </si>
  <si>
    <t>NA617</t>
  </si>
  <si>
    <t>N9QL3.02</t>
  </si>
  <si>
    <t>N9PH5.08-1</t>
  </si>
  <si>
    <t>DFN3x3-14</t>
    <phoneticPr fontId="15" type="noConversion"/>
  </si>
  <si>
    <t>#2,3,9,10,18,19</t>
  </si>
  <si>
    <t>JCET</t>
    <phoneticPr fontId="15" type="noConversion"/>
  </si>
  <si>
    <t>HG00261</t>
    <phoneticPr fontId="15" type="noConversion"/>
  </si>
  <si>
    <t>A33A1</t>
  </si>
  <si>
    <t>HG00263</t>
    <phoneticPr fontId="15" type="noConversion"/>
  </si>
  <si>
    <t>DFN2*2-8L</t>
  </si>
  <si>
    <t>VW5DA</t>
    <phoneticPr fontId="15" type="noConversion"/>
  </si>
  <si>
    <t>7#-16#</t>
  </si>
  <si>
    <t>SY8816DFC</t>
    <phoneticPr fontId="15" type="noConversion"/>
  </si>
  <si>
    <t>SY58292ZFAC</t>
    <phoneticPr fontId="15" type="noConversion"/>
  </si>
  <si>
    <t>E10Q2+A3X04A</t>
  </si>
  <si>
    <t>JCET</t>
    <phoneticPr fontId="15" type="noConversion"/>
  </si>
  <si>
    <t>HG00265</t>
    <phoneticPr fontId="15" type="noConversion"/>
  </si>
  <si>
    <t>AZP5DA</t>
    <phoneticPr fontId="15" type="noConversion"/>
  </si>
  <si>
    <t>2+4</t>
    <phoneticPr fontId="15" type="noConversion"/>
  </si>
  <si>
    <t>1#-2#+8#~11#</t>
    <phoneticPr fontId="15" type="noConversion"/>
  </si>
  <si>
    <t>SY58120BAAC</t>
    <phoneticPr fontId="15" type="noConversion"/>
  </si>
  <si>
    <t>E24E1+U2X10A</t>
  </si>
  <si>
    <t>HG00276</t>
    <phoneticPr fontId="15" type="noConversion"/>
  </si>
  <si>
    <t>Gq5DA</t>
    <phoneticPr fontId="15" type="noConversion"/>
  </si>
  <si>
    <t>8+22</t>
    <phoneticPr fontId="15" type="noConversion"/>
  </si>
  <si>
    <t>14#-21#+1#-22#</t>
    <phoneticPr fontId="15" type="noConversion"/>
  </si>
  <si>
    <t>NA65G;SJ045700</t>
  </si>
  <si>
    <t>NA65G;SJ030300</t>
  </si>
  <si>
    <t>F32L6;(WF4B108.1+WF4B107.1);NA4YW.02</t>
  </si>
  <si>
    <t>NA617</t>
    <phoneticPr fontId="13" type="noConversion"/>
  </si>
  <si>
    <t>NA9JF</t>
    <phoneticPr fontId="13" type="noConversion"/>
  </si>
  <si>
    <t>N9QL3.02</t>
    <phoneticPr fontId="13" type="noConversion"/>
  </si>
  <si>
    <t>NA65G+ SJ045700</t>
    <phoneticPr fontId="13" type="noConversion"/>
  </si>
  <si>
    <t xml:space="preserve">NA65G+SJ030300 </t>
    <phoneticPr fontId="13" type="noConversion"/>
  </si>
  <si>
    <t>NA4YW.02+F32L6+(WF4B108.1+WF4B107.1)</t>
    <phoneticPr fontId="13" type="noConversion"/>
  </si>
  <si>
    <t>N9PH5.08</t>
    <phoneticPr fontId="13" type="noConversion"/>
  </si>
  <si>
    <t>NACCG</t>
    <phoneticPr fontId="13" type="noConversion"/>
  </si>
  <si>
    <t>NAC6K</t>
    <phoneticPr fontId="13" type="noConversion"/>
  </si>
  <si>
    <t>NA9RC.01+SJ035900</t>
    <phoneticPr fontId="13" type="noConversion"/>
  </si>
  <si>
    <t>NA5M2.01+F3W9M</t>
    <phoneticPr fontId="13" type="noConversion"/>
  </si>
  <si>
    <t>B23D0</t>
    <phoneticPr fontId="13" type="noConversion"/>
  </si>
  <si>
    <t>SY7063QMC</t>
    <phoneticPr fontId="13" type="noConversion"/>
  </si>
  <si>
    <t>SY7065AQMC</t>
    <phoneticPr fontId="13" type="noConversion"/>
  </si>
  <si>
    <t>HG00292</t>
    <phoneticPr fontId="13" type="noConversion"/>
  </si>
  <si>
    <t>NB5DD</t>
    <phoneticPr fontId="13" type="noConversion"/>
  </si>
  <si>
    <t>NACM2</t>
  </si>
  <si>
    <t>SY50136FAC</t>
    <phoneticPr fontId="13" type="noConversion"/>
  </si>
  <si>
    <t>E51L0+U2X16A</t>
    <phoneticPr fontId="13" type="noConversion"/>
  </si>
  <si>
    <t>JCET</t>
    <phoneticPr fontId="13" type="noConversion"/>
  </si>
  <si>
    <t>HG00294</t>
    <phoneticPr fontId="13" type="noConversion"/>
  </si>
  <si>
    <t>AUX5DA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</si>
  <si>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</si>
  <si>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ASMC</t>
    <phoneticPr fontId="13" type="noConversion"/>
  </si>
  <si>
    <t>2+19</t>
    <phoneticPr fontId="13" type="noConversion"/>
  </si>
  <si>
    <t>N9YA8.07+F9S9C</t>
    <phoneticPr fontId="13" type="noConversion"/>
  </si>
  <si>
    <t>19#-20#+1#-19#</t>
    <phoneticPr fontId="13" type="noConversion"/>
  </si>
  <si>
    <t>NACCG-1</t>
  </si>
  <si>
    <t>SY58181NAAC</t>
    <phoneticPr fontId="13" type="noConversion"/>
  </si>
  <si>
    <t>E35B0+U8X13A</t>
    <phoneticPr fontId="13" type="noConversion"/>
  </si>
  <si>
    <t>JCET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</si>
  <si>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</si>
  <si>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7+23</t>
    <phoneticPr fontId="13" type="noConversion"/>
  </si>
  <si>
    <t>HG00296</t>
    <phoneticPr fontId="13" type="noConversion"/>
  </si>
  <si>
    <t>He5EB</t>
    <phoneticPr fontId="13" type="noConversion"/>
  </si>
  <si>
    <t>4+13</t>
    <phoneticPr fontId="13" type="noConversion"/>
  </si>
  <si>
    <t>SY58281NAAC</t>
    <phoneticPr fontId="13" type="noConversion"/>
  </si>
  <si>
    <t>JCET</t>
    <phoneticPr fontId="13" type="noConversion"/>
  </si>
  <si>
    <t>HG00300</t>
    <phoneticPr fontId="13" type="noConversion"/>
  </si>
  <si>
    <t>Hv5EA</t>
    <phoneticPr fontId="13" type="noConversion"/>
  </si>
  <si>
    <t>3+9</t>
    <phoneticPr fontId="13" type="noConversion"/>
  </si>
  <si>
    <t>SY58283NFAC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</si>
  <si>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</si>
  <si>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NAA93+FPKRS</t>
    <phoneticPr fontId="13" type="noConversion"/>
  </si>
  <si>
    <t>2#~14#+1#-23#</t>
    <phoneticPr fontId="13" type="noConversion"/>
  </si>
  <si>
    <t>NAA92.03+F32L6</t>
    <phoneticPr fontId="13" type="noConversion"/>
  </si>
  <si>
    <t>6#~8#+17#-25#</t>
    <phoneticPr fontId="13" type="noConversion"/>
  </si>
  <si>
    <t>SY8750FCC</t>
    <phoneticPr fontId="13" type="noConversion"/>
  </si>
  <si>
    <t>JCET</t>
    <phoneticPr fontId="13" type="noConversion"/>
  </si>
  <si>
    <t>SY6702DFC</t>
    <phoneticPr fontId="13" type="noConversion"/>
  </si>
  <si>
    <t>SY8002AABC</t>
    <phoneticPr fontId="13" type="noConversion"/>
  </si>
  <si>
    <t>HG00304</t>
    <phoneticPr fontId="13" type="noConversion"/>
  </si>
  <si>
    <t>KG5EA</t>
    <phoneticPr fontId="13" type="noConversion"/>
  </si>
  <si>
    <t>1#-25#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</si>
  <si>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</si>
  <si>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NA5SJ</t>
  </si>
  <si>
    <t>SYH634LDFC</t>
    <phoneticPr fontId="13" type="noConversion"/>
  </si>
  <si>
    <t>HJTC</t>
    <phoneticPr fontId="13" type="noConversion"/>
  </si>
  <si>
    <t>NACHY</t>
  </si>
  <si>
    <t>SY8079AAC</t>
    <phoneticPr fontId="13" type="noConversion"/>
  </si>
  <si>
    <t>SY8079AAC</t>
    <phoneticPr fontId="13" type="noConversion"/>
  </si>
  <si>
    <t>JCET</t>
    <phoneticPr fontId="13" type="noConversion"/>
  </si>
  <si>
    <t>HG00309</t>
    <phoneticPr fontId="13" type="noConversion"/>
  </si>
  <si>
    <t>UH5EA</t>
    <phoneticPr fontId="13" type="noConversion"/>
  </si>
  <si>
    <t>HG00310</t>
    <phoneticPr fontId="13" type="noConversion"/>
  </si>
  <si>
    <t>UH5EB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</si>
  <si>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</si>
  <si>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NACHY</t>
    <phoneticPr fontId="13" type="noConversion"/>
  </si>
  <si>
    <t>9#-15#</t>
  </si>
  <si>
    <t>HG00311</t>
    <phoneticPr fontId="13" type="noConversion"/>
  </si>
  <si>
    <t>Hb5EA</t>
    <phoneticPr fontId="13" type="noConversion"/>
  </si>
  <si>
    <t>NA9RC.01;SJ035900</t>
  </si>
  <si>
    <t>F9S9C;N9YA8.07</t>
  </si>
  <si>
    <t>F3W9M;NA5M2.01</t>
  </si>
  <si>
    <t>E35B0+U3X13A</t>
    <phoneticPr fontId="15" type="noConversion"/>
  </si>
  <si>
    <t>PartNumber</t>
    <phoneticPr fontId="15" type="noConversion"/>
  </si>
  <si>
    <t>waferver.</t>
    <phoneticPr fontId="15" type="noConversion"/>
  </si>
  <si>
    <t>FPKRS;NAA93</t>
  </si>
  <si>
    <t>F32L6;NAA92.03</t>
  </si>
  <si>
    <t>NACHY+01</t>
  </si>
  <si>
    <t>SY58181AAC</t>
    <phoneticPr fontId="15" type="noConversion"/>
  </si>
  <si>
    <t>JCET</t>
    <phoneticPr fontId="15" type="noConversion"/>
  </si>
  <si>
    <t>Eg5EA</t>
    <phoneticPr fontId="15" type="noConversion"/>
  </si>
  <si>
    <t>UMC</t>
    <phoneticPr fontId="15" type="noConversion"/>
  </si>
  <si>
    <t>3+8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</si>
  <si>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</si>
  <si>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20#-22#+1#-8#</t>
    <phoneticPr fontId="15" type="noConversion"/>
  </si>
  <si>
    <t>SY8868QMC</t>
    <phoneticPr fontId="13" type="noConversion"/>
  </si>
  <si>
    <t>HG00318</t>
    <phoneticPr fontId="15" type="noConversion"/>
  </si>
  <si>
    <t>KT5ED</t>
    <phoneticPr fontId="15" type="noConversion"/>
  </si>
  <si>
    <t>NACM2</t>
    <phoneticPr fontId="13" type="noConversion"/>
  </si>
  <si>
    <t>NA5SJ</t>
    <phoneticPr fontId="13" type="noConversion"/>
  </si>
  <si>
    <t>NAA1J+F9LM4</t>
    <phoneticPr fontId="13" type="noConversion"/>
  </si>
  <si>
    <t>NAGKS</t>
    <phoneticPr fontId="13" type="noConversion"/>
  </si>
  <si>
    <t>JCET</t>
    <phoneticPr fontId="13" type="noConversion"/>
  </si>
  <si>
    <t>HG00341</t>
    <phoneticPr fontId="13" type="noConversion"/>
  </si>
  <si>
    <t>HG00342</t>
    <phoneticPr fontId="13" type="noConversion"/>
  </si>
  <si>
    <t>TV5EK</t>
    <phoneticPr fontId="13" type="noConversion"/>
  </si>
  <si>
    <t>TV5EL</t>
    <phoneticPr fontId="13" type="noConversion"/>
  </si>
  <si>
    <t>NACW4</t>
    <phoneticPr fontId="13" type="noConversion"/>
  </si>
  <si>
    <t>取消</t>
    <phoneticPr fontId="15" type="noConversion"/>
  </si>
  <si>
    <t>HG00314</t>
    <phoneticPr fontId="15" type="noConversion"/>
  </si>
  <si>
    <t>SY5861BFAC</t>
    <phoneticPr fontId="13" type="noConversion"/>
  </si>
  <si>
    <t>SY58294ZFAC</t>
    <phoneticPr fontId="13" type="noConversion"/>
  </si>
  <si>
    <t>UMC</t>
    <phoneticPr fontId="13" type="noConversion"/>
  </si>
  <si>
    <t>E51T0+U2X11A</t>
  </si>
  <si>
    <t>JCET</t>
    <phoneticPr fontId="13" type="noConversion"/>
  </si>
  <si>
    <t>5+25</t>
    <phoneticPr fontId="13" type="noConversion"/>
  </si>
  <si>
    <t>1#-5#+1#-25#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</si>
  <si>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</si>
  <si>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JCET</t>
    <phoneticPr fontId="13" type="noConversion"/>
  </si>
  <si>
    <t>SYPH83FAC</t>
    <phoneticPr fontId="13" type="noConversion"/>
  </si>
  <si>
    <t>HG00356</t>
    <phoneticPr fontId="13" type="noConversion"/>
  </si>
  <si>
    <t>AQK5EH</t>
    <phoneticPr fontId="13" type="noConversion"/>
  </si>
  <si>
    <t>4+9</t>
    <phoneticPr fontId="13" type="noConversion"/>
  </si>
  <si>
    <t>NACN8+(SJ063600+SJ067500)</t>
    <phoneticPr fontId="13" type="noConversion"/>
  </si>
  <si>
    <t>15#-18#+ (23#~25#+20#-25#)</t>
    <phoneticPr fontId="13" type="noConversion"/>
  </si>
  <si>
    <t>JCET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</si>
  <si>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</si>
  <si>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</si>
  <si>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SYPL31BFAC</t>
  </si>
  <si>
    <t>HG00364</t>
    <phoneticPr fontId="13" type="noConversion"/>
  </si>
  <si>
    <t>AGB5EC</t>
    <phoneticPr fontId="13" type="noConversion"/>
  </si>
  <si>
    <t>24#~25#</t>
    <phoneticPr fontId="13" type="noConversion"/>
  </si>
  <si>
    <t>E02HD0</t>
  </si>
  <si>
    <t>HG00365</t>
    <phoneticPr fontId="13" type="noConversion"/>
  </si>
  <si>
    <t>SY5003ABC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</si>
  <si>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</si>
  <si>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RZ5EA</t>
    <phoneticPr fontId="13" type="noConversion"/>
  </si>
  <si>
    <t>JCET</t>
    <phoneticPr fontId="13" type="noConversion"/>
  </si>
  <si>
    <t>10+10</t>
    <phoneticPr fontId="13" type="noConversion"/>
  </si>
  <si>
    <t>13#-22#+1#-10#</t>
    <phoneticPr fontId="13" type="noConversion"/>
  </si>
  <si>
    <t>HG00369</t>
    <phoneticPr fontId="13" type="noConversion"/>
  </si>
  <si>
    <t>MH5EA</t>
    <phoneticPr fontId="13" type="noConversion"/>
  </si>
  <si>
    <t>SYG225ABC</t>
    <phoneticPr fontId="13" type="noConversion"/>
  </si>
  <si>
    <t>需Bumping</t>
    <phoneticPr fontId="13" type="noConversion"/>
  </si>
  <si>
    <t>DFN1.5*1.5-6</t>
    <phoneticPr fontId="13" type="noConversion"/>
  </si>
  <si>
    <t>A11H0</t>
  </si>
  <si>
    <t>SY8011BDQC</t>
    <phoneticPr fontId="13" type="noConversion"/>
  </si>
  <si>
    <t xml:space="preserve">N8H6G.01 </t>
    <phoneticPr fontId="13" type="noConversion"/>
  </si>
  <si>
    <t>NAF3A+NAF3A.01</t>
    <phoneticPr fontId="13" type="noConversion"/>
  </si>
  <si>
    <t>NA669</t>
    <phoneticPr fontId="13" type="noConversion"/>
  </si>
  <si>
    <t>SYK614ADC</t>
  </si>
  <si>
    <t>SYK614ADC</t>
    <phoneticPr fontId="13" type="noConversion"/>
  </si>
  <si>
    <t>SY8061ADEC</t>
    <phoneticPr fontId="13" type="noConversion"/>
  </si>
  <si>
    <t>DFN2*2-6</t>
    <phoneticPr fontId="13" type="noConversion"/>
  </si>
  <si>
    <t>Es5EA</t>
    <phoneticPr fontId="13" type="noConversion"/>
  </si>
  <si>
    <t>NA9WM.01</t>
  </si>
  <si>
    <t>21#</t>
  </si>
  <si>
    <t>A11F1</t>
  </si>
  <si>
    <t>JCET</t>
    <phoneticPr fontId="13" type="noConversion"/>
  </si>
  <si>
    <t>HG00387</t>
    <phoneticPr fontId="13" type="noConversion"/>
  </si>
  <si>
    <t>HG00388</t>
    <phoneticPr fontId="13" type="noConversion"/>
  </si>
  <si>
    <t>SY8061BDEC</t>
    <phoneticPr fontId="13" type="noConversion"/>
  </si>
  <si>
    <t>NW5EA</t>
    <phoneticPr fontId="13" type="noConversion"/>
  </si>
  <si>
    <t>NAGW7.01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</si>
  <si>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3" type="noConversion"/>
  </si>
  <si>
    <t>HG00393</t>
    <phoneticPr fontId="13" type="noConversion"/>
  </si>
  <si>
    <t>TR5DD</t>
    <phoneticPr fontId="15" type="noConversion"/>
  </si>
  <si>
    <t>TR5EA</t>
    <phoneticPr fontId="13" type="noConversion"/>
  </si>
  <si>
    <t>NAFFA</t>
  </si>
  <si>
    <t>A51A0</t>
    <phoneticPr fontId="15" type="noConversion"/>
  </si>
  <si>
    <t>SY8077AAC</t>
    <phoneticPr fontId="13" type="noConversion"/>
  </si>
  <si>
    <t>JCET</t>
    <phoneticPr fontId="13" type="noConversion"/>
  </si>
  <si>
    <t>HJTC</t>
    <phoneticPr fontId="13" type="noConversion"/>
  </si>
  <si>
    <t>JCET</t>
    <phoneticPr fontId="13" type="noConversion"/>
  </si>
  <si>
    <t>SY8711FCC</t>
    <phoneticPr fontId="13" type="noConversion"/>
  </si>
  <si>
    <t>23#~25#</t>
  </si>
  <si>
    <t>SY8121ABC</t>
    <phoneticPr fontId="13" type="noConversion"/>
  </si>
  <si>
    <t>SY8120BABC</t>
    <phoneticPr fontId="13" type="noConversion"/>
  </si>
  <si>
    <t>HG00404</t>
    <phoneticPr fontId="13" type="noConversion"/>
  </si>
  <si>
    <t>NB5EB</t>
    <phoneticPr fontId="13" type="noConversion"/>
  </si>
  <si>
    <t>NACM3</t>
  </si>
  <si>
    <t>SY8105ADC</t>
    <phoneticPr fontId="13" type="noConversion"/>
  </si>
  <si>
    <t>HG00405</t>
    <phoneticPr fontId="1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</si>
  <si>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13" type="noConversion"/>
  </si>
  <si>
    <t>TSOT23-6</t>
    <phoneticPr fontId="15" type="noConversion"/>
  </si>
  <si>
    <t>NY5EA</t>
    <phoneticPr fontId="15" type="noConversion"/>
  </si>
  <si>
    <t>NAF7M</t>
  </si>
  <si>
    <t>SY5002CABC</t>
    <phoneticPr fontId="13" type="noConversion"/>
  </si>
  <si>
    <t>HG00408</t>
    <phoneticPr fontId="13" type="noConversion"/>
  </si>
  <si>
    <t>ZS5EA</t>
    <phoneticPr fontId="13" type="noConversion"/>
  </si>
  <si>
    <t>5#-7#</t>
  </si>
  <si>
    <t>SY8071AAC</t>
    <phoneticPr fontId="13" type="noConversion"/>
  </si>
  <si>
    <t>A11E0</t>
  </si>
  <si>
    <t>N9M1K.02</t>
  </si>
  <si>
    <t>A52G0</t>
    <phoneticPr fontId="13" type="noConversion"/>
  </si>
  <si>
    <t>NACW4</t>
  </si>
  <si>
    <t>NACW4+01</t>
  </si>
  <si>
    <t>SY50135FAC</t>
    <phoneticPr fontId="13" type="noConversion"/>
  </si>
  <si>
    <t>NA9JF-4</t>
  </si>
  <si>
    <t>N/A</t>
    <phoneticPr fontId="13" type="noConversion"/>
  </si>
  <si>
    <t>需bumping</t>
    <phoneticPr fontId="15" type="noConversion"/>
  </si>
  <si>
    <t>E06A0</t>
    <phoneticPr fontId="13" type="noConversion"/>
  </si>
  <si>
    <t>HTJC</t>
    <phoneticPr fontId="13" type="noConversion"/>
  </si>
  <si>
    <t>SY8079AAC</t>
    <phoneticPr fontId="13" type="noConversion"/>
  </si>
  <si>
    <t>JCET</t>
    <phoneticPr fontId="13" type="noConversion"/>
  </si>
  <si>
    <t>HJTC</t>
    <phoneticPr fontId="13" type="noConversion"/>
  </si>
  <si>
    <t>HG00419</t>
    <phoneticPr fontId="13" type="noConversion"/>
  </si>
  <si>
    <t>SY8089AAC</t>
    <phoneticPr fontId="13" type="noConversion"/>
  </si>
  <si>
    <t>JX5FA</t>
    <phoneticPr fontId="13" type="noConversion"/>
  </si>
  <si>
    <t>NAAR2.05</t>
    <phoneticPr fontId="13" type="noConversion"/>
  </si>
  <si>
    <t>SYH407AAC</t>
    <phoneticPr fontId="13" type="noConversion"/>
  </si>
  <si>
    <t>(SJ063600+SJ067500);NACN8</t>
  </si>
  <si>
    <t>N8H6G.01 +01</t>
  </si>
  <si>
    <t>NA669</t>
  </si>
  <si>
    <t>NACM3+01</t>
  </si>
  <si>
    <t>NAC6K</t>
  </si>
  <si>
    <t>SY5869ABC</t>
    <phoneticPr fontId="15" type="noConversion"/>
  </si>
  <si>
    <t>Dr5FD</t>
    <phoneticPr fontId="13" type="noConversion"/>
  </si>
  <si>
    <t>AG00018</t>
    <phoneticPr fontId="13" type="noConversion"/>
  </si>
  <si>
    <t>NAHHF</t>
  </si>
  <si>
    <t>E35B0+U8X13A</t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</si>
  <si>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</si>
  <si>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</si>
  <si>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1#-8#+(1#-25#+25#)</t>
    <phoneticPr fontId="13" type="noConversion"/>
  </si>
  <si>
    <t>E35B0+U3X13A</t>
  </si>
  <si>
    <t>JCET</t>
    <phoneticPr fontId="13" type="noConversion"/>
  </si>
  <si>
    <t>UMC</t>
    <phoneticPr fontId="15" type="noConversion"/>
  </si>
  <si>
    <t>UMC</t>
    <phoneticPr fontId="13" type="noConversion"/>
  </si>
  <si>
    <t>9#-15#+1#-23#</t>
    <phoneticPr fontId="13" type="noConversion"/>
  </si>
  <si>
    <t>1+3</t>
    <phoneticPr fontId="13" type="noConversion"/>
  </si>
  <si>
    <t>SY58181NAAC</t>
    <phoneticPr fontId="13" type="noConversion"/>
  </si>
  <si>
    <t>HG00432</t>
    <phoneticPr fontId="13" type="noConversion"/>
  </si>
  <si>
    <t>He5FC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</si>
  <si>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</si>
  <si>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NAHH2+FS6A9</t>
    <phoneticPr fontId="13" type="noConversion"/>
  </si>
  <si>
    <t>1#-7#+1#-23#</t>
    <phoneticPr fontId="13" type="noConversion"/>
  </si>
  <si>
    <t>HG00434</t>
    <phoneticPr fontId="13" type="noConversion"/>
  </si>
  <si>
    <t>He5FE</t>
    <phoneticPr fontId="13" type="noConversion"/>
  </si>
  <si>
    <t>NAHH2+FTMLK</t>
    <phoneticPr fontId="13" type="noConversion"/>
  </si>
  <si>
    <t>15#-21#+1#-23#</t>
    <phoneticPr fontId="13" type="noConversion"/>
  </si>
  <si>
    <t>HG00436</t>
    <phoneticPr fontId="13" type="noConversion"/>
  </si>
  <si>
    <t>He5FG</t>
    <phoneticPr fontId="13" type="noConversion"/>
  </si>
  <si>
    <t>NAHH2+(FTMLK+FSPM4)</t>
    <phoneticPr fontId="13" type="noConversion"/>
  </si>
  <si>
    <t>23#+((24#-25#+25#)</t>
    <phoneticPr fontId="13" type="noConversion"/>
  </si>
  <si>
    <t>SY58293ZFAC</t>
    <phoneticPr fontId="13" type="noConversion"/>
  </si>
  <si>
    <t>NAAR2.05</t>
  </si>
  <si>
    <t>FS6A9;NAHH2</t>
  </si>
  <si>
    <t>FTMLK;NAHH2</t>
  </si>
  <si>
    <t>(FTMLK+FSPM4);NAHH2</t>
  </si>
  <si>
    <t>UMC</t>
    <phoneticPr fontId="13" type="noConversion"/>
  </si>
  <si>
    <t>6#-10#+1#-25#</t>
    <phoneticPr fontId="13" type="noConversion"/>
  </si>
  <si>
    <t>JCET</t>
    <phoneticPr fontId="13" type="noConversion"/>
  </si>
  <si>
    <t>7+23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</si>
  <si>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</si>
  <si>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HG00445</t>
    <phoneticPr fontId="13" type="noConversion"/>
  </si>
  <si>
    <t>AYR5FH</t>
    <phoneticPr fontId="13" type="noConversion"/>
  </si>
  <si>
    <t>(NAHH3+NAHH4)+F6R7S</t>
    <phoneticPr fontId="13" type="noConversion"/>
  </si>
  <si>
    <t>(21#-25#+1#-2#)+1#-23#</t>
    <phoneticPr fontId="13" type="noConversion"/>
  </si>
  <si>
    <t>AG00022</t>
    <phoneticPr fontId="13" type="noConversion"/>
  </si>
  <si>
    <t>Dr5FH</t>
    <phoneticPr fontId="13" type="noConversion"/>
  </si>
  <si>
    <t>NAHHC</t>
    <phoneticPr fontId="13" type="noConversion"/>
  </si>
  <si>
    <t>JCET</t>
    <phoneticPr fontId="13" type="noConversion"/>
  </si>
  <si>
    <t>HG00448</t>
    <phoneticPr fontId="13" type="noConversion"/>
  </si>
  <si>
    <t>AQU5FB</t>
    <phoneticPr fontId="13" type="noConversion"/>
  </si>
  <si>
    <t>5+26</t>
    <phoneticPr fontId="13" type="noConversion"/>
  </si>
  <si>
    <t>SY58596AFAC</t>
    <phoneticPr fontId="13" type="noConversion"/>
  </si>
  <si>
    <t>NAA2Q+(SJ089000+SJ088800)</t>
    <phoneticPr fontId="13" type="noConversion"/>
  </si>
  <si>
    <t>6#-10#+(1#-25#+2#)</t>
    <phoneticPr fontId="13" type="noConversion"/>
  </si>
  <si>
    <t>11#-15#+1#-25#</t>
    <phoneticPr fontId="13" type="noConversion"/>
  </si>
  <si>
    <t>16#-20#+1#-25#</t>
    <phoneticPr fontId="13" type="noConversion"/>
  </si>
  <si>
    <t>21#-25#+1#-25#</t>
    <phoneticPr fontId="13" type="noConversion"/>
  </si>
  <si>
    <t>HJTC</t>
    <phoneticPr fontId="15" type="noConversion"/>
  </si>
  <si>
    <t>UH5FC</t>
    <phoneticPr fontId="13" type="noConversion"/>
  </si>
  <si>
    <t>UH5FD</t>
    <phoneticPr fontId="13" type="noConversion"/>
  </si>
  <si>
    <t>SY8079AAC</t>
    <phoneticPr fontId="13" type="noConversion"/>
  </si>
  <si>
    <t>NAHP7</t>
  </si>
  <si>
    <t>B43A0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</si>
  <si>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</si>
  <si>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AG00024</t>
    <phoneticPr fontId="13" type="noConversion"/>
  </si>
  <si>
    <t>AG00025</t>
    <phoneticPr fontId="13" type="noConversion"/>
  </si>
  <si>
    <t>SY8708ABC</t>
    <phoneticPr fontId="13" type="noConversion"/>
  </si>
  <si>
    <t>SY58282NFAC</t>
    <phoneticPr fontId="13" type="noConversion"/>
  </si>
  <si>
    <t>E25CA0+U3X13A+ES1JSW</t>
  </si>
  <si>
    <t>JCET</t>
    <phoneticPr fontId="13" type="noConversion"/>
  </si>
  <si>
    <t>HTJC</t>
    <phoneticPr fontId="13" type="noConversion"/>
  </si>
  <si>
    <t>6#-10#</t>
  </si>
  <si>
    <t>HJTC</t>
    <phoneticPr fontId="13" type="noConversion"/>
  </si>
  <si>
    <t>SYH407AAC</t>
  </si>
  <si>
    <t>HG00460</t>
    <phoneticPr fontId="13" type="noConversion"/>
  </si>
  <si>
    <t>NAFFA</t>
    <phoneticPr fontId="13" type="noConversion"/>
  </si>
  <si>
    <t>TR5FB</t>
    <phoneticPr fontId="13" type="noConversion"/>
  </si>
  <si>
    <t>SY7152AABC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</si>
  <si>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</si>
  <si>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AG00029</t>
    <phoneticPr fontId="13" type="noConversion"/>
  </si>
  <si>
    <t>MG5FA</t>
    <phoneticPr fontId="13" type="noConversion"/>
  </si>
  <si>
    <t>NA657</t>
    <phoneticPr fontId="13" type="noConversion"/>
  </si>
  <si>
    <t>14#-25</t>
  </si>
  <si>
    <t>NB5FA</t>
    <phoneticPr fontId="13" type="noConversion"/>
  </si>
  <si>
    <t>SY8120BABC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</si>
  <si>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</si>
  <si>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NACM4</t>
    <phoneticPr fontId="13" type="noConversion"/>
  </si>
  <si>
    <t>AG00030</t>
    <phoneticPr fontId="13" type="noConversion"/>
  </si>
  <si>
    <t>E51D0</t>
    <phoneticPr fontId="13" type="noConversion"/>
  </si>
  <si>
    <t>SY5003CABC</t>
    <phoneticPr fontId="13" type="noConversion"/>
  </si>
  <si>
    <t>Bd5FA</t>
    <phoneticPr fontId="13" type="noConversion"/>
  </si>
  <si>
    <t>HTJC</t>
    <phoneticPr fontId="15" type="noConversion"/>
  </si>
  <si>
    <t>NAJ9K</t>
    <phoneticPr fontId="13" type="noConversion"/>
  </si>
  <si>
    <t>AG00033</t>
    <phoneticPr fontId="13" type="noConversion"/>
  </si>
  <si>
    <t>SY58594AFAC</t>
    <phoneticPr fontId="13" type="noConversion"/>
  </si>
  <si>
    <t>NAGKS-1</t>
  </si>
  <si>
    <t>F6R7S;(NAHH3+NAHH4)</t>
  </si>
  <si>
    <t>NAHHC</t>
  </si>
  <si>
    <t>NAHP7+01</t>
  </si>
  <si>
    <t>取消，已寄回深圳仓</t>
    <phoneticPr fontId="15" type="noConversion"/>
  </si>
  <si>
    <t>NAFFA+02</t>
  </si>
  <si>
    <t>NACM4</t>
  </si>
  <si>
    <t>(SJ089000+SJ088800);NAA2Q</t>
  </si>
  <si>
    <t>SY7208CABC</t>
    <phoneticPr fontId="13" type="noConversion"/>
  </si>
  <si>
    <t>JCET</t>
    <phoneticPr fontId="13" type="noConversion"/>
  </si>
  <si>
    <t>HG00474</t>
    <phoneticPr fontId="13" type="noConversion"/>
  </si>
  <si>
    <t>SY8743FCC</t>
    <phoneticPr fontId="13" type="noConversion"/>
  </si>
  <si>
    <t>ARJ5GA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</si>
  <si>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</si>
  <si>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NA2QP.01</t>
    <phoneticPr fontId="13" type="noConversion"/>
  </si>
  <si>
    <t>ASMC</t>
    <phoneticPr fontId="15" type="noConversion"/>
  </si>
  <si>
    <t>SY58200FAC</t>
    <phoneticPr fontId="13" type="noConversion"/>
  </si>
  <si>
    <t>HG00476</t>
    <phoneticPr fontId="13" type="noConversion"/>
  </si>
  <si>
    <t>ALJ5GA</t>
    <phoneticPr fontId="13" type="noConversion"/>
  </si>
  <si>
    <t>15+16</t>
    <phoneticPr fontId="13" type="noConversion"/>
  </si>
  <si>
    <t>NA65K+SJ076600</t>
    <phoneticPr fontId="13" type="noConversion"/>
  </si>
  <si>
    <t>1#-15#+10#-25#</t>
    <phoneticPr fontId="13" type="noConversion"/>
  </si>
  <si>
    <t>E34G1+A3X03A</t>
    <phoneticPr fontId="13" type="noConversion"/>
  </si>
  <si>
    <t>HG00478</t>
    <phoneticPr fontId="13" type="noConversion"/>
  </si>
  <si>
    <t>ARC5GA</t>
    <phoneticPr fontId="13" type="noConversion"/>
  </si>
  <si>
    <t>6+11</t>
    <phoneticPr fontId="13" type="noConversion"/>
  </si>
  <si>
    <t>SYPH82FAC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</si>
  <si>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</si>
  <si>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NACN6+SJ087800</t>
    <phoneticPr fontId="13" type="noConversion"/>
  </si>
  <si>
    <t>11#-16#+10#-20#</t>
    <phoneticPr fontId="13" type="noConversion"/>
  </si>
  <si>
    <t>E02GC0+A2X06B</t>
    <phoneticPr fontId="13" type="noConversion"/>
  </si>
  <si>
    <t>HG00480</t>
    <phoneticPr fontId="13" type="noConversion"/>
  </si>
  <si>
    <t>AQT5GA</t>
    <phoneticPr fontId="13" type="noConversion"/>
  </si>
  <si>
    <t>SY58106AFAC</t>
    <phoneticPr fontId="13" type="noConversion"/>
  </si>
  <si>
    <t>N9RCH+(SJ088800+SJ088900)</t>
    <phoneticPr fontId="13" type="noConversion"/>
  </si>
  <si>
    <t>1#-5#+(25#+1#~4#,6#~25#)</t>
    <phoneticPr fontId="13" type="noConversion"/>
  </si>
  <si>
    <t>SY6174FAC</t>
    <phoneticPr fontId="13" type="noConversion"/>
  </si>
  <si>
    <t>1#-5#</t>
    <phoneticPr fontId="13" type="noConversion"/>
  </si>
  <si>
    <t>HJTC</t>
    <phoneticPr fontId="13" type="noConversion"/>
  </si>
  <si>
    <t>DFN2*2-8</t>
    <phoneticPr fontId="13" type="noConversion"/>
  </si>
  <si>
    <t>A11K0</t>
  </si>
  <si>
    <t>JCET</t>
    <phoneticPr fontId="13" type="noConversion"/>
  </si>
  <si>
    <t>需Bumping</t>
    <phoneticPr fontId="13" type="noConversion"/>
  </si>
  <si>
    <t>DFN1.5*1.5-6</t>
    <phoneticPr fontId="13" type="noConversion"/>
  </si>
  <si>
    <t>HG00499</t>
    <phoneticPr fontId="13" type="noConversion"/>
  </si>
  <si>
    <t>LS5GA</t>
    <phoneticPr fontId="13" type="noConversion"/>
  </si>
  <si>
    <t>NAFF9</t>
  </si>
  <si>
    <t>SY8203DBC</t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</si>
  <si>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</si>
  <si>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SY8246DNC</t>
    <phoneticPr fontId="13" type="noConversion"/>
  </si>
  <si>
    <t>A10A2</t>
    <phoneticPr fontId="13" type="noConversion"/>
  </si>
  <si>
    <t>1#-25#</t>
    <phoneticPr fontId="13" type="noConversion"/>
  </si>
  <si>
    <t>1#-25#</t>
    <phoneticPr fontId="13" type="noConversion"/>
  </si>
  <si>
    <t>7+13</t>
    <phoneticPr fontId="13" type="noConversion"/>
  </si>
  <si>
    <t>9+26</t>
    <phoneticPr fontId="13" type="noConversion"/>
  </si>
  <si>
    <t>AG00036</t>
    <phoneticPr fontId="13" type="noConversion"/>
  </si>
  <si>
    <t>E25F0+U3X13A</t>
  </si>
  <si>
    <t>Fr5GA</t>
    <phoneticPr fontId="13" type="noConversion"/>
  </si>
  <si>
    <t>NA4YW.06+FLCNF</t>
    <phoneticPr fontId="13" type="noConversion"/>
  </si>
  <si>
    <t>4#+22#-24#</t>
    <phoneticPr fontId="13" type="noConversion"/>
  </si>
  <si>
    <t>SY5810ABC</t>
    <phoneticPr fontId="13" type="noConversion"/>
  </si>
  <si>
    <t>AG00037</t>
    <phoneticPr fontId="13" type="noConversion"/>
  </si>
  <si>
    <t>GZ5GA</t>
    <phoneticPr fontId="15" type="noConversion"/>
  </si>
  <si>
    <t>NA65J</t>
  </si>
  <si>
    <t>13#-15#</t>
  </si>
  <si>
    <t>TC5GA</t>
    <phoneticPr fontId="13" type="noConversion"/>
  </si>
  <si>
    <t>NA12G.01</t>
  </si>
  <si>
    <t>AG00039</t>
    <phoneticPr fontId="13" type="noConversion"/>
  </si>
  <si>
    <t>SY5824AABC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</si>
  <si>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</si>
  <si>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SY5820ABC</t>
    <phoneticPr fontId="13" type="noConversion"/>
  </si>
  <si>
    <t>AG00041</t>
    <phoneticPr fontId="13" type="noConversion"/>
  </si>
  <si>
    <t>TB5GB</t>
    <phoneticPr fontId="15" type="noConversion"/>
  </si>
  <si>
    <t>NA65J.01</t>
  </si>
  <si>
    <t>NA6K2</t>
  </si>
  <si>
    <t>11#-13#</t>
  </si>
  <si>
    <t>SYP513ABC</t>
    <phoneticPr fontId="13" type="noConversion"/>
  </si>
  <si>
    <t>9#-16#</t>
  </si>
  <si>
    <t>NB5GD</t>
    <phoneticPr fontId="13" type="noConversion"/>
  </si>
  <si>
    <t>NB5GE</t>
    <phoneticPr fontId="13" type="noConversion"/>
  </si>
  <si>
    <t>AG00053</t>
    <phoneticPr fontId="13" type="noConversion"/>
  </si>
  <si>
    <t>AG00054</t>
    <phoneticPr fontId="13" type="noConversion"/>
  </si>
  <si>
    <t>NAGKQ</t>
  </si>
  <si>
    <t>NAJYN</t>
  </si>
  <si>
    <t>1#-13#</t>
    <phoneticPr fontId="13" type="noConversion"/>
  </si>
  <si>
    <t>SY8120BABC</t>
    <phoneticPr fontId="13" type="noConversion"/>
  </si>
  <si>
    <t>SYJ905ABC</t>
  </si>
  <si>
    <t>13#-25#</t>
    <phoneticPr fontId="13" type="noConversion"/>
  </si>
  <si>
    <t>AG00059</t>
    <phoneticPr fontId="13" type="noConversion"/>
  </si>
  <si>
    <t>TE5GA</t>
    <phoneticPr fontId="15" type="noConversion"/>
  </si>
  <si>
    <t>4#-8#</t>
  </si>
  <si>
    <t>SY8290ABC</t>
    <phoneticPr fontId="13" type="noConversion"/>
  </si>
  <si>
    <t>SY5839ABC</t>
    <phoneticPr fontId="13" type="noConversion"/>
  </si>
  <si>
    <t>AG00060</t>
    <phoneticPr fontId="13" type="noConversion"/>
  </si>
  <si>
    <t>ZT5GA</t>
    <phoneticPr fontId="13" type="noConversion"/>
  </si>
  <si>
    <t>NA36C.02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</si>
  <si>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</si>
  <si>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AG00061</t>
    <phoneticPr fontId="13" type="noConversion"/>
  </si>
  <si>
    <t>KP5GA</t>
    <phoneticPr fontId="15" type="noConversion"/>
  </si>
  <si>
    <t>24#~25#</t>
  </si>
  <si>
    <t>SY5002ABC</t>
    <phoneticPr fontId="13" type="noConversion"/>
  </si>
  <si>
    <t>AG00062</t>
    <phoneticPr fontId="13" type="noConversion"/>
  </si>
  <si>
    <t>PC5GA</t>
    <phoneticPr fontId="13" type="noConversion"/>
  </si>
  <si>
    <t>N7NAF.08</t>
  </si>
  <si>
    <t>12#~14#</t>
  </si>
  <si>
    <t>SY5810DABC</t>
    <phoneticPr fontId="13" type="noConversion"/>
  </si>
  <si>
    <t>Gq5GA</t>
    <phoneticPr fontId="15" type="noConversion"/>
  </si>
  <si>
    <t>4+11</t>
    <phoneticPr fontId="13" type="noConversion"/>
  </si>
  <si>
    <t>SY58120BAAC</t>
    <phoneticPr fontId="13" type="noConversion"/>
  </si>
  <si>
    <t>NA5M2.02+F0AYW</t>
    <phoneticPr fontId="13" type="noConversion"/>
  </si>
  <si>
    <t>3#-6#+15#-25#</t>
    <phoneticPr fontId="13" type="noConversion"/>
  </si>
  <si>
    <t>AG00064</t>
    <phoneticPr fontId="13" type="noConversion"/>
  </si>
  <si>
    <t>SY5800AFAC</t>
    <phoneticPr fontId="13" type="noConversion"/>
  </si>
  <si>
    <t>JCET</t>
    <phoneticPr fontId="13" type="noConversion"/>
  </si>
  <si>
    <t>E02L0</t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</si>
  <si>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</si>
  <si>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NAKMF</t>
  </si>
  <si>
    <t>SY8881DQC</t>
    <phoneticPr fontId="13" type="noConversion"/>
  </si>
  <si>
    <t>HG00519</t>
    <phoneticPr fontId="13" type="noConversion"/>
  </si>
  <si>
    <t>MN5GC</t>
    <phoneticPr fontId="13" type="noConversion"/>
  </si>
  <si>
    <t>SY8724QIC</t>
    <phoneticPr fontId="13" type="noConversion"/>
  </si>
  <si>
    <t>HG00530</t>
    <phoneticPr fontId="13" type="noConversion"/>
  </si>
  <si>
    <t>AKT5GA</t>
    <phoneticPr fontId="13" type="noConversion"/>
  </si>
  <si>
    <t>2+2</t>
    <phoneticPr fontId="13" type="noConversion"/>
  </si>
  <si>
    <t>23#-24#+11#-12#</t>
    <phoneticPr fontId="13" type="noConversion"/>
  </si>
  <si>
    <t>SY8233FCC</t>
    <phoneticPr fontId="13" type="noConversion"/>
  </si>
  <si>
    <t>SYC813FCC</t>
    <phoneticPr fontId="13" type="noConversion"/>
  </si>
  <si>
    <t>JCET</t>
    <phoneticPr fontId="13" type="noConversion"/>
  </si>
  <si>
    <t>B61F0</t>
    <phoneticPr fontId="13" type="noConversion"/>
  </si>
  <si>
    <t>NA2QP.01</t>
  </si>
  <si>
    <t>SY8204FCC</t>
    <phoneticPr fontId="13" type="noConversion"/>
  </si>
  <si>
    <t>HG00537</t>
    <phoneticPr fontId="13" type="noConversion"/>
  </si>
  <si>
    <t>A10A2</t>
    <phoneticPr fontId="13" type="noConversion"/>
  </si>
  <si>
    <t>AHI5GA</t>
    <phoneticPr fontId="15" type="noConversion"/>
  </si>
  <si>
    <t>NAJYH</t>
  </si>
  <si>
    <t>SY8213FCC</t>
    <phoneticPr fontId="13" type="noConversion"/>
  </si>
  <si>
    <t>HG00538</t>
    <phoneticPr fontId="13" type="noConversion"/>
  </si>
  <si>
    <t>AJY5GA</t>
    <phoneticPr fontId="15" type="noConversion"/>
  </si>
  <si>
    <t>NAJYL</t>
  </si>
  <si>
    <t>SY8011ADQC</t>
    <phoneticPr fontId="13" type="noConversion"/>
  </si>
  <si>
    <t>JCET</t>
    <phoneticPr fontId="13" type="noConversion"/>
  </si>
  <si>
    <t>SY58282FAC</t>
    <phoneticPr fontId="13" type="noConversion"/>
  </si>
  <si>
    <t>E34G1+A3X03A</t>
    <phoneticPr fontId="13" type="noConversion"/>
  </si>
  <si>
    <t>7+13</t>
    <phoneticPr fontId="13" type="noConversion"/>
  </si>
  <si>
    <t>HG00543</t>
    <phoneticPr fontId="13" type="noConversion"/>
  </si>
  <si>
    <t>ARC5GF</t>
    <phoneticPr fontId="13" type="noConversion"/>
  </si>
  <si>
    <t>NACN9+SJ088100</t>
    <phoneticPr fontId="13" type="noConversion"/>
  </si>
  <si>
    <t>15#-21#+12#-24#</t>
    <phoneticPr fontId="13" type="noConversion"/>
  </si>
  <si>
    <t>SY5830ABC</t>
    <phoneticPr fontId="13" type="noConversion"/>
  </si>
  <si>
    <t>HG00557</t>
    <phoneticPr fontId="13" type="noConversion"/>
  </si>
  <si>
    <t>E19E0</t>
    <phoneticPr fontId="13" type="noConversion"/>
  </si>
  <si>
    <t>XO5GK</t>
    <phoneticPr fontId="13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</si>
  <si>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</si>
  <si>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SY50103CFAC</t>
    <phoneticPr fontId="13" type="noConversion"/>
  </si>
  <si>
    <t>E51T0+U2X11A</t>
    <phoneticPr fontId="13" type="noConversion"/>
  </si>
  <si>
    <t>ASK5GA</t>
    <phoneticPr fontId="13" type="noConversion"/>
  </si>
  <si>
    <t>UMC</t>
    <phoneticPr fontId="13" type="noConversion"/>
  </si>
  <si>
    <t>2+10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</si>
  <si>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</si>
  <si>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NAGQK.02+F3YTL</t>
    <phoneticPr fontId="13" type="noConversion"/>
  </si>
  <si>
    <t>10#-11#+1#-10#</t>
    <phoneticPr fontId="13" type="noConversion"/>
  </si>
  <si>
    <t>SY7208CABC</t>
    <phoneticPr fontId="13" type="noConversion"/>
  </si>
  <si>
    <t>JCET</t>
    <phoneticPr fontId="13" type="noConversion"/>
  </si>
  <si>
    <t>HG00558</t>
    <phoneticPr fontId="13" type="noConversion"/>
  </si>
  <si>
    <t>HG00559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</si>
  <si>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</si>
  <si>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JU5GA</t>
    <phoneticPr fontId="13" type="noConversion"/>
  </si>
  <si>
    <t>HJTC</t>
    <phoneticPr fontId="13" type="noConversion"/>
  </si>
  <si>
    <t>HG00560</t>
    <phoneticPr fontId="13" type="noConversion"/>
  </si>
  <si>
    <t>JU5GB</t>
    <phoneticPr fontId="13" type="noConversion"/>
  </si>
  <si>
    <t>NA4L4</t>
  </si>
  <si>
    <t>SY8868QMC</t>
    <phoneticPr fontId="13" type="noConversion"/>
  </si>
  <si>
    <t>HG00561</t>
    <phoneticPr fontId="13" type="noConversion"/>
  </si>
  <si>
    <t>KT5GA</t>
    <phoneticPr fontId="15" type="noConversion"/>
  </si>
  <si>
    <t>HG00562</t>
    <phoneticPr fontId="13" type="noConversion"/>
  </si>
  <si>
    <t>KT5GB</t>
    <phoneticPr fontId="15" type="noConversion"/>
  </si>
  <si>
    <t>NAL0A</t>
  </si>
  <si>
    <t>SY7066QMC</t>
    <phoneticPr fontId="13" type="noConversion"/>
  </si>
  <si>
    <t>HG00563</t>
    <phoneticPr fontId="13" type="noConversion"/>
  </si>
  <si>
    <t>MG5GA</t>
    <phoneticPr fontId="13" type="noConversion"/>
  </si>
  <si>
    <t>HG00564</t>
    <phoneticPr fontId="13" type="noConversion"/>
  </si>
  <si>
    <t>HG00565</t>
    <phoneticPr fontId="13" type="noConversion"/>
  </si>
  <si>
    <t>HG00566</t>
    <phoneticPr fontId="13" type="noConversion"/>
  </si>
  <si>
    <t>MG5GB</t>
    <phoneticPr fontId="13" type="noConversion"/>
  </si>
  <si>
    <t>MG5GC</t>
    <phoneticPr fontId="13" type="noConversion"/>
  </si>
  <si>
    <t>MG5GD</t>
    <phoneticPr fontId="13" type="noConversion"/>
  </si>
  <si>
    <t>NA87F</t>
  </si>
  <si>
    <t>NA9R5</t>
  </si>
  <si>
    <t>SY7065QMC</t>
    <phoneticPr fontId="13" type="noConversion"/>
  </si>
  <si>
    <t>HG00567</t>
    <phoneticPr fontId="13" type="noConversion"/>
  </si>
  <si>
    <t>HG00568</t>
    <phoneticPr fontId="13" type="noConversion"/>
  </si>
  <si>
    <t>RC5GA</t>
    <phoneticPr fontId="15" type="noConversion"/>
  </si>
  <si>
    <t>RC5GB</t>
    <phoneticPr fontId="15" type="noConversion"/>
  </si>
  <si>
    <t>NA563</t>
  </si>
  <si>
    <t>5#-14#</t>
  </si>
  <si>
    <t>SY7063QMC</t>
    <phoneticPr fontId="13" type="noConversion"/>
  </si>
  <si>
    <t>JCET</t>
    <phoneticPr fontId="13" type="noConversion"/>
  </si>
  <si>
    <t>HG00569</t>
    <phoneticPr fontId="13" type="noConversion"/>
  </si>
  <si>
    <t>UJ5GA</t>
    <phoneticPr fontId="13" type="noConversion"/>
  </si>
  <si>
    <t>N90P2.02</t>
  </si>
  <si>
    <t>3,9,12,18,23</t>
  </si>
  <si>
    <t>SY7066AQMC</t>
    <phoneticPr fontId="13" type="noConversion"/>
  </si>
  <si>
    <t>QFN2*2-10</t>
    <phoneticPr fontId="13" type="noConversion"/>
  </si>
  <si>
    <t>HJTC</t>
    <phoneticPr fontId="13" type="noConversion"/>
  </si>
  <si>
    <t>Aa5GA</t>
    <phoneticPr fontId="13" type="noConversion"/>
  </si>
  <si>
    <t>NA9R9</t>
  </si>
  <si>
    <t>HG00570</t>
    <phoneticPr fontId="13" type="noConversion"/>
  </si>
  <si>
    <t>B23E1</t>
    <phoneticPr fontId="13" type="noConversion"/>
  </si>
  <si>
    <t>HG00571</t>
    <phoneticPr fontId="13" type="noConversion"/>
  </si>
  <si>
    <t>ATK5GA</t>
    <phoneticPr fontId="13" type="noConversion"/>
  </si>
  <si>
    <t>2+10</t>
    <phoneticPr fontId="13" type="noConversion"/>
  </si>
  <si>
    <t>5+25</t>
    <phoneticPr fontId="13" type="noConversion"/>
  </si>
  <si>
    <t>HG00572</t>
    <phoneticPr fontId="13" type="noConversion"/>
  </si>
  <si>
    <t>4+20</t>
    <phoneticPr fontId="13" type="noConversion"/>
  </si>
  <si>
    <t>ATK5GB</t>
    <phoneticPr fontId="13" type="noConversion"/>
  </si>
  <si>
    <t>ATK5GC</t>
    <phoneticPr fontId="13" type="noConversion"/>
  </si>
  <si>
    <t>NAGQK.02+F3YTL</t>
    <phoneticPr fontId="13" type="noConversion"/>
  </si>
  <si>
    <t>12#-13#+11#-20#</t>
    <phoneticPr fontId="13" type="noConversion"/>
  </si>
  <si>
    <t>NAJ9K.03+F3S67</t>
    <phoneticPr fontId="13" type="noConversion"/>
  </si>
  <si>
    <t>NAJ9K.03+FRPGL</t>
    <phoneticPr fontId="13" type="noConversion"/>
  </si>
  <si>
    <t>20#-23#+1#-20#</t>
    <phoneticPr fontId="13" type="noConversion"/>
  </si>
  <si>
    <t>HG00574</t>
    <phoneticPr fontId="13" type="noConversion"/>
  </si>
  <si>
    <t>E02GC0+A2X07A</t>
    <phoneticPr fontId="13" type="noConversion"/>
  </si>
  <si>
    <t>SY58105AFAC</t>
    <phoneticPr fontId="13" type="noConversion"/>
  </si>
  <si>
    <t>AQG5GA</t>
    <phoneticPr fontId="13" type="noConversion"/>
  </si>
  <si>
    <t>3+11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</si>
  <si>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</si>
  <si>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N9QPM+SJ076400</t>
    <phoneticPr fontId="13" type="noConversion"/>
  </si>
  <si>
    <t>23#-25#+1#-11#</t>
    <phoneticPr fontId="13" type="noConversion"/>
  </si>
  <si>
    <t>SY58593ZFAC</t>
    <phoneticPr fontId="13" type="noConversion"/>
  </si>
  <si>
    <t>HG00575</t>
    <phoneticPr fontId="13" type="noConversion"/>
  </si>
  <si>
    <t>AXN5GU</t>
    <phoneticPr fontId="13" type="noConversion"/>
  </si>
  <si>
    <t>HG00576</t>
    <phoneticPr fontId="13" type="noConversion"/>
  </si>
  <si>
    <t>AXN5GV</t>
    <phoneticPr fontId="13" type="noConversion"/>
  </si>
  <si>
    <t>AXN5GW</t>
    <phoneticPr fontId="13" type="noConversion"/>
  </si>
  <si>
    <t>AXN5GX</t>
    <phoneticPr fontId="13" type="noConversion"/>
  </si>
  <si>
    <t>AXN5GY</t>
    <phoneticPr fontId="13" type="noConversion"/>
  </si>
  <si>
    <t>NAJC3+F3A3L</t>
    <phoneticPr fontId="13" type="noConversion"/>
  </si>
  <si>
    <t>NAJC3+F8KW3</t>
    <phoneticPr fontId="13" type="noConversion"/>
  </si>
  <si>
    <t>HG00577</t>
    <phoneticPr fontId="13" type="noConversion"/>
  </si>
  <si>
    <t>NAJC3+FW34G</t>
    <phoneticPr fontId="13" type="noConversion"/>
  </si>
  <si>
    <t>NAJC3+FWYMN</t>
    <phoneticPr fontId="13" type="noConversion"/>
  </si>
  <si>
    <t>HG00579</t>
    <phoneticPr fontId="13" type="noConversion"/>
  </si>
  <si>
    <t>HG00578</t>
    <phoneticPr fontId="13" type="noConversion"/>
  </si>
  <si>
    <t>NAJC3+FR86L</t>
    <phoneticPr fontId="13" type="noConversion"/>
  </si>
  <si>
    <t>SY58593ZFAC</t>
    <phoneticPr fontId="13" type="noConversion"/>
  </si>
  <si>
    <t>HG00580</t>
    <phoneticPr fontId="13" type="noConversion"/>
  </si>
  <si>
    <t>E02CD0+A5X03A</t>
  </si>
  <si>
    <t>SY6174FAC</t>
    <phoneticPr fontId="13" type="noConversion"/>
  </si>
  <si>
    <t>AKW5GB</t>
    <phoneticPr fontId="13" type="noConversion"/>
  </si>
  <si>
    <t>9+10</t>
    <phoneticPr fontId="13" type="noConversion"/>
  </si>
  <si>
    <t>NAK3K+(SJ074000+SJ074200)</t>
    <phoneticPr fontId="13" type="noConversion"/>
  </si>
  <si>
    <t>1#-9#+(21#-25#+21#~25#)</t>
    <phoneticPr fontId="13" type="noConversion"/>
  </si>
  <si>
    <t>HG00581</t>
    <phoneticPr fontId="13" type="noConversion"/>
  </si>
  <si>
    <t>AKW5GC</t>
    <phoneticPr fontId="13" type="noConversion"/>
  </si>
  <si>
    <t>16+18</t>
    <phoneticPr fontId="13" type="noConversion"/>
  </si>
  <si>
    <t>NAK3K+SJ074300</t>
    <phoneticPr fontId="13" type="noConversion"/>
  </si>
  <si>
    <t>10#-25#+1#-18#</t>
    <phoneticPr fontId="13" type="noConversion"/>
  </si>
  <si>
    <t>HG00573</t>
    <phoneticPr fontId="13" type="noConversion"/>
  </si>
  <si>
    <t>HG00582</t>
    <phoneticPr fontId="13" type="noConversion"/>
  </si>
  <si>
    <t>SY5003ABC</t>
    <phoneticPr fontId="13" type="noConversion"/>
  </si>
  <si>
    <t>RZ5GA</t>
    <phoneticPr fontId="13" type="noConversion"/>
  </si>
  <si>
    <t>NAK3L</t>
  </si>
  <si>
    <t>HG00583</t>
    <phoneticPr fontId="13" type="noConversion"/>
  </si>
  <si>
    <t>SY8088LACC</t>
    <phoneticPr fontId="13" type="noConversion"/>
  </si>
  <si>
    <t>TSOT23-5(铜线)</t>
  </si>
  <si>
    <t>ZW5GA</t>
    <phoneticPr fontId="13" type="noConversion"/>
  </si>
  <si>
    <t>HG00584</t>
    <phoneticPr fontId="13" type="noConversion"/>
  </si>
  <si>
    <t>ZW5GB</t>
    <phoneticPr fontId="13" type="noConversion"/>
  </si>
  <si>
    <t>NAL7T</t>
  </si>
  <si>
    <t>10#-18#</t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</si>
  <si>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</si>
  <si>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HG00585</t>
    <phoneticPr fontId="13" type="noConversion"/>
  </si>
  <si>
    <t>SY8077AAC</t>
    <phoneticPr fontId="13" type="noConversion"/>
  </si>
  <si>
    <t>TR5GC</t>
    <phoneticPr fontId="13" type="noConversion"/>
  </si>
  <si>
    <t>NAKQS</t>
  </si>
  <si>
    <t>SYH407AAC</t>
    <phoneticPr fontId="13" type="noConversion"/>
  </si>
  <si>
    <t>TR5GD</t>
    <phoneticPr fontId="13" type="noConversion"/>
  </si>
  <si>
    <t>HG00587</t>
    <phoneticPr fontId="13" type="noConversion"/>
  </si>
  <si>
    <t>HG00588</t>
    <phoneticPr fontId="13" type="noConversion"/>
  </si>
  <si>
    <t>TR5GE</t>
    <phoneticPr fontId="13" type="noConversion"/>
  </si>
  <si>
    <t>TR5GF</t>
    <phoneticPr fontId="13" type="noConversion"/>
  </si>
  <si>
    <t>NAKQT</t>
  </si>
  <si>
    <t>HG00586</t>
    <phoneticPr fontId="13" type="noConversion"/>
  </si>
  <si>
    <t>SYH407AAC</t>
    <phoneticPr fontId="13" type="noConversion"/>
  </si>
  <si>
    <t>HG00589</t>
    <phoneticPr fontId="13" type="noConversion"/>
  </si>
  <si>
    <t>SY8003EDFC</t>
    <phoneticPr fontId="13" type="noConversion"/>
  </si>
  <si>
    <t>VC5GC</t>
    <phoneticPr fontId="15" type="noConversion"/>
  </si>
  <si>
    <t>HG00590</t>
    <phoneticPr fontId="13" type="noConversion"/>
  </si>
  <si>
    <t>HG00591</t>
    <phoneticPr fontId="13" type="noConversion"/>
  </si>
  <si>
    <t>HG00592</t>
    <phoneticPr fontId="13" type="noConversion"/>
  </si>
  <si>
    <t>VC5GD</t>
    <phoneticPr fontId="15" type="noConversion"/>
  </si>
  <si>
    <t>VC5GE</t>
    <phoneticPr fontId="15" type="noConversion"/>
  </si>
  <si>
    <t>VC5GF</t>
    <phoneticPr fontId="15" type="noConversion"/>
  </si>
  <si>
    <t>NAL7H</t>
  </si>
  <si>
    <t>NALAS</t>
  </si>
  <si>
    <t>HG00593</t>
    <phoneticPr fontId="13" type="noConversion"/>
  </si>
  <si>
    <t>SY8034DFC</t>
    <phoneticPr fontId="13" type="noConversion"/>
  </si>
  <si>
    <t>UW5GA</t>
    <phoneticPr fontId="13" type="noConversion"/>
  </si>
  <si>
    <t>NAL0G</t>
  </si>
  <si>
    <t>DFN2*2-8</t>
    <phoneticPr fontId="13" type="noConversion"/>
  </si>
  <si>
    <t>HG00594</t>
    <phoneticPr fontId="13" type="noConversion"/>
  </si>
  <si>
    <t>SYH634LDFC</t>
    <phoneticPr fontId="13" type="noConversion"/>
  </si>
  <si>
    <t>UV5GA</t>
    <phoneticPr fontId="13" type="noConversion"/>
  </si>
  <si>
    <t>HG00595</t>
    <phoneticPr fontId="13" type="noConversion"/>
  </si>
  <si>
    <t>UV5GB</t>
    <phoneticPr fontId="13" type="noConversion"/>
  </si>
  <si>
    <t>9#-21#</t>
  </si>
  <si>
    <t>NAL0H</t>
  </si>
  <si>
    <t>DFN2*2-8</t>
    <phoneticPr fontId="15" type="noConversion"/>
  </si>
  <si>
    <t>HG00596</t>
    <phoneticPr fontId="13" type="noConversion"/>
  </si>
  <si>
    <t>SYH634DFC</t>
    <phoneticPr fontId="13" type="noConversion"/>
  </si>
  <si>
    <t>UW5GB</t>
    <phoneticPr fontId="13" type="noConversion"/>
  </si>
  <si>
    <t>HG00597</t>
    <phoneticPr fontId="13" type="noConversion"/>
  </si>
  <si>
    <t>A52G0</t>
    <phoneticPr fontId="13" type="noConversion"/>
  </si>
  <si>
    <t>UH5GA</t>
    <phoneticPr fontId="13" type="noConversion"/>
  </si>
  <si>
    <t>HG00598</t>
    <phoneticPr fontId="13" type="noConversion"/>
  </si>
  <si>
    <t>HG00599</t>
    <phoneticPr fontId="13" type="noConversion"/>
  </si>
  <si>
    <t>HG00600</t>
    <phoneticPr fontId="13" type="noConversion"/>
  </si>
  <si>
    <t>UH5GB</t>
    <phoneticPr fontId="13" type="noConversion"/>
  </si>
  <si>
    <t>UH5GC</t>
    <phoneticPr fontId="13" type="noConversion"/>
  </si>
  <si>
    <t>UH5GD</t>
    <phoneticPr fontId="13" type="noConversion"/>
  </si>
  <si>
    <t>NAL0J</t>
  </si>
  <si>
    <t>SY8079AAC</t>
    <phoneticPr fontId="13" type="noConversion"/>
  </si>
  <si>
    <t>SY8707ABC</t>
    <phoneticPr fontId="13" type="noConversion"/>
  </si>
  <si>
    <t>HG00601</t>
    <phoneticPr fontId="13" type="noConversion"/>
  </si>
  <si>
    <t>TW5GA</t>
    <phoneticPr fontId="13" type="noConversion"/>
  </si>
  <si>
    <t>HG00602</t>
    <phoneticPr fontId="13" type="noConversion"/>
  </si>
  <si>
    <t>HG00603</t>
    <phoneticPr fontId="13" type="noConversion"/>
  </si>
  <si>
    <t>HG00604</t>
    <phoneticPr fontId="13" type="noConversion"/>
  </si>
  <si>
    <t>HG00605</t>
    <phoneticPr fontId="13" type="noConversion"/>
  </si>
  <si>
    <t>HG00606</t>
    <phoneticPr fontId="13" type="noConversion"/>
  </si>
  <si>
    <t>HG00607</t>
    <phoneticPr fontId="13" type="noConversion"/>
  </si>
  <si>
    <t>HG00608</t>
    <phoneticPr fontId="13" type="noConversion"/>
  </si>
  <si>
    <t>TW5GB</t>
    <phoneticPr fontId="13" type="noConversion"/>
  </si>
  <si>
    <t>TW5GC</t>
    <phoneticPr fontId="13" type="noConversion"/>
  </si>
  <si>
    <t>TW5GD</t>
    <phoneticPr fontId="13" type="noConversion"/>
  </si>
  <si>
    <t>TW5GE</t>
    <phoneticPr fontId="13" type="noConversion"/>
  </si>
  <si>
    <t>TW5GF</t>
    <phoneticPr fontId="13" type="noConversion"/>
  </si>
  <si>
    <t>TW5GG</t>
    <phoneticPr fontId="13" type="noConversion"/>
  </si>
  <si>
    <t>TW5GH</t>
    <phoneticPr fontId="13" type="noConversion"/>
  </si>
  <si>
    <t>NAK24</t>
  </si>
  <si>
    <t>NAK25</t>
  </si>
  <si>
    <t>NAK28</t>
  </si>
  <si>
    <t>NAKQW</t>
  </si>
  <si>
    <t>NAK26</t>
  </si>
  <si>
    <t>NAK27</t>
  </si>
  <si>
    <t>NAK29</t>
  </si>
  <si>
    <t>NAKQY</t>
  </si>
  <si>
    <t>HG00609</t>
    <phoneticPr fontId="13" type="noConversion"/>
  </si>
  <si>
    <t>JR5GA</t>
    <phoneticPr fontId="13" type="noConversion"/>
  </si>
  <si>
    <t>HG00610</t>
    <phoneticPr fontId="13" type="noConversion"/>
  </si>
  <si>
    <t>HG00611</t>
    <phoneticPr fontId="13" type="noConversion"/>
  </si>
  <si>
    <t>JR5GB</t>
    <phoneticPr fontId="13" type="noConversion"/>
  </si>
  <si>
    <t>JR5GC</t>
    <phoneticPr fontId="13" type="noConversion"/>
  </si>
  <si>
    <t>NAK32</t>
  </si>
  <si>
    <t>NAK33</t>
  </si>
  <si>
    <t>SYK614ADC</t>
    <phoneticPr fontId="13" type="noConversion"/>
  </si>
  <si>
    <t>TSOT23-6</t>
    <phoneticPr fontId="13" type="noConversion"/>
  </si>
  <si>
    <t>SY8104ADC</t>
    <phoneticPr fontId="13" type="noConversion"/>
  </si>
  <si>
    <t>HG00612</t>
    <phoneticPr fontId="13" type="noConversion"/>
  </si>
  <si>
    <t>JR5GD</t>
    <phoneticPr fontId="15" type="noConversion"/>
  </si>
  <si>
    <t>HG00613</t>
    <phoneticPr fontId="13" type="noConversion"/>
  </si>
  <si>
    <t>SY58596YFAC</t>
    <phoneticPr fontId="13" type="noConversion"/>
  </si>
  <si>
    <t>HG00614</t>
    <phoneticPr fontId="13" type="noConversion"/>
  </si>
  <si>
    <t>L01B0</t>
    <phoneticPr fontId="13" type="noConversion"/>
  </si>
  <si>
    <t>E10QB1+U2X16A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</si>
  <si>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</si>
  <si>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Ef5GA</t>
    <phoneticPr fontId="13" type="noConversion"/>
  </si>
  <si>
    <t>HJTC</t>
    <phoneticPr fontId="13" type="noConversion"/>
  </si>
  <si>
    <t>NAF7J.02</t>
  </si>
  <si>
    <t>1#,2#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</si>
  <si>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</si>
  <si>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AZH5GA</t>
    <phoneticPr fontId="13" type="noConversion"/>
  </si>
  <si>
    <t>UMC</t>
    <phoneticPr fontId="13" type="noConversion"/>
  </si>
  <si>
    <t>1+5</t>
    <phoneticPr fontId="13" type="noConversion"/>
  </si>
  <si>
    <t>N9WS3.03+F9S9C</t>
    <phoneticPr fontId="13" type="noConversion"/>
  </si>
  <si>
    <t>6#+21#-25#</t>
    <phoneticPr fontId="13" type="noConversion"/>
  </si>
  <si>
    <t>SY6712ABC</t>
    <phoneticPr fontId="13" type="noConversion"/>
  </si>
  <si>
    <t>NA65K;SJ076600</t>
  </si>
  <si>
    <t>SJ087800;NACN6</t>
  </si>
  <si>
    <t>(SJ088800+SJ088900);N9RCH</t>
  </si>
  <si>
    <t>NAF3A;NAF3A.01-1</t>
  </si>
  <si>
    <t>SJ088100;NACN9</t>
  </si>
  <si>
    <t>NAJ9K</t>
  </si>
  <si>
    <t>NAGKQ+01</t>
  </si>
  <si>
    <t>F0AYW;NA5M2.02</t>
  </si>
  <si>
    <t>NAM79</t>
    <phoneticPr fontId="13" type="noConversion"/>
  </si>
  <si>
    <t>SY58280AAC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</si>
  <si>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</si>
  <si>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AKT5HA</t>
    <phoneticPr fontId="13" type="noConversion"/>
  </si>
  <si>
    <t>HJTC</t>
    <phoneticPr fontId="13" type="noConversion"/>
  </si>
  <si>
    <t>HG00615</t>
    <phoneticPr fontId="13" type="noConversion"/>
  </si>
  <si>
    <t>HG00616</t>
    <phoneticPr fontId="13" type="noConversion"/>
  </si>
  <si>
    <t>LX5HA</t>
    <phoneticPr fontId="13" type="noConversion"/>
  </si>
  <si>
    <t>JCET</t>
    <phoneticPr fontId="13" type="noConversion"/>
  </si>
  <si>
    <t>NA9WM</t>
    <phoneticPr fontId="13" type="noConversion"/>
  </si>
  <si>
    <t>12#-13#</t>
  </si>
  <si>
    <t>HG00617</t>
    <phoneticPr fontId="13" type="noConversion"/>
  </si>
  <si>
    <t>UB5HA</t>
    <phoneticPr fontId="13" type="noConversion"/>
  </si>
  <si>
    <t xml:space="preserve">N8CW9 </t>
    <phoneticPr fontId="13" type="noConversion"/>
  </si>
  <si>
    <t>Dq5HA</t>
    <phoneticPr fontId="13" type="noConversion"/>
  </si>
  <si>
    <t>HTJC</t>
    <phoneticPr fontId="13" type="noConversion"/>
  </si>
  <si>
    <t>HG00619</t>
    <phoneticPr fontId="13" type="noConversion"/>
  </si>
  <si>
    <t>Dq5HB</t>
    <phoneticPr fontId="13" type="noConversion"/>
  </si>
  <si>
    <t>HG00618</t>
    <phoneticPr fontId="13" type="noConversion"/>
  </si>
  <si>
    <t>SY8708ABC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</si>
  <si>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</si>
  <si>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NAJ56</t>
  </si>
  <si>
    <t>SYPH83AABC</t>
    <phoneticPr fontId="13" type="noConversion"/>
  </si>
  <si>
    <t>XO5HA</t>
    <phoneticPr fontId="13" type="noConversion"/>
  </si>
  <si>
    <t>HG00620</t>
    <phoneticPr fontId="13" type="noConversion"/>
  </si>
  <si>
    <t>NA7FF</t>
    <phoneticPr fontId="13" type="noConversion"/>
  </si>
  <si>
    <t>9#-12#</t>
  </si>
  <si>
    <t>HG00621</t>
    <phoneticPr fontId="13" type="noConversion"/>
  </si>
  <si>
    <t>SY8061DEC</t>
    <phoneticPr fontId="13" type="noConversion"/>
  </si>
  <si>
    <t>LH5HA</t>
    <phoneticPr fontId="13" type="noConversion"/>
  </si>
  <si>
    <t>DFN2*2-6</t>
    <phoneticPr fontId="13" type="noConversion"/>
  </si>
  <si>
    <t>E50A1</t>
    <phoneticPr fontId="13" type="noConversion"/>
  </si>
  <si>
    <t>HG00622</t>
    <phoneticPr fontId="13" type="noConversion"/>
  </si>
  <si>
    <t>ARU5HA</t>
    <phoneticPr fontId="13" type="noConversion"/>
  </si>
  <si>
    <t>NACG9</t>
    <phoneticPr fontId="13" type="noConversion"/>
  </si>
  <si>
    <t>SY6174FAC</t>
    <phoneticPr fontId="15" type="noConversion"/>
  </si>
  <si>
    <t>E02CD1+U5X13A</t>
    <phoneticPr fontId="13" type="noConversion"/>
  </si>
  <si>
    <t>AKW5HA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</si>
  <si>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</si>
  <si>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1+1</t>
    <phoneticPr fontId="13" type="noConversion"/>
  </si>
  <si>
    <t>HG00623</t>
    <phoneticPr fontId="13" type="noConversion"/>
  </si>
  <si>
    <t>NAHN5.01+FR6SF.01</t>
    <phoneticPr fontId="13" type="noConversion"/>
  </si>
  <si>
    <t>1#+10#</t>
    <phoneticPr fontId="13" type="noConversion"/>
  </si>
  <si>
    <t>SY50133FAC</t>
    <phoneticPr fontId="13" type="noConversion"/>
  </si>
  <si>
    <t>HG00624</t>
    <phoneticPr fontId="13" type="noConversion"/>
  </si>
  <si>
    <t>ATK5HA</t>
    <phoneticPr fontId="13" type="noConversion"/>
  </si>
  <si>
    <t>ASMC</t>
    <phoneticPr fontId="15" type="noConversion"/>
  </si>
  <si>
    <t>HG00625</t>
    <phoneticPr fontId="13" type="noConversion"/>
  </si>
  <si>
    <t>ATK5HB</t>
    <phoneticPr fontId="13" type="noConversion"/>
  </si>
  <si>
    <t>6+30</t>
    <phoneticPr fontId="13" type="noConversion"/>
  </si>
  <si>
    <t>NAKR0+(F3YTL+F7G3H)</t>
    <phoneticPr fontId="13" type="noConversion"/>
  </si>
  <si>
    <t>1#-6#+(21#-25#+1#-25#)</t>
    <phoneticPr fontId="13" type="noConversion"/>
  </si>
  <si>
    <t>NAKR0+(FRPGL+F9YGW)</t>
    <phoneticPr fontId="13" type="noConversion"/>
  </si>
  <si>
    <t>7#-12#+(21#-25#+1#-25#)</t>
    <phoneticPr fontId="13" type="noConversion"/>
  </si>
  <si>
    <t>HG00626</t>
    <phoneticPr fontId="13" type="noConversion"/>
  </si>
  <si>
    <t>AJU5HA</t>
    <phoneticPr fontId="13" type="noConversion"/>
  </si>
  <si>
    <t>ASMC</t>
    <phoneticPr fontId="13" type="noConversion"/>
  </si>
  <si>
    <t>9+10</t>
    <phoneticPr fontId="13" type="noConversion"/>
  </si>
  <si>
    <t>SYK491FAC</t>
    <phoneticPr fontId="13" type="noConversion"/>
  </si>
  <si>
    <t>(N9SC8.01+NA69Q)+SJ088500</t>
    <phoneticPr fontId="13" type="noConversion"/>
  </si>
  <si>
    <t>(1#-7#+24#-25#)+1#~10#</t>
    <phoneticPr fontId="13" type="noConversion"/>
  </si>
  <si>
    <t>E02TK0+A3X02A</t>
  </si>
  <si>
    <t>HG00627</t>
    <phoneticPr fontId="13" type="noConversion"/>
  </si>
  <si>
    <t>SY58293TFAC</t>
    <phoneticPr fontId="13" type="noConversion"/>
  </si>
  <si>
    <t>ATC5HA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</si>
  <si>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</si>
  <si>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N9H4L.03+SJ079400</t>
    <phoneticPr fontId="13" type="noConversion"/>
  </si>
  <si>
    <t>6#-9#+17#-24#</t>
    <phoneticPr fontId="13" type="noConversion"/>
  </si>
  <si>
    <t>4+8</t>
    <phoneticPr fontId="13" type="noConversion"/>
  </si>
  <si>
    <t>HG00628</t>
    <phoneticPr fontId="13" type="noConversion"/>
  </si>
  <si>
    <t>SY58282FAC</t>
    <phoneticPr fontId="13" type="noConversion"/>
  </si>
  <si>
    <t>7+13</t>
    <phoneticPr fontId="13" type="noConversion"/>
  </si>
  <si>
    <t>ARC5HA</t>
    <phoneticPr fontId="13" type="noConversion"/>
  </si>
  <si>
    <t>NACNA+SJ088500</t>
    <phoneticPr fontId="13" type="noConversion"/>
  </si>
  <si>
    <t>1#-7#+11#~15#,17#~20#,22#~25#</t>
    <phoneticPr fontId="13" type="noConversion"/>
  </si>
  <si>
    <t>HG00629</t>
    <phoneticPr fontId="13" type="noConversion"/>
  </si>
  <si>
    <t>ARC5HB</t>
    <phoneticPr fontId="13" type="noConversion"/>
  </si>
  <si>
    <t>5+9</t>
    <phoneticPr fontId="13" type="noConversion"/>
  </si>
  <si>
    <t>NACNA+SJ087700</t>
    <phoneticPr fontId="13" type="noConversion"/>
  </si>
  <si>
    <t>8#-12#+1#~3#,5#~10#</t>
    <phoneticPr fontId="13" type="noConversion"/>
  </si>
  <si>
    <t>HG00630</t>
    <phoneticPr fontId="13" type="noConversion"/>
  </si>
  <si>
    <t>ARC5HC</t>
    <phoneticPr fontId="13" type="noConversion"/>
  </si>
  <si>
    <t>9+16</t>
    <phoneticPr fontId="13" type="noConversion"/>
  </si>
  <si>
    <t>13#-21#+(11#~25#+25#)</t>
    <phoneticPr fontId="13" type="noConversion"/>
  </si>
  <si>
    <t>NACNA+(SJ087700+SJ088100)</t>
    <phoneticPr fontId="13" type="noConversion"/>
  </si>
  <si>
    <t>HG00631</t>
    <phoneticPr fontId="13" type="noConversion"/>
  </si>
  <si>
    <t>ARC5HD</t>
    <phoneticPr fontId="13" type="noConversion"/>
  </si>
  <si>
    <t>8+15</t>
    <phoneticPr fontId="13" type="noConversion"/>
  </si>
  <si>
    <t>(NACN9+NACNA)+SJ090000</t>
    <phoneticPr fontId="13" type="noConversion"/>
  </si>
  <si>
    <t>(22#-25#+22#-25#)+1#~4#,6#~16#</t>
    <phoneticPr fontId="13" type="noConversion"/>
  </si>
  <si>
    <t>NAK32</t>
    <phoneticPr fontId="13" type="noConversion"/>
  </si>
  <si>
    <t>NAJC3;F3A3L</t>
  </si>
  <si>
    <t>NAJC3;F8KW3</t>
  </si>
  <si>
    <t>NAJC3;FW34G</t>
  </si>
  <si>
    <t>NAJC3;FWYMN</t>
  </si>
  <si>
    <t>NAJC3;FR86L</t>
  </si>
  <si>
    <t>NAK3K;(SJ074000+SJ074200)</t>
  </si>
  <si>
    <t>NAK3K;SJ074300</t>
  </si>
  <si>
    <t>FLCNF;NA4YW.06</t>
  </si>
  <si>
    <t>JCET</t>
    <phoneticPr fontId="13" type="noConversion"/>
  </si>
  <si>
    <t>HG00632</t>
    <phoneticPr fontId="13" type="noConversion"/>
  </si>
  <si>
    <t>SY58182NFAC</t>
    <phoneticPr fontId="13" type="noConversion"/>
  </si>
  <si>
    <t>E35B0+U8X10A</t>
    <phoneticPr fontId="13" type="noConversion"/>
  </si>
  <si>
    <t>AZI5HA</t>
    <phoneticPr fontId="13" type="noConversion"/>
  </si>
  <si>
    <t>UMC</t>
    <phoneticPr fontId="15" type="noConversion"/>
  </si>
  <si>
    <t>HG00633</t>
    <phoneticPr fontId="13" type="noConversion"/>
  </si>
  <si>
    <t>HG00634</t>
    <phoneticPr fontId="13" type="noConversion"/>
  </si>
  <si>
    <t>HG00635</t>
    <phoneticPr fontId="13" type="noConversion"/>
  </si>
  <si>
    <t>HG00636</t>
    <phoneticPr fontId="13" type="noConversion"/>
  </si>
  <si>
    <t>HG00637</t>
    <phoneticPr fontId="13" type="noConversion"/>
  </si>
  <si>
    <t>AZI5HB</t>
    <phoneticPr fontId="13" type="noConversion"/>
  </si>
  <si>
    <t>AZI5HC</t>
    <phoneticPr fontId="13" type="noConversion"/>
  </si>
  <si>
    <t>AZI5HD</t>
    <phoneticPr fontId="13" type="noConversion"/>
  </si>
  <si>
    <t>AZI5HE</t>
    <phoneticPr fontId="13" type="noConversion"/>
  </si>
  <si>
    <t>AZI5HF</t>
    <phoneticPr fontId="13" type="noConversion"/>
  </si>
  <si>
    <t>5+19</t>
    <phoneticPr fontId="13" type="noConversion"/>
  </si>
  <si>
    <t>5+19</t>
    <phoneticPr fontId="13" type="noConversion"/>
  </si>
  <si>
    <t>6+23</t>
    <phoneticPr fontId="13" type="noConversion"/>
  </si>
  <si>
    <t>7+26</t>
    <phoneticPr fontId="13" type="noConversion"/>
  </si>
  <si>
    <t>2+7</t>
    <phoneticPr fontId="13" type="noConversion"/>
  </si>
  <si>
    <t>8+30</t>
    <phoneticPr fontId="13" type="noConversion"/>
  </si>
  <si>
    <t>NALRW+F9LM4</t>
    <phoneticPr fontId="13" type="noConversion"/>
  </si>
  <si>
    <t>1#~5#+1#-19#</t>
    <phoneticPr fontId="13" type="noConversion"/>
  </si>
  <si>
    <t>NALRW+FR3LK</t>
    <phoneticPr fontId="13" type="noConversion"/>
  </si>
  <si>
    <t>6#~11#+1#-23#</t>
    <phoneticPr fontId="13" type="noConversion"/>
  </si>
  <si>
    <t>NALRW+FAACL</t>
    <phoneticPr fontId="13" type="noConversion"/>
  </si>
  <si>
    <t>13#~17#+1#-19#</t>
    <phoneticPr fontId="13" type="noConversion"/>
  </si>
  <si>
    <t>NALRW+(F38LG+FAACL)</t>
    <phoneticPr fontId="13" type="noConversion"/>
  </si>
  <si>
    <t>18#~25#+(1#-18#,20#~25#+20#-25#)</t>
    <phoneticPr fontId="13" type="noConversion"/>
  </si>
  <si>
    <t>1#-7#+(1#-25#+24#)</t>
    <phoneticPr fontId="13" type="noConversion"/>
  </si>
  <si>
    <t>NALRY+(FLNMK+FR3LK)</t>
    <phoneticPr fontId="13" type="noConversion"/>
  </si>
  <si>
    <t>NALRY+(F9LM4+FR3LK)</t>
    <phoneticPr fontId="13" type="noConversion"/>
  </si>
  <si>
    <t>8#-9#+(20#-25#+25#)</t>
    <phoneticPr fontId="13" type="noConversion"/>
  </si>
  <si>
    <t>JCET</t>
    <phoneticPr fontId="13" type="noConversion"/>
  </si>
  <si>
    <t>HG00638</t>
    <phoneticPr fontId="13" type="noConversion"/>
  </si>
  <si>
    <t>5+14</t>
    <phoneticPr fontId="13" type="noConversion"/>
  </si>
  <si>
    <t>AWU5HA</t>
    <phoneticPr fontId="13" type="noConversion"/>
  </si>
  <si>
    <t>UMC</t>
    <phoneticPr fontId="13" type="noConversion"/>
  </si>
  <si>
    <t>SY58282LFAC</t>
    <phoneticPr fontId="13" type="noConversion"/>
  </si>
  <si>
    <t>NAFN1+FWG47</t>
    <phoneticPr fontId="13" type="noConversion"/>
  </si>
  <si>
    <t>21#~25#+1#-14#</t>
    <phoneticPr fontId="13" type="noConversion"/>
  </si>
  <si>
    <t>HG00639</t>
    <phoneticPr fontId="13" type="noConversion"/>
  </si>
  <si>
    <t>E51N0+U2X10A</t>
  </si>
  <si>
    <t>AXA5HA</t>
    <phoneticPr fontId="13" type="noConversion"/>
  </si>
  <si>
    <t>3+6</t>
    <phoneticPr fontId="13" type="noConversion"/>
  </si>
  <si>
    <t>SYJ137FAC</t>
    <phoneticPr fontId="13" type="noConversion"/>
  </si>
  <si>
    <t>N9Y9H.10+F8TWR</t>
    <phoneticPr fontId="13" type="noConversion"/>
  </si>
  <si>
    <t>HG00640</t>
    <phoneticPr fontId="13" type="noConversion"/>
  </si>
  <si>
    <t>UH5HA</t>
    <phoneticPr fontId="13" type="noConversion"/>
  </si>
  <si>
    <t>HJTC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</si>
  <si>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</si>
  <si>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NAL0F</t>
    <phoneticPr fontId="13" type="noConversion"/>
  </si>
  <si>
    <t>NA657-1</t>
  </si>
  <si>
    <t>NAGQK.02;F3YTL</t>
  </si>
  <si>
    <t>F3YTL;NAGQK.02</t>
  </si>
  <si>
    <t>F3S67;NAJ9K.03</t>
  </si>
  <si>
    <t>FRPGL;NAJ9K.03</t>
  </si>
  <si>
    <t>SJ076400;N9QPM</t>
  </si>
  <si>
    <t>NAM79+01</t>
  </si>
  <si>
    <t>NAKQS+01</t>
  </si>
  <si>
    <t>NAKQT+01</t>
  </si>
  <si>
    <t>NAL7H-1</t>
  </si>
  <si>
    <t>NALAS-1</t>
  </si>
  <si>
    <t>NAL0G-1</t>
  </si>
  <si>
    <t>NAL0G-2</t>
  </si>
  <si>
    <t>NAL0H+01</t>
  </si>
  <si>
    <t>NAL0J+01</t>
  </si>
  <si>
    <t>NAL7T-1</t>
  </si>
  <si>
    <t xml:space="preserve"> </t>
    <phoneticPr fontId="13" type="noConversion"/>
  </si>
  <si>
    <t>JCET</t>
    <phoneticPr fontId="13" type="noConversion"/>
  </si>
  <si>
    <t>HG00641</t>
    <phoneticPr fontId="13" type="noConversion"/>
  </si>
  <si>
    <t>HG00642</t>
    <phoneticPr fontId="13" type="noConversion"/>
  </si>
  <si>
    <t>HG00643</t>
    <phoneticPr fontId="13" type="noConversion"/>
  </si>
  <si>
    <t>HG00644</t>
    <phoneticPr fontId="13" type="noConversion"/>
  </si>
  <si>
    <t>HG00645</t>
    <phoneticPr fontId="13" type="noConversion"/>
  </si>
  <si>
    <t>HG00646</t>
    <phoneticPr fontId="13" type="noConversion"/>
  </si>
  <si>
    <t>TW5HA</t>
    <phoneticPr fontId="13" type="noConversion"/>
  </si>
  <si>
    <t>TW5HB</t>
    <phoneticPr fontId="13" type="noConversion"/>
  </si>
  <si>
    <t>TW5HC</t>
    <phoneticPr fontId="13" type="noConversion"/>
  </si>
  <si>
    <t>TW5HD</t>
    <phoneticPr fontId="13" type="noConversion"/>
  </si>
  <si>
    <t>TW5HE</t>
    <phoneticPr fontId="13" type="noConversion"/>
  </si>
  <si>
    <t>TW5HF</t>
    <phoneticPr fontId="13" type="noConversion"/>
  </si>
  <si>
    <t>NALLS</t>
    <phoneticPr fontId="13" type="noConversion"/>
  </si>
  <si>
    <t>NALLT</t>
    <phoneticPr fontId="13" type="noConversion"/>
  </si>
  <si>
    <t>NALLW</t>
    <phoneticPr fontId="13" type="noConversion"/>
  </si>
  <si>
    <t>1#~9#,11#~13#</t>
  </si>
  <si>
    <t>14#-25#</t>
    <phoneticPr fontId="13" type="noConversion"/>
  </si>
  <si>
    <t>SY8707ABC</t>
    <phoneticPr fontId="13" type="noConversion"/>
  </si>
  <si>
    <t>SY5859BFHC</t>
    <phoneticPr fontId="13" type="noConversion"/>
  </si>
  <si>
    <t>E50A0</t>
    <phoneticPr fontId="13" type="noConversion"/>
  </si>
  <si>
    <t>HG00647</t>
    <phoneticPr fontId="13" type="noConversion"/>
  </si>
  <si>
    <t>AVA5HA</t>
    <phoneticPr fontId="13" type="noConversion"/>
  </si>
  <si>
    <t>HTJC</t>
    <phoneticPr fontId="13" type="noConversion"/>
  </si>
  <si>
    <t>HG00648</t>
    <phoneticPr fontId="13" type="noConversion"/>
  </si>
  <si>
    <t>AVA5HB</t>
    <phoneticPr fontId="13" type="noConversion"/>
  </si>
  <si>
    <t>AVA5HC</t>
    <phoneticPr fontId="13" type="noConversion"/>
  </si>
  <si>
    <t>HG00105</t>
    <phoneticPr fontId="15" type="noConversion"/>
  </si>
  <si>
    <t>NAJ9H</t>
  </si>
  <si>
    <t>NAJ9J</t>
    <phoneticPr fontId="13" type="noConversion"/>
  </si>
  <si>
    <t>13#-15#+1#-6#</t>
    <phoneticPr fontId="13" type="noConversion"/>
  </si>
  <si>
    <t>SYK735FAC</t>
    <phoneticPr fontId="13" type="noConversion"/>
  </si>
  <si>
    <t>AJM5HA</t>
    <phoneticPr fontId="13" type="noConversion"/>
  </si>
  <si>
    <t>HG00650</t>
    <phoneticPr fontId="13" type="noConversion"/>
  </si>
  <si>
    <t>HG00651</t>
    <phoneticPr fontId="13" type="noConversion"/>
  </si>
  <si>
    <t>ARC5HE</t>
    <phoneticPr fontId="13" type="noConversion"/>
  </si>
  <si>
    <t>HG00652</t>
    <phoneticPr fontId="13" type="noConversion"/>
  </si>
  <si>
    <t>HG00653</t>
    <phoneticPr fontId="13" type="noConversion"/>
  </si>
  <si>
    <t>ARC5HF</t>
    <phoneticPr fontId="13" type="noConversion"/>
  </si>
  <si>
    <t>ARC5HG</t>
    <phoneticPr fontId="13" type="noConversion"/>
  </si>
  <si>
    <t>5+9</t>
    <phoneticPr fontId="13" type="noConversion"/>
  </si>
  <si>
    <t>8+15</t>
    <phoneticPr fontId="13" type="noConversion"/>
  </si>
  <si>
    <t>NAHP3+(SJ090000+SJ087601)</t>
    <phoneticPr fontId="13" type="noConversion"/>
  </si>
  <si>
    <t>1#-5#+(17#,19#~25#+9#)</t>
    <phoneticPr fontId="13" type="noConversion"/>
  </si>
  <si>
    <t>SY58282FAC</t>
    <phoneticPr fontId="13" type="noConversion"/>
  </si>
  <si>
    <t>NAHP3+SJ087600</t>
    <phoneticPr fontId="13" type="noConversion"/>
  </si>
  <si>
    <t>6#-13#+1#~8#,10#~16#</t>
    <phoneticPr fontId="13" type="noConversion"/>
  </si>
  <si>
    <t>14#-18#+17#~25#</t>
    <phoneticPr fontId="13" type="noConversion"/>
  </si>
  <si>
    <t>E35B0+U8X10A</t>
    <phoneticPr fontId="13" type="noConversion"/>
  </si>
  <si>
    <t>JCET</t>
    <phoneticPr fontId="13" type="noConversion"/>
  </si>
  <si>
    <t>HG00654</t>
    <phoneticPr fontId="13" type="noConversion"/>
  </si>
  <si>
    <t>AZI5HG</t>
    <phoneticPr fontId="13" type="noConversion"/>
  </si>
  <si>
    <t>HG00655</t>
    <phoneticPr fontId="13" type="noConversion"/>
  </si>
  <si>
    <t>HG00656</t>
    <phoneticPr fontId="13" type="noConversion"/>
  </si>
  <si>
    <t>AZI5HH</t>
    <phoneticPr fontId="13" type="noConversion"/>
  </si>
  <si>
    <t>AZI5HI</t>
    <phoneticPr fontId="13" type="noConversion"/>
  </si>
  <si>
    <t>6+23</t>
    <phoneticPr fontId="13" type="noConversion"/>
  </si>
  <si>
    <t>5+19</t>
    <phoneticPr fontId="13" type="noConversion"/>
  </si>
  <si>
    <t>NALRY+F4P4W</t>
    <phoneticPr fontId="13" type="noConversion"/>
  </si>
  <si>
    <t>10#-15#+1#-23#</t>
    <phoneticPr fontId="13" type="noConversion"/>
  </si>
  <si>
    <t>NALRY+(F4P4W+F2MTS)</t>
    <phoneticPr fontId="13" type="noConversion"/>
  </si>
  <si>
    <t>16#-20#+(24#-25#+1#-17#)</t>
    <phoneticPr fontId="13" type="noConversion"/>
  </si>
  <si>
    <t>NALRY+(F2MTS+F2W9C)</t>
    <phoneticPr fontId="13" type="noConversion"/>
  </si>
  <si>
    <t>SY58593ZFAC</t>
    <phoneticPr fontId="13" type="noConversion"/>
  </si>
  <si>
    <t>SY58593ZFAC</t>
    <phoneticPr fontId="13" type="noConversion"/>
  </si>
  <si>
    <t>HG00657</t>
    <phoneticPr fontId="13" type="noConversion"/>
  </si>
  <si>
    <t>AXN5HA</t>
    <phoneticPr fontId="13" type="noConversion"/>
  </si>
  <si>
    <t>HG00659</t>
    <phoneticPr fontId="13" type="noConversion"/>
  </si>
  <si>
    <t>HG00660</t>
    <phoneticPr fontId="13" type="noConversion"/>
  </si>
  <si>
    <t>AXN5HB</t>
    <phoneticPr fontId="13" type="noConversion"/>
  </si>
  <si>
    <t>AXN5HC</t>
    <phoneticPr fontId="13" type="noConversion"/>
  </si>
  <si>
    <t>AXN5HD</t>
    <phoneticPr fontId="13" type="noConversion"/>
  </si>
  <si>
    <t>NAJC0+FNWRY</t>
    <phoneticPr fontId="13" type="noConversion"/>
  </si>
  <si>
    <t>NAJC0+FYY9L</t>
    <phoneticPr fontId="13" type="noConversion"/>
  </si>
  <si>
    <t>NAJC0+FL29Y</t>
    <phoneticPr fontId="13" type="noConversion"/>
  </si>
  <si>
    <t>HG00658</t>
    <phoneticPr fontId="13" type="noConversion"/>
  </si>
  <si>
    <t>HG00661</t>
    <phoneticPr fontId="13" type="noConversion"/>
  </si>
  <si>
    <t>AXN5HE</t>
    <phoneticPr fontId="13" type="noConversion"/>
  </si>
  <si>
    <t>1+5</t>
    <phoneticPr fontId="13" type="noConversion"/>
  </si>
  <si>
    <t>NAJAW+FYSR9</t>
    <phoneticPr fontId="13" type="noConversion"/>
  </si>
  <si>
    <t>25#+1#-5#</t>
    <phoneticPr fontId="13" type="noConversion"/>
  </si>
  <si>
    <t>AXN5HF</t>
    <phoneticPr fontId="13" type="noConversion"/>
  </si>
  <si>
    <t>6+29</t>
    <phoneticPr fontId="13" type="noConversion"/>
  </si>
  <si>
    <t>NAJC4+(FL4G2+FMWYF)</t>
    <phoneticPr fontId="13" type="noConversion"/>
  </si>
  <si>
    <t>1#-4#,7#~8#+(1#-25#+22#-25#)</t>
    <phoneticPr fontId="13" type="noConversion"/>
  </si>
  <si>
    <t>HG00662</t>
    <phoneticPr fontId="13" type="noConversion"/>
  </si>
  <si>
    <t>HG00663</t>
    <phoneticPr fontId="13" type="noConversion"/>
  </si>
  <si>
    <t>AXN5HG</t>
    <phoneticPr fontId="13" type="noConversion"/>
  </si>
  <si>
    <t>9+44</t>
    <phoneticPr fontId="13" type="noConversion"/>
  </si>
  <si>
    <t>NAJC4+(FKFGL+FYSR9)</t>
    <phoneticPr fontId="13" type="noConversion"/>
  </si>
  <si>
    <t>9#~17#+(1#-25#+6#-9#,11#~25#)</t>
    <phoneticPr fontId="13" type="noConversion"/>
  </si>
  <si>
    <t>NAL0A</t>
    <phoneticPr fontId="13" type="noConversion"/>
  </si>
  <si>
    <t>HG00664</t>
    <phoneticPr fontId="13" type="noConversion"/>
  </si>
  <si>
    <t>SY50131FAC</t>
    <phoneticPr fontId="13" type="noConversion"/>
  </si>
  <si>
    <t>ATS5HA</t>
    <phoneticPr fontId="13" type="noConversion"/>
  </si>
  <si>
    <t>2+5</t>
    <phoneticPr fontId="13" type="noConversion"/>
  </si>
  <si>
    <t>NAJ9K.01+FSF06</t>
    <phoneticPr fontId="13" type="noConversion"/>
  </si>
  <si>
    <t>1# 2#+1#-5#</t>
    <phoneticPr fontId="13" type="noConversion"/>
  </si>
  <si>
    <t>E51I0+U2X15A</t>
    <phoneticPr fontId="13" type="noConversion"/>
  </si>
  <si>
    <t>21#-25#+(18#-25#+1#-11#)</t>
    <phoneticPr fontId="13" type="noConversion"/>
  </si>
  <si>
    <t>NA4L4+01</t>
  </si>
  <si>
    <t>F9S9C;N9WS3.03</t>
  </si>
  <si>
    <t>NAJ56+01</t>
  </si>
  <si>
    <t>NA7FF+01</t>
  </si>
  <si>
    <t>F9LM4;NALRW</t>
  </si>
  <si>
    <t>FR3LK;NALRW</t>
  </si>
  <si>
    <t>FAACL;NALRW</t>
  </si>
  <si>
    <t>(F38LG+FAACL);NALRW</t>
  </si>
  <si>
    <t>(FLNMK+FR3LK);NALRY</t>
  </si>
  <si>
    <t>(F9LM4+FR3LK);NALRY</t>
  </si>
  <si>
    <t>HG00649</t>
    <phoneticPr fontId="13" type="noConversion"/>
  </si>
  <si>
    <t>SY5859BFHC</t>
    <phoneticPr fontId="13" type="noConversion"/>
  </si>
  <si>
    <t>16#-23#</t>
    <phoneticPr fontId="13" type="noConversion"/>
  </si>
  <si>
    <t>NA9WM-2</t>
  </si>
  <si>
    <t>(F3YTL+F7G3H);NAKR0</t>
  </si>
  <si>
    <t>(FRPGL+F9YGW);NAKR0</t>
  </si>
  <si>
    <t>(N9SC8.01+NA69Q);SJ088500</t>
  </si>
  <si>
    <t>N9H4L.03;SJ079400</t>
  </si>
  <si>
    <t>SJ088500;NACNA</t>
  </si>
  <si>
    <t>SJ087700;NACNA</t>
  </si>
  <si>
    <t>(SJ087700+SJ088100);NACNA</t>
  </si>
  <si>
    <t>SJ090000;(NACN9+NACNA)</t>
  </si>
  <si>
    <t>FWG47;NAFN1</t>
  </si>
  <si>
    <t>N9Y9H.10;F8TWR</t>
  </si>
  <si>
    <t>NAJ9H-1</t>
  </si>
  <si>
    <t>N9RCM;SJ033600</t>
  </si>
  <si>
    <t>(SJ090000+SJ087601);NAHP3</t>
  </si>
  <si>
    <t>SJ087600;NAHP3</t>
  </si>
  <si>
    <t>SJ087600;NAHP3-1</t>
  </si>
  <si>
    <t>F4P4W;NALRY</t>
  </si>
  <si>
    <t>(F4P4W+F2MTS);NALRY</t>
  </si>
  <si>
    <t>(F2MTS+F2W9C);NALRY</t>
  </si>
  <si>
    <t>NAJC0;FNWRY</t>
  </si>
  <si>
    <t>NAJC0;FYY9L</t>
  </si>
  <si>
    <t>NAJC0;F0WG3</t>
  </si>
  <si>
    <t>NAJC0;FL29Y</t>
  </si>
  <si>
    <t>NAJAW;FYSR9</t>
  </si>
  <si>
    <t>NAJC4;(FL4G2+FMWYF)</t>
  </si>
  <si>
    <t>NAJC4;(FKFGL+FYSR9)</t>
  </si>
  <si>
    <t>N8CW9 +01</t>
  </si>
  <si>
    <t>NAL0F</t>
  </si>
  <si>
    <t>NALLS</t>
  </si>
  <si>
    <t>NALLS+01</t>
  </si>
  <si>
    <t>NALLT</t>
  </si>
  <si>
    <t>NALLT+01</t>
  </si>
  <si>
    <t>NALLW</t>
  </si>
  <si>
    <t>JCET</t>
    <phoneticPr fontId="13" type="noConversion"/>
  </si>
  <si>
    <t>HG00665</t>
    <phoneticPr fontId="13" type="noConversion"/>
  </si>
  <si>
    <t>QB5HA</t>
    <phoneticPr fontId="13" type="noConversion"/>
  </si>
  <si>
    <t>HJTC</t>
    <phoneticPr fontId="13" type="noConversion"/>
  </si>
  <si>
    <t>SY8081BDQC</t>
    <phoneticPr fontId="13" type="noConversion"/>
  </si>
  <si>
    <t>NAJRY.02</t>
    <phoneticPr fontId="13" type="noConversion"/>
  </si>
  <si>
    <t>9#-11#</t>
  </si>
  <si>
    <t>HG00666</t>
    <phoneticPr fontId="13" type="noConversion"/>
  </si>
  <si>
    <t>QC5HA</t>
    <phoneticPr fontId="13" type="noConversion"/>
  </si>
  <si>
    <t>N9KWF.02+NAJRY</t>
    <phoneticPr fontId="13" type="noConversion"/>
  </si>
  <si>
    <t>12#+20#-21##</t>
    <phoneticPr fontId="13" type="noConversion"/>
  </si>
  <si>
    <t>QFN2*1.5-8</t>
    <phoneticPr fontId="13" type="noConversion"/>
  </si>
  <si>
    <t>YG5HA</t>
    <phoneticPr fontId="13" type="noConversion"/>
  </si>
  <si>
    <t>HG00667</t>
    <phoneticPr fontId="13" type="noConversion"/>
  </si>
  <si>
    <t>QFN2*1.5-8</t>
    <phoneticPr fontId="13" type="noConversion"/>
  </si>
  <si>
    <t>SYL128QUC</t>
    <phoneticPr fontId="13" type="noConversion"/>
  </si>
  <si>
    <t>HG00668</t>
    <phoneticPr fontId="13" type="noConversion"/>
  </si>
  <si>
    <t>YG5HB</t>
    <phoneticPr fontId="13" type="noConversion"/>
  </si>
  <si>
    <t>1#-8#</t>
    <phoneticPr fontId="13" type="noConversion"/>
  </si>
  <si>
    <t>9#~10#</t>
    <phoneticPr fontId="13" type="noConversion"/>
  </si>
  <si>
    <t>SYL128QUC</t>
    <phoneticPr fontId="13" type="noConversion"/>
  </si>
  <si>
    <t>NA7CQ.04+(LE1411170276+LE1412100522)</t>
    <phoneticPr fontId="13" type="noConversion"/>
  </si>
  <si>
    <t>NA7CQ.04+LE1411170370</t>
    <phoneticPr fontId="13" type="noConversion"/>
  </si>
  <si>
    <t>A11K0+MPH160805S1R0MT</t>
  </si>
  <si>
    <t>A11Q0+MPH160805S1R0MT</t>
    <phoneticPr fontId="13" type="noConversion"/>
  </si>
  <si>
    <t>HG00669</t>
    <phoneticPr fontId="13" type="noConversion"/>
  </si>
  <si>
    <t>QFN2*1.5-8</t>
    <phoneticPr fontId="13" type="noConversion"/>
  </si>
  <si>
    <t>UN5HA</t>
    <phoneticPr fontId="13" type="noConversion"/>
  </si>
  <si>
    <t>SY98081BQUC</t>
    <phoneticPr fontId="13" type="noConversion"/>
  </si>
  <si>
    <t>NAJRY.02+(LE1405220638+LE1407080521)</t>
    <phoneticPr fontId="13" type="noConversion"/>
  </si>
  <si>
    <t>A11H0+MPH160805S1R0MT</t>
  </si>
  <si>
    <t>HG00670</t>
    <phoneticPr fontId="13" type="noConversion"/>
  </si>
  <si>
    <t>TP5HA</t>
    <phoneticPr fontId="13" type="noConversion"/>
  </si>
  <si>
    <t>SY98081CQUC</t>
    <phoneticPr fontId="13" type="noConversion"/>
  </si>
  <si>
    <t>NAJRY+(LE1407080521+LE1411170370)</t>
    <phoneticPr fontId="13" type="noConversion"/>
  </si>
  <si>
    <t>22#-25#</t>
    <phoneticPr fontId="13" type="noConversion"/>
  </si>
  <si>
    <t>A11P0+MPH160805S1R0MT</t>
  </si>
  <si>
    <t>A11R0+MPH160805S1R0MT</t>
  </si>
  <si>
    <t>UP5HA</t>
    <phoneticPr fontId="13" type="noConversion"/>
  </si>
  <si>
    <t>SY98081EQUC</t>
    <phoneticPr fontId="13" type="noConversion"/>
  </si>
  <si>
    <t>NA1CQ.02+(LE1411170370+LE1411190475)</t>
    <phoneticPr fontId="13" type="noConversion"/>
  </si>
  <si>
    <t>14#-18#</t>
    <phoneticPr fontId="13" type="noConversion"/>
  </si>
  <si>
    <r>
      <t>wafer</t>
    </r>
    <r>
      <rPr>
        <sz val="10"/>
        <rFont val="宋体"/>
        <family val="3"/>
        <charset val="134"/>
      </rPr>
      <t>改版失败，订单取消</t>
    </r>
    <phoneticPr fontId="13" type="noConversion"/>
  </si>
  <si>
    <t>HG00673</t>
    <phoneticPr fontId="13" type="noConversion"/>
  </si>
  <si>
    <t>NAMHN</t>
  </si>
  <si>
    <t>TR5HA</t>
    <phoneticPr fontId="13" type="noConversion"/>
  </si>
  <si>
    <t>SY8077AAC</t>
    <phoneticPr fontId="13" type="noConversion"/>
  </si>
  <si>
    <t>SY8003EDFC</t>
    <phoneticPr fontId="13" type="noConversion"/>
  </si>
  <si>
    <t>HG00674</t>
    <phoneticPr fontId="13" type="noConversion"/>
  </si>
  <si>
    <t>VC5HA</t>
    <phoneticPr fontId="15" type="noConversion"/>
  </si>
  <si>
    <t>HG00675</t>
    <phoneticPr fontId="13" type="noConversion"/>
  </si>
  <si>
    <t>HG00676</t>
    <phoneticPr fontId="13" type="noConversion"/>
  </si>
  <si>
    <t>VC5HB</t>
    <phoneticPr fontId="15" type="noConversion"/>
  </si>
  <si>
    <t>VC5HC</t>
    <phoneticPr fontId="15" type="noConversion"/>
  </si>
  <si>
    <t>NAM4F</t>
  </si>
  <si>
    <t>NAM4F.02</t>
  </si>
  <si>
    <t>1#~3#,5#,6#,8#~12#</t>
  </si>
  <si>
    <t>14#~17#,19#~20#,22#~25#</t>
  </si>
  <si>
    <t>#4,7,13</t>
  </si>
  <si>
    <t>SYH803EDFC</t>
    <phoneticPr fontId="13" type="noConversion"/>
  </si>
  <si>
    <t>HG00677</t>
    <phoneticPr fontId="13" type="noConversion"/>
  </si>
  <si>
    <t>VC5HD</t>
    <phoneticPr fontId="15" type="noConversion"/>
  </si>
  <si>
    <t>#18,21</t>
  </si>
  <si>
    <t>SY8707ABC</t>
    <phoneticPr fontId="13" type="noConversion"/>
  </si>
  <si>
    <t>HG00678</t>
    <phoneticPr fontId="13" type="noConversion"/>
  </si>
  <si>
    <t>TW5HG</t>
    <phoneticPr fontId="13" type="noConversion"/>
  </si>
  <si>
    <t>HG00679</t>
    <phoneticPr fontId="13" type="noConversion"/>
  </si>
  <si>
    <t>HG00680</t>
    <phoneticPr fontId="13" type="noConversion"/>
  </si>
  <si>
    <t>TW5HH</t>
    <phoneticPr fontId="13" type="noConversion"/>
  </si>
  <si>
    <t>TW5HI</t>
    <phoneticPr fontId="13" type="noConversion"/>
  </si>
  <si>
    <t>NALLR</t>
  </si>
  <si>
    <t>NAM4M</t>
  </si>
  <si>
    <t>NAM4N</t>
  </si>
  <si>
    <t>AIS5HA</t>
    <phoneticPr fontId="15" type="noConversion"/>
  </si>
  <si>
    <t>10+10</t>
    <phoneticPr fontId="13" type="noConversion"/>
  </si>
  <si>
    <t>NA9R3.01+NA9R1</t>
    <phoneticPr fontId="13" type="noConversion"/>
  </si>
  <si>
    <t>16#-25#+16#-25#</t>
    <phoneticPr fontId="13" type="noConversion"/>
  </si>
  <si>
    <t>HG00681</t>
    <phoneticPr fontId="13" type="noConversion"/>
  </si>
  <si>
    <t>SY8722FCC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</si>
  <si>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</si>
  <si>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SY8104ADC</t>
    <phoneticPr fontId="13" type="noConversion"/>
  </si>
  <si>
    <t>HG00682</t>
    <phoneticPr fontId="13" type="noConversion"/>
  </si>
  <si>
    <t>JR5HA</t>
    <phoneticPr fontId="15" type="noConversion"/>
  </si>
  <si>
    <t>NAK34</t>
  </si>
  <si>
    <t>HG00683</t>
    <phoneticPr fontId="13" type="noConversion"/>
  </si>
  <si>
    <t>JR5HB</t>
    <phoneticPr fontId="15" type="noConversion"/>
  </si>
  <si>
    <t>ADY5HA</t>
    <phoneticPr fontId="13" type="noConversion"/>
  </si>
  <si>
    <t>HG00685</t>
    <phoneticPr fontId="13" type="noConversion"/>
  </si>
  <si>
    <t>ADY5HB</t>
    <phoneticPr fontId="13" type="noConversion"/>
  </si>
  <si>
    <t>NALLK</t>
  </si>
  <si>
    <t>NAM5Q</t>
  </si>
  <si>
    <t>HG00684</t>
    <phoneticPr fontId="13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</si>
  <si>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</si>
  <si>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HG00686</t>
    <phoneticPr fontId="13" type="noConversion"/>
  </si>
  <si>
    <t>NA5HA</t>
    <phoneticPr fontId="13" type="noConversion"/>
  </si>
  <si>
    <t>SY8071AAC</t>
    <phoneticPr fontId="13" type="noConversion"/>
  </si>
  <si>
    <t>HG00687</t>
    <phoneticPr fontId="13" type="noConversion"/>
  </si>
  <si>
    <t>SY50133FAC</t>
    <phoneticPr fontId="13" type="noConversion"/>
  </si>
  <si>
    <t>ATK5HC</t>
    <phoneticPr fontId="13" type="noConversion"/>
  </si>
  <si>
    <t>5+25</t>
    <phoneticPr fontId="13" type="noConversion"/>
  </si>
  <si>
    <t>HG00688</t>
    <phoneticPr fontId="13" type="noConversion"/>
  </si>
  <si>
    <t>ATK5HD</t>
    <phoneticPr fontId="13" type="noConversion"/>
  </si>
  <si>
    <t>NAKR0+FLYYF</t>
    <phoneticPr fontId="13" type="noConversion"/>
  </si>
  <si>
    <t>NAKR0+FRSR6</t>
    <phoneticPr fontId="13" type="noConversion"/>
  </si>
  <si>
    <t>15#-19#+1#-25#</t>
    <phoneticPr fontId="13" type="noConversion"/>
  </si>
  <si>
    <t>13#-17#+1#-25#</t>
    <phoneticPr fontId="13" type="noConversion"/>
  </si>
  <si>
    <t>18#-22#+1#-25#</t>
    <phoneticPr fontId="13" type="noConversion"/>
  </si>
  <si>
    <t>HG00689</t>
    <phoneticPr fontId="13" type="noConversion"/>
  </si>
  <si>
    <t>ATK5HE</t>
    <phoneticPr fontId="13" type="noConversion"/>
  </si>
  <si>
    <t>3+15</t>
    <phoneticPr fontId="13" type="noConversion"/>
  </si>
  <si>
    <t>NAKR0+FSC9T</t>
    <phoneticPr fontId="13" type="noConversion"/>
  </si>
  <si>
    <t>HG00690</t>
    <phoneticPr fontId="13" type="noConversion"/>
  </si>
  <si>
    <t>Fr5HA</t>
    <phoneticPr fontId="13" type="noConversion"/>
  </si>
  <si>
    <t>4+12</t>
    <phoneticPr fontId="13" type="noConversion"/>
  </si>
  <si>
    <t>NALYA+FTYGH</t>
    <phoneticPr fontId="13" type="noConversion"/>
  </si>
  <si>
    <t>23#-25#+1#-15#</t>
    <phoneticPr fontId="13" type="noConversion"/>
  </si>
  <si>
    <t>16#-19#+7#-18#</t>
    <phoneticPr fontId="13" type="noConversion"/>
  </si>
  <si>
    <t>HG00691</t>
    <phoneticPr fontId="13" type="noConversion"/>
  </si>
  <si>
    <t>ARC5HH</t>
    <phoneticPr fontId="13" type="noConversion"/>
  </si>
  <si>
    <t>HG00692</t>
    <phoneticPr fontId="13" type="noConversion"/>
  </si>
  <si>
    <t>HG00693</t>
    <phoneticPr fontId="13" type="noConversion"/>
  </si>
  <si>
    <t>HG00694</t>
    <phoneticPr fontId="13" type="noConversion"/>
  </si>
  <si>
    <t>HG00695</t>
    <phoneticPr fontId="13" type="noConversion"/>
  </si>
  <si>
    <t>HG00696</t>
    <phoneticPr fontId="13" type="noConversion"/>
  </si>
  <si>
    <t>ARC5HI</t>
    <phoneticPr fontId="13" type="noConversion"/>
  </si>
  <si>
    <t>ARC5HJ</t>
    <phoneticPr fontId="13" type="noConversion"/>
  </si>
  <si>
    <t>ARC5HK</t>
    <phoneticPr fontId="13" type="noConversion"/>
  </si>
  <si>
    <t>ARC5HL</t>
    <phoneticPr fontId="13" type="noConversion"/>
  </si>
  <si>
    <t>ARC5HM</t>
    <phoneticPr fontId="13" type="noConversion"/>
  </si>
  <si>
    <t>7+13</t>
    <phoneticPr fontId="13" type="noConversion"/>
  </si>
  <si>
    <t>6+11</t>
    <phoneticPr fontId="13" type="noConversion"/>
  </si>
  <si>
    <t>7+13</t>
    <phoneticPr fontId="13" type="noConversion"/>
  </si>
  <si>
    <t>5+9</t>
    <phoneticPr fontId="13" type="noConversion"/>
  </si>
  <si>
    <t>SY58282FAC</t>
    <phoneticPr fontId="13" type="noConversion"/>
  </si>
  <si>
    <t>NAHP3+SJ088600</t>
    <phoneticPr fontId="13" type="noConversion"/>
  </si>
  <si>
    <t>NAJ4S+SJ088600</t>
    <phoneticPr fontId="13" type="noConversion"/>
  </si>
  <si>
    <t>19#-25#+1#~13#</t>
    <phoneticPr fontId="13" type="noConversion"/>
  </si>
  <si>
    <t>1#-6#+14#,16#~25#</t>
    <phoneticPr fontId="13" type="noConversion"/>
  </si>
  <si>
    <t>NAJ4S+SJ090600</t>
    <phoneticPr fontId="13" type="noConversion"/>
  </si>
  <si>
    <t>NAJ4S+(SJ090600+SJ088501)</t>
    <phoneticPr fontId="13" type="noConversion"/>
  </si>
  <si>
    <t>7#-13#+1#-13#</t>
    <phoneticPr fontId="13" type="noConversion"/>
  </si>
  <si>
    <t>14#-20#+(14#-25#+16#)</t>
    <phoneticPr fontId="13" type="noConversion"/>
  </si>
  <si>
    <t>NAJ4S+SJ090100</t>
    <phoneticPr fontId="13" type="noConversion"/>
  </si>
  <si>
    <t>NAJ4T+(SJ090100+SJ088601)</t>
    <phoneticPr fontId="13" type="noConversion"/>
  </si>
  <si>
    <t>21#-25#+(#1-7,9,10)</t>
    <phoneticPr fontId="13" type="noConversion"/>
  </si>
  <si>
    <t>1#-7#+(#12-15,17-24+15#)</t>
    <phoneticPr fontId="13" type="noConversion"/>
  </si>
  <si>
    <t>HG00697</t>
    <phoneticPr fontId="13" type="noConversion"/>
  </si>
  <si>
    <t>AXN5HH</t>
    <phoneticPr fontId="13" type="noConversion"/>
  </si>
  <si>
    <t>AXN5HI</t>
    <phoneticPr fontId="13" type="noConversion"/>
  </si>
  <si>
    <t>AXN5HJ</t>
    <phoneticPr fontId="13" type="noConversion"/>
  </si>
  <si>
    <t>AXN5HK</t>
    <phoneticPr fontId="13" type="noConversion"/>
  </si>
  <si>
    <t>AXN5HL</t>
    <phoneticPr fontId="13" type="noConversion"/>
  </si>
  <si>
    <t>10+50</t>
    <phoneticPr fontId="13" type="noConversion"/>
  </si>
  <si>
    <t>AXN5HM</t>
    <phoneticPr fontId="13" type="noConversion"/>
  </si>
  <si>
    <t>Fa5HA</t>
    <phoneticPr fontId="13" type="noConversion"/>
  </si>
  <si>
    <t>7+20</t>
    <phoneticPr fontId="13" type="noConversion"/>
  </si>
  <si>
    <t>Fa5HB</t>
    <phoneticPr fontId="13" type="noConversion"/>
  </si>
  <si>
    <t>Fa5HC</t>
    <phoneticPr fontId="13" type="noConversion"/>
  </si>
  <si>
    <t>9+26</t>
    <phoneticPr fontId="13" type="noConversion"/>
  </si>
  <si>
    <t>SY58281LAAC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</si>
  <si>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</si>
  <si>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NAFN0+(FWG47+F62RS.02)</t>
    <phoneticPr fontId="13" type="noConversion"/>
  </si>
  <si>
    <t>19#-25#+(15#-25#+#1,2,12,16-20,22)</t>
    <phoneticPr fontId="13" type="noConversion"/>
  </si>
  <si>
    <t>NAHP5+(FK4S2+F62RS.02)</t>
    <phoneticPr fontId="13" type="noConversion"/>
  </si>
  <si>
    <t>1#-9#+(1#-25#+25#)</t>
    <phoneticPr fontId="13" type="noConversion"/>
  </si>
  <si>
    <t>HG00698</t>
    <phoneticPr fontId="13" type="noConversion"/>
  </si>
  <si>
    <t>SY58281LAAC</t>
    <phoneticPr fontId="13" type="noConversion"/>
  </si>
  <si>
    <t>NAHP5+(FYCPS+FTSC2)</t>
    <phoneticPr fontId="13" type="noConversion"/>
  </si>
  <si>
    <t>10#-18#+(1#-25#+1#)</t>
    <phoneticPr fontId="13" type="noConversion"/>
  </si>
  <si>
    <t>HG00699</t>
    <phoneticPr fontId="13" type="noConversion"/>
  </si>
  <si>
    <t>NAHP5+FTSC2</t>
    <phoneticPr fontId="13" type="noConversion"/>
  </si>
  <si>
    <t>19#-25#+2#-21#</t>
    <phoneticPr fontId="13" type="noConversion"/>
  </si>
  <si>
    <t>NALLY+(F6SP2+FP3MS)</t>
    <phoneticPr fontId="13" type="noConversion"/>
  </si>
  <si>
    <t>21#-25#+1#-25#</t>
    <phoneticPr fontId="13" type="noConversion"/>
  </si>
  <si>
    <t>1#-10#+(1#-25#+1#-25#)</t>
    <phoneticPr fontId="13" type="noConversion"/>
  </si>
  <si>
    <t>HG00701</t>
    <phoneticPr fontId="13" type="noConversion"/>
  </si>
  <si>
    <t>NALLY+(FCRWM+FN8KS)</t>
    <phoneticPr fontId="13" type="noConversion"/>
  </si>
  <si>
    <t>HG00702</t>
    <phoneticPr fontId="13" type="noConversion"/>
  </si>
  <si>
    <t>1#-10#+(1#-25#+1#-25#)</t>
    <phoneticPr fontId="13" type="noConversion"/>
  </si>
  <si>
    <t>11#-20#+(1#-25#+1#-25#)</t>
    <phoneticPr fontId="13" type="noConversion"/>
  </si>
  <si>
    <t>NALLY+FSGMT</t>
    <phoneticPr fontId="13" type="noConversion"/>
  </si>
  <si>
    <t>21#-25#1#-25#</t>
    <phoneticPr fontId="13" type="noConversion"/>
  </si>
  <si>
    <t>HG00703</t>
    <phoneticPr fontId="13" type="noConversion"/>
  </si>
  <si>
    <t>NALM0+(F4GL9+FW9P0)</t>
    <phoneticPr fontId="13" type="noConversion"/>
  </si>
  <si>
    <t>HG00704</t>
    <phoneticPr fontId="13" type="noConversion"/>
  </si>
  <si>
    <t>NALM0+(FYFMW+FLP6F)</t>
    <phoneticPr fontId="13" type="noConversion"/>
  </si>
  <si>
    <t>HG00705</t>
    <phoneticPr fontId="13" type="noConversion"/>
  </si>
  <si>
    <t>NALM0+F0W6K</t>
    <phoneticPr fontId="13" type="noConversion"/>
  </si>
  <si>
    <t>5+24</t>
    <phoneticPr fontId="13" type="noConversion"/>
  </si>
  <si>
    <t>21#-25#+1#-21#,23#-25#</t>
    <phoneticPr fontId="13" type="noConversion"/>
  </si>
  <si>
    <t>HG00706</t>
    <phoneticPr fontId="13" type="noConversion"/>
  </si>
  <si>
    <t>SY58593ZFAC</t>
    <phoneticPr fontId="13" type="noConversion"/>
  </si>
  <si>
    <t>HG00707</t>
    <phoneticPr fontId="13" type="noConversion"/>
  </si>
  <si>
    <t>E50A0</t>
    <phoneticPr fontId="13" type="noConversion"/>
  </si>
  <si>
    <t>SY5850AFHC</t>
    <phoneticPr fontId="13" type="noConversion"/>
  </si>
  <si>
    <t>ARU5HB</t>
    <phoneticPr fontId="15" type="noConversion"/>
  </si>
  <si>
    <t>NAJ9J</t>
    <phoneticPr fontId="13" type="noConversion"/>
  </si>
  <si>
    <t>E50A0</t>
    <phoneticPr fontId="13" type="noConversion"/>
  </si>
  <si>
    <t>AUD5HA</t>
    <phoneticPr fontId="15" type="noConversion"/>
  </si>
  <si>
    <t>NAJ9J.06</t>
  </si>
  <si>
    <t>HG00708</t>
    <phoneticPr fontId="13" type="noConversion"/>
  </si>
  <si>
    <t>SY5859AFHC</t>
    <phoneticPr fontId="13" type="noConversion"/>
  </si>
  <si>
    <t>A57A1</t>
  </si>
  <si>
    <t>HG00709</t>
    <phoneticPr fontId="13" type="noConversion"/>
  </si>
  <si>
    <t>XD5HA</t>
    <phoneticPr fontId="15" type="noConversion"/>
  </si>
  <si>
    <t>HG00710</t>
    <phoneticPr fontId="13" type="noConversion"/>
  </si>
  <si>
    <t>XD5HB</t>
    <phoneticPr fontId="15" type="noConversion"/>
  </si>
  <si>
    <t>NAC6L</t>
  </si>
  <si>
    <t>重测</t>
    <phoneticPr fontId="13" type="noConversion"/>
  </si>
  <si>
    <t>SY6402QVC</t>
    <phoneticPr fontId="15" type="noConversion"/>
  </si>
  <si>
    <t>JCET</t>
    <phoneticPr fontId="13" type="noConversion"/>
  </si>
  <si>
    <t>HG00711</t>
    <phoneticPr fontId="13" type="noConversion"/>
  </si>
  <si>
    <t>23#-25#+(18#~21#,25#+17#)</t>
    <phoneticPr fontId="13" type="noConversion"/>
  </si>
  <si>
    <t>N9RCM+(SJ033600+SJ030300)</t>
    <phoneticPr fontId="13" type="noConversion"/>
  </si>
  <si>
    <t>NALLW+01</t>
  </si>
  <si>
    <t>NAJ9J</t>
  </si>
  <si>
    <t>NAF3A;NAF3A.01-2</t>
  </si>
  <si>
    <t>NAL0A-1</t>
  </si>
  <si>
    <t>NA9WM-3</t>
  </si>
  <si>
    <t>NAHN5.01;FR6SF.01</t>
  </si>
  <si>
    <t>FSF06;NAJ9K.01</t>
  </si>
  <si>
    <t>HG00712</t>
    <phoneticPr fontId="13" type="noConversion"/>
  </si>
  <si>
    <t>AMY5HA</t>
    <phoneticPr fontId="13" type="noConversion"/>
  </si>
  <si>
    <t>6+17</t>
    <phoneticPr fontId="13" type="noConversion"/>
  </si>
  <si>
    <t>SY58203AFAC</t>
    <phoneticPr fontId="13" type="noConversion"/>
  </si>
  <si>
    <t>NA65L+(SJ043700+SJ043501)</t>
    <phoneticPr fontId="13" type="noConversion"/>
  </si>
  <si>
    <t>AWU5HB</t>
    <phoneticPr fontId="13" type="noConversion"/>
  </si>
  <si>
    <t>8+23</t>
    <phoneticPr fontId="13" type="noConversion"/>
  </si>
  <si>
    <t>9+26</t>
    <phoneticPr fontId="13" type="noConversion"/>
  </si>
  <si>
    <t>10+29</t>
    <phoneticPr fontId="13" type="noConversion"/>
  </si>
  <si>
    <t>AWU5HC</t>
    <phoneticPr fontId="13" type="noConversion"/>
  </si>
  <si>
    <t>SY58282LFAC</t>
    <phoneticPr fontId="13" type="noConversion"/>
  </si>
  <si>
    <t>NAJ4W+FS634</t>
    <phoneticPr fontId="13" type="noConversion"/>
  </si>
  <si>
    <t>1#-8#+2#-24#</t>
    <phoneticPr fontId="13" type="noConversion"/>
  </si>
  <si>
    <t>NAJ4W+(F8LT2+FS634)</t>
    <phoneticPr fontId="13" type="noConversion"/>
  </si>
  <si>
    <t>9#-17#+(1#-25#+25#)</t>
    <phoneticPr fontId="13" type="noConversion"/>
  </si>
  <si>
    <t>NAHP2+(FC02L+FTSC2)</t>
    <phoneticPr fontId="13" type="noConversion"/>
  </si>
  <si>
    <t>1#-10#+(1#-25#+22#-25#)</t>
    <phoneticPr fontId="13" type="noConversion"/>
  </si>
  <si>
    <t>SY8707ABC</t>
    <phoneticPr fontId="13" type="noConversion"/>
  </si>
  <si>
    <t>HG00716</t>
    <phoneticPr fontId="13" type="noConversion"/>
  </si>
  <si>
    <t>TW5HJ</t>
    <phoneticPr fontId="13" type="noConversion"/>
  </si>
  <si>
    <t>HG00717</t>
    <phoneticPr fontId="13" type="noConversion"/>
  </si>
  <si>
    <t>TW5HK</t>
    <phoneticPr fontId="13" type="noConversion"/>
  </si>
  <si>
    <t>TW5HL</t>
    <phoneticPr fontId="13" type="noConversion"/>
  </si>
  <si>
    <t>NAMRN</t>
  </si>
  <si>
    <t>NAMRP</t>
  </si>
  <si>
    <t>NAMRQ</t>
  </si>
  <si>
    <t>1#-25#</t>
    <phoneticPr fontId="13" type="noConversion"/>
  </si>
  <si>
    <t>HG00719</t>
    <phoneticPr fontId="13" type="noConversion"/>
  </si>
  <si>
    <t>SY8003ADFC</t>
    <phoneticPr fontId="13" type="noConversion"/>
  </si>
  <si>
    <t>HG00720</t>
    <phoneticPr fontId="13" type="noConversion"/>
  </si>
  <si>
    <t>HG00721</t>
    <phoneticPr fontId="13" type="noConversion"/>
  </si>
  <si>
    <t>KW5HA</t>
    <phoneticPr fontId="13" type="noConversion"/>
  </si>
  <si>
    <t>KW5HB</t>
    <phoneticPr fontId="13" type="noConversion"/>
  </si>
  <si>
    <t>KW5HC</t>
    <phoneticPr fontId="13" type="noConversion"/>
  </si>
  <si>
    <t>NAN2L</t>
  </si>
  <si>
    <t>NAN2L.03</t>
  </si>
  <si>
    <t>1#~2#,4#~8#,10#~12#</t>
  </si>
  <si>
    <t>13#,15#~17#,19#~22#,24#~25#</t>
  </si>
  <si>
    <t>#3,9,14,18,23</t>
  </si>
  <si>
    <t>HG00722</t>
    <phoneticPr fontId="13" type="noConversion"/>
  </si>
  <si>
    <t>ADY5HC</t>
    <phoneticPr fontId="13" type="noConversion"/>
  </si>
  <si>
    <t>HG00723</t>
    <phoneticPr fontId="13" type="noConversion"/>
  </si>
  <si>
    <t>ADY5HD</t>
    <phoneticPr fontId="13" type="noConversion"/>
  </si>
  <si>
    <t>NAM5R</t>
  </si>
  <si>
    <t>NAM5S</t>
  </si>
  <si>
    <t>1#-23#</t>
    <phoneticPr fontId="13" type="noConversion"/>
  </si>
  <si>
    <t>SY58381FAC</t>
    <phoneticPr fontId="13" type="noConversion"/>
  </si>
  <si>
    <t>E25C0+U8X13A+ES1GSW</t>
  </si>
  <si>
    <t>JCET</t>
    <phoneticPr fontId="13" type="noConversion"/>
  </si>
  <si>
    <t>5+15+27</t>
    <phoneticPr fontId="13" type="noConversion"/>
  </si>
  <si>
    <t>AVK5HA</t>
    <phoneticPr fontId="13" type="noConversion"/>
  </si>
  <si>
    <t>HG00724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</si>
  <si>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</si>
  <si>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NA4YW+F2Y9H+(WF4C025.1+WF4B106.1)</t>
    <phoneticPr fontId="13" type="noConversion"/>
  </si>
  <si>
    <t>19#-23#+1#-15#+(1#-25#+22#-23#)</t>
    <phoneticPr fontId="13" type="noConversion"/>
  </si>
  <si>
    <t>SY58120BAAC</t>
    <phoneticPr fontId="13" type="noConversion"/>
  </si>
  <si>
    <t>HG00725</t>
    <phoneticPr fontId="13" type="noConversion"/>
  </si>
  <si>
    <t>Gq5HA</t>
    <phoneticPr fontId="15" type="noConversion"/>
  </si>
  <si>
    <t>4+11</t>
    <phoneticPr fontId="13" type="noConversion"/>
  </si>
  <si>
    <t>NA5M2.02+F8TWR</t>
    <phoneticPr fontId="13" type="noConversion"/>
  </si>
  <si>
    <t>7#-10#+7#-17#</t>
    <phoneticPr fontId="13" type="noConversion"/>
  </si>
  <si>
    <t>NA87F-1</t>
  </si>
  <si>
    <t>NA563-1</t>
  </si>
  <si>
    <t>NAK33-1</t>
  </si>
  <si>
    <t>NAM4F-1</t>
  </si>
  <si>
    <t>NAM4F.02-1</t>
  </si>
  <si>
    <t>NA9R3.01;NA9R1</t>
  </si>
  <si>
    <t>FLYYF;NAKR0</t>
  </si>
  <si>
    <t>FRSR6;NAKR0</t>
  </si>
  <si>
    <t>FSC9T;NAKR0</t>
  </si>
  <si>
    <t>SJ088600;NAHP3</t>
  </si>
  <si>
    <t>SJ088600;NAJ4S</t>
  </si>
  <si>
    <t>SJ090600;NAJ4S</t>
  </si>
  <si>
    <t>(SJ090600+SJ088501);NAJ4S</t>
  </si>
  <si>
    <t>SJ090100;NAJ4S</t>
  </si>
  <si>
    <t>(SJ090100+SJ088601);NAJ4T</t>
  </si>
  <si>
    <t>NALLY;FSGMT</t>
  </si>
  <si>
    <t>NALM0;F0W6K</t>
  </si>
  <si>
    <t>NAJ9J-1</t>
  </si>
  <si>
    <t>N9M1K.02+02</t>
  </si>
  <si>
    <t>FTYGH;NALYA</t>
  </si>
  <si>
    <t>(FWG47+F62RS.02);NAFN0</t>
  </si>
  <si>
    <t>(FK4S2+F62RS.02);NAHP5</t>
  </si>
  <si>
    <t>(FYCPS+FTSC2);NAHP5</t>
  </si>
  <si>
    <t>JCETN9THQ</t>
  </si>
  <si>
    <t>FS634;NAJ4W</t>
  </si>
  <si>
    <t>(F8LT2+FS634);NAJ4W</t>
  </si>
  <si>
    <t>(FC02L+FTSC2);NAHP2</t>
  </si>
  <si>
    <t>NAN2L-1</t>
  </si>
  <si>
    <t>F8TWR;NA5M2.02</t>
  </si>
  <si>
    <t>19#-24#+(7#~17#,19#,21#-23#,25#+22#)</t>
    <phoneticPr fontId="13" type="noConversion"/>
  </si>
  <si>
    <t>SY5869ABC</t>
    <phoneticPr fontId="13" type="noConversion"/>
  </si>
  <si>
    <t>E06A2</t>
    <phoneticPr fontId="13" type="noConversion"/>
  </si>
  <si>
    <t>JCET</t>
    <phoneticPr fontId="13" type="noConversion"/>
  </si>
  <si>
    <t>HG00726</t>
    <phoneticPr fontId="13" type="noConversion"/>
  </si>
  <si>
    <t>Dr5IA</t>
    <phoneticPr fontId="13" type="noConversion"/>
  </si>
  <si>
    <t>Dr5IB</t>
    <phoneticPr fontId="13" type="noConversion"/>
  </si>
  <si>
    <t>HJTC</t>
    <phoneticPr fontId="13" type="noConversion"/>
  </si>
  <si>
    <t>1#~12#</t>
    <phoneticPr fontId="13" type="noConversion"/>
  </si>
  <si>
    <t>13#~25#</t>
    <phoneticPr fontId="13" type="noConversion"/>
  </si>
  <si>
    <t>SY6702DFC</t>
    <phoneticPr fontId="13" type="noConversion"/>
  </si>
  <si>
    <t>L01A0</t>
    <phoneticPr fontId="13" type="noConversion"/>
  </si>
  <si>
    <t>Ee5IA</t>
    <phoneticPr fontId="13" type="noConversion"/>
  </si>
  <si>
    <t>HG00729</t>
    <phoneticPr fontId="13" type="noConversion"/>
  </si>
  <si>
    <t>Ee5IB</t>
    <phoneticPr fontId="13" type="noConversion"/>
  </si>
  <si>
    <t>HG00728</t>
    <phoneticPr fontId="13" type="noConversion"/>
  </si>
  <si>
    <t>SY6702DFC</t>
    <phoneticPr fontId="13" type="noConversion"/>
  </si>
  <si>
    <t>HG00730</t>
    <phoneticPr fontId="13" type="noConversion"/>
  </si>
  <si>
    <t>AKW5IA</t>
    <phoneticPr fontId="13" type="noConversion"/>
  </si>
  <si>
    <t>13+14</t>
    <phoneticPr fontId="13" type="noConversion"/>
  </si>
  <si>
    <t>SY6174FAC</t>
    <phoneticPr fontId="13" type="noConversion"/>
  </si>
  <si>
    <t>NAMCQ.01+SJ077400</t>
    <phoneticPr fontId="13" type="noConversion"/>
  </si>
  <si>
    <t>1#-13#+1#-14#</t>
    <phoneticPr fontId="13" type="noConversion"/>
  </si>
  <si>
    <t>SY50135FAC</t>
    <phoneticPr fontId="13" type="noConversion"/>
  </si>
  <si>
    <t>HG00731</t>
    <phoneticPr fontId="13" type="noConversion"/>
  </si>
  <si>
    <t>ATH5IA</t>
    <phoneticPr fontId="13" type="noConversion"/>
  </si>
  <si>
    <t>5+35</t>
    <phoneticPr fontId="13" type="noConversion"/>
  </si>
  <si>
    <t>HG00733</t>
    <phoneticPr fontId="13" type="noConversion"/>
  </si>
  <si>
    <t>ATH5IB</t>
    <phoneticPr fontId="13" type="noConversion"/>
  </si>
  <si>
    <t>ATH5IC</t>
    <phoneticPr fontId="13" type="noConversion"/>
  </si>
  <si>
    <t>4+28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</si>
  <si>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</si>
  <si>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NAJ9K.02+(F44S7+F8PPL)</t>
    <phoneticPr fontId="13" type="noConversion"/>
  </si>
  <si>
    <t>10#-14#+(1#-25#+1#-10#)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</si>
  <si>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</si>
  <si>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NALLJ+(F9SPA+F8PPL)</t>
    <phoneticPr fontId="13" type="noConversion"/>
  </si>
  <si>
    <t>13#-17#+(1#-25#+11#-20#)</t>
    <phoneticPr fontId="13" type="noConversion"/>
  </si>
  <si>
    <t>HG00732</t>
    <phoneticPr fontId="13" type="noConversion"/>
  </si>
  <si>
    <t>NALLJ+(FPPW2+F8PPL)</t>
    <phoneticPr fontId="13" type="noConversion"/>
  </si>
  <si>
    <t>18#-21#+(1#-25#+21#-23#)</t>
    <phoneticPr fontId="13" type="noConversion"/>
  </si>
  <si>
    <t>HG00734</t>
    <phoneticPr fontId="13" type="noConversion"/>
  </si>
  <si>
    <t>AQU5IA</t>
    <phoneticPr fontId="13" type="noConversion"/>
  </si>
  <si>
    <t>HG00735</t>
    <phoneticPr fontId="13" type="noConversion"/>
  </si>
  <si>
    <t>HG00736</t>
    <phoneticPr fontId="13" type="noConversion"/>
  </si>
  <si>
    <t>AQU5IB</t>
    <phoneticPr fontId="13" type="noConversion"/>
  </si>
  <si>
    <t>AQU5IC</t>
    <phoneticPr fontId="13" type="noConversion"/>
  </si>
  <si>
    <t>5+26</t>
    <phoneticPr fontId="13" type="noConversion"/>
  </si>
  <si>
    <t>SY58596AFAC</t>
    <phoneticPr fontId="13" type="noConversion"/>
  </si>
  <si>
    <t>NA735+(SJ091000+SJ090800)</t>
    <phoneticPr fontId="13" type="noConversion"/>
  </si>
  <si>
    <t>18#-22#+(1#-7#,10#-25#+3#,6#,13#)</t>
    <phoneticPr fontId="13" type="noConversion"/>
  </si>
  <si>
    <t>NAK3J.01+(SJ090700+SJ089500)</t>
    <phoneticPr fontId="13" type="noConversion"/>
  </si>
  <si>
    <t>1#-5#+(1#,3#-7#,9#-25#+23#~25#)</t>
    <phoneticPr fontId="13" type="noConversion"/>
  </si>
  <si>
    <t>SY58182NFAC</t>
    <phoneticPr fontId="13" type="noConversion"/>
  </si>
  <si>
    <t>HG00737</t>
    <phoneticPr fontId="13" type="noConversion"/>
  </si>
  <si>
    <t>AZI5IA</t>
    <phoneticPr fontId="13" type="noConversion"/>
  </si>
  <si>
    <t>7+23</t>
    <phoneticPr fontId="13" type="noConversion"/>
  </si>
  <si>
    <t>8+26</t>
    <phoneticPr fontId="13" type="noConversion"/>
  </si>
  <si>
    <t>10+33</t>
    <phoneticPr fontId="13" type="noConversion"/>
  </si>
  <si>
    <t>HG00738</t>
    <phoneticPr fontId="13" type="noConversion"/>
  </si>
  <si>
    <t>HG00739</t>
    <phoneticPr fontId="13" type="noConversion"/>
  </si>
  <si>
    <t>HG00740</t>
    <phoneticPr fontId="13" type="noConversion"/>
  </si>
  <si>
    <t>HG00741</t>
    <phoneticPr fontId="13" type="noConversion"/>
  </si>
  <si>
    <t>AZI5IB</t>
    <phoneticPr fontId="13" type="noConversion"/>
  </si>
  <si>
    <t>AZI5IC</t>
    <phoneticPr fontId="13" type="noConversion"/>
  </si>
  <si>
    <t>AZI5ID</t>
    <phoneticPr fontId="13" type="noConversion"/>
  </si>
  <si>
    <t>AZI5IE</t>
    <phoneticPr fontId="13" type="noConversion"/>
  </si>
  <si>
    <t>AZI5IF</t>
    <phoneticPr fontId="13" type="noConversion"/>
  </si>
  <si>
    <t>AZI5IG</t>
    <phoneticPr fontId="13" type="noConversion"/>
  </si>
  <si>
    <t>AZI5IH</t>
    <phoneticPr fontId="13" type="noConversion"/>
  </si>
  <si>
    <t>AZI5II</t>
    <phoneticPr fontId="13" type="noConversion"/>
  </si>
  <si>
    <t>NAMRH+F8W87</t>
    <phoneticPr fontId="13" type="noConversion"/>
  </si>
  <si>
    <t>1#-7#+1#-23#</t>
    <phoneticPr fontId="13" type="noConversion"/>
  </si>
  <si>
    <t>NAMRH+(FAY6H+F8W87)</t>
    <phoneticPr fontId="13" type="noConversion"/>
  </si>
  <si>
    <t>8#-15#+(1#-25#+24#)</t>
    <phoneticPr fontId="13" type="noConversion"/>
  </si>
  <si>
    <t>NAMRH+(F4HGN+F80RW)</t>
    <phoneticPr fontId="13" type="noConversion"/>
  </si>
  <si>
    <t>16#-25#+(1#-25#+1#-8#)</t>
    <phoneticPr fontId="13" type="noConversion"/>
  </si>
  <si>
    <t>NAMRJ+FARAW</t>
    <phoneticPr fontId="13" type="noConversion"/>
  </si>
  <si>
    <t>NAMRJ+(FLAN7+F8W87)</t>
    <phoneticPr fontId="13" type="noConversion"/>
  </si>
  <si>
    <t>8#-15#+(1#-25#+25#)</t>
    <phoneticPr fontId="13" type="noConversion"/>
  </si>
  <si>
    <t>NAMRJ+(FM2WA+F80RW)</t>
    <phoneticPr fontId="13" type="noConversion"/>
  </si>
  <si>
    <t>16#-25#+(1#-25#+9#-16#)</t>
    <phoneticPr fontId="13" type="noConversion"/>
  </si>
  <si>
    <t>HG00742</t>
    <phoneticPr fontId="13" type="noConversion"/>
  </si>
  <si>
    <t>NAMRK+FMH9R</t>
    <phoneticPr fontId="13" type="noConversion"/>
  </si>
  <si>
    <t>HG00743</t>
    <phoneticPr fontId="13" type="noConversion"/>
  </si>
  <si>
    <t>NAMRK+(F2KWN+F80RW)</t>
    <phoneticPr fontId="13" type="noConversion"/>
  </si>
  <si>
    <t>HG00744</t>
    <phoneticPr fontId="13" type="noConversion"/>
  </si>
  <si>
    <t>8#-15#+(1#-25#+25#)</t>
    <phoneticPr fontId="13" type="noConversion"/>
  </si>
  <si>
    <t>NAMRK+(FWKTN+F80RW)</t>
    <phoneticPr fontId="13" type="noConversion"/>
  </si>
  <si>
    <t>16#-25#+(1#-25#+17#-24#)</t>
    <phoneticPr fontId="13" type="noConversion"/>
  </si>
  <si>
    <t>HG00745</t>
    <phoneticPr fontId="13" type="noConversion"/>
  </si>
  <si>
    <t>HG00746</t>
    <phoneticPr fontId="13" type="noConversion"/>
  </si>
  <si>
    <t>AZI5IJ</t>
    <phoneticPr fontId="13" type="noConversion"/>
  </si>
  <si>
    <t>2+6</t>
    <phoneticPr fontId="13" type="noConversion"/>
  </si>
  <si>
    <t>NAMRM+(F2Y9H+FARAW)</t>
    <phoneticPr fontId="13" type="noConversion"/>
  </si>
  <si>
    <t>1#-2#+(22#-25#+24#-25#)</t>
    <phoneticPr fontId="13" type="noConversion"/>
  </si>
  <si>
    <t>SY58182NFAC</t>
    <phoneticPr fontId="13" type="noConversion"/>
  </si>
  <si>
    <t>E35B0+A3X04B</t>
  </si>
  <si>
    <t>HG00747</t>
    <phoneticPr fontId="13" type="noConversion"/>
  </si>
  <si>
    <t>SY58283NFAC</t>
    <phoneticPr fontId="13" type="noConversion"/>
  </si>
  <si>
    <t>AYJ5IA</t>
    <phoneticPr fontId="13" type="noConversion"/>
  </si>
  <si>
    <t>8+26</t>
    <phoneticPr fontId="13" type="noConversion"/>
  </si>
  <si>
    <t>HG00748</t>
    <phoneticPr fontId="13" type="noConversion"/>
  </si>
  <si>
    <t>HG00749</t>
    <phoneticPr fontId="13" type="noConversion"/>
  </si>
  <si>
    <t>AYJ5IB</t>
    <phoneticPr fontId="13" type="noConversion"/>
  </si>
  <si>
    <t>AYJ5IC</t>
    <phoneticPr fontId="13" type="noConversion"/>
  </si>
  <si>
    <t>3#-10#+(2#-25#+24#-25#)</t>
    <phoneticPr fontId="13" type="noConversion"/>
  </si>
  <si>
    <t>NAMRM+(SJ067300+SJ067200)</t>
    <phoneticPr fontId="13" type="noConversion"/>
  </si>
  <si>
    <t>NAMRM+SJ070100</t>
    <phoneticPr fontId="13" type="noConversion"/>
  </si>
  <si>
    <t>11#-17#+1#-10#,12#~24#</t>
    <phoneticPr fontId="13" type="noConversion"/>
  </si>
  <si>
    <t>NAMRM+(SJ068700+SJ070100)</t>
    <phoneticPr fontId="13" type="noConversion"/>
  </si>
  <si>
    <t>APQ5IA</t>
    <phoneticPr fontId="13" type="noConversion"/>
  </si>
  <si>
    <t>4+27</t>
    <phoneticPr fontId="13" type="noConversion"/>
  </si>
  <si>
    <t>HG00751</t>
    <phoneticPr fontId="13" type="noConversion"/>
  </si>
  <si>
    <t>HG00752</t>
    <phoneticPr fontId="13" type="noConversion"/>
  </si>
  <si>
    <t>APQ5IB</t>
    <phoneticPr fontId="13" type="noConversion"/>
  </si>
  <si>
    <t>SY58294ZFAC</t>
    <phoneticPr fontId="13" type="noConversion"/>
  </si>
  <si>
    <t>22#~25#+(1#~25#+24#~25#)</t>
    <phoneticPr fontId="13" type="noConversion"/>
  </si>
  <si>
    <t>NAJC4+(FKS34+FNF4S)</t>
    <phoneticPr fontId="13" type="noConversion"/>
  </si>
  <si>
    <t>NAJC4+(FNSNG+FNF4S)</t>
    <phoneticPr fontId="13" type="noConversion"/>
  </si>
  <si>
    <t>18#~21#+(1#~25#+22#-23#)</t>
    <phoneticPr fontId="13" type="noConversion"/>
  </si>
  <si>
    <t>HG00750</t>
    <phoneticPr fontId="13" type="noConversion"/>
  </si>
  <si>
    <t>AXN5IA</t>
    <phoneticPr fontId="13" type="noConversion"/>
  </si>
  <si>
    <t>10+50</t>
    <phoneticPr fontId="13" type="noConversion"/>
  </si>
  <si>
    <t>10+49</t>
    <phoneticPr fontId="13" type="noConversion"/>
  </si>
  <si>
    <t>HG00753</t>
    <phoneticPr fontId="13" type="noConversion"/>
  </si>
  <si>
    <t>HG00754</t>
    <phoneticPr fontId="13" type="noConversion"/>
  </si>
  <si>
    <t>AXN5IB</t>
    <phoneticPr fontId="13" type="noConversion"/>
  </si>
  <si>
    <t>AXN5IC</t>
    <phoneticPr fontId="13" type="noConversion"/>
  </si>
  <si>
    <t>SY58593ZFAC</t>
    <phoneticPr fontId="13" type="noConversion"/>
  </si>
  <si>
    <t>NAJC1+(F7HTR+FRTCS)</t>
    <phoneticPr fontId="13" type="noConversion"/>
  </si>
  <si>
    <t>1#,3#~11#+(1#,2#,4#-25#+1#-25#)</t>
    <phoneticPr fontId="13" type="noConversion"/>
  </si>
  <si>
    <t>NAJC1+(FW96N+F3WTM)</t>
    <phoneticPr fontId="13" type="noConversion"/>
  </si>
  <si>
    <t>11#-20#+(1#-25#+1#-25#)</t>
    <phoneticPr fontId="13" type="noConversion"/>
  </si>
  <si>
    <t>12#~20#,22#+(1#-25#+1#-25#)</t>
    <phoneticPr fontId="13" type="noConversion"/>
  </si>
  <si>
    <t>1#10#+(1#-25#+1#-25#)</t>
    <phoneticPr fontId="13" type="noConversion"/>
  </si>
  <si>
    <t>NALM2+(F4NMH+F8NTW)</t>
    <phoneticPr fontId="13" type="noConversion"/>
  </si>
  <si>
    <t>SY58381FAC</t>
    <phoneticPr fontId="13" type="noConversion"/>
  </si>
  <si>
    <t>HG00755</t>
    <phoneticPr fontId="13" type="noConversion"/>
  </si>
  <si>
    <t>AVK5IA</t>
    <phoneticPr fontId="13" type="noConversion"/>
  </si>
  <si>
    <t>2+6+11</t>
    <phoneticPr fontId="13" type="noConversion"/>
  </si>
  <si>
    <t>NA4YW+F2Y9H+(WF4C073.2+WF4B106.1)</t>
    <phoneticPr fontId="13" type="noConversion"/>
  </si>
  <si>
    <t>HG00756</t>
    <phoneticPr fontId="13" type="noConversion"/>
  </si>
  <si>
    <t>Dr5IC</t>
    <phoneticPr fontId="13" type="noConversion"/>
  </si>
  <si>
    <t>HG00757</t>
    <phoneticPr fontId="13" type="noConversion"/>
  </si>
  <si>
    <t>Dr5ID</t>
    <phoneticPr fontId="13" type="noConversion"/>
  </si>
  <si>
    <t>L01B0</t>
    <phoneticPr fontId="13" type="noConversion"/>
  </si>
  <si>
    <t>HG00758</t>
    <phoneticPr fontId="13" type="noConversion"/>
  </si>
  <si>
    <t>Ef5IA</t>
    <phoneticPr fontId="13" type="noConversion"/>
  </si>
  <si>
    <t>SY6702DFC</t>
    <phoneticPr fontId="13" type="noConversion"/>
  </si>
  <si>
    <t>L01A0</t>
    <phoneticPr fontId="13" type="noConversion"/>
  </si>
  <si>
    <t>Ee5IC</t>
    <phoneticPr fontId="13" type="noConversion"/>
  </si>
  <si>
    <t>HG00759</t>
    <phoneticPr fontId="13" type="noConversion"/>
  </si>
  <si>
    <t>HG00760</t>
    <phoneticPr fontId="13" type="noConversion"/>
  </si>
  <si>
    <t>Hv5IA</t>
    <phoneticPr fontId="13" type="noConversion"/>
  </si>
  <si>
    <t>5+16</t>
    <phoneticPr fontId="13" type="noConversion"/>
  </si>
  <si>
    <t>SY58281NAAC</t>
    <phoneticPr fontId="13" type="noConversion"/>
  </si>
  <si>
    <t>NAMRL+FCYSA</t>
    <phoneticPr fontId="13" type="noConversion"/>
  </si>
  <si>
    <t>1#-5#+10#-25#</t>
    <phoneticPr fontId="13" type="noConversion"/>
  </si>
  <si>
    <t>HG00761</t>
    <phoneticPr fontId="13" type="noConversion"/>
  </si>
  <si>
    <t>AVJ5IA</t>
    <phoneticPr fontId="13" type="noConversion"/>
  </si>
  <si>
    <t>HG00762</t>
    <phoneticPr fontId="13" type="noConversion"/>
  </si>
  <si>
    <t>HG00763</t>
    <phoneticPr fontId="13" type="noConversion"/>
  </si>
  <si>
    <t>AVJ5IB</t>
    <phoneticPr fontId="13" type="noConversion"/>
  </si>
  <si>
    <t>AVJ5IC</t>
    <phoneticPr fontId="13" type="noConversion"/>
  </si>
  <si>
    <t>4+12+22</t>
    <phoneticPr fontId="13" type="noConversion"/>
  </si>
  <si>
    <t>6+18+34</t>
    <phoneticPr fontId="13" type="noConversion"/>
  </si>
  <si>
    <t>3+9+17</t>
    <phoneticPr fontId="13" type="noConversion"/>
  </si>
  <si>
    <t>SY58481FAC</t>
    <phoneticPr fontId="13" type="noConversion"/>
  </si>
  <si>
    <t>NAHFA.01+FRLR0+WF53327.1</t>
    <phoneticPr fontId="13" type="noConversion"/>
  </si>
  <si>
    <t>1#-4#+1#-12#+1#~12#,14#~23#</t>
    <phoneticPr fontId="13" type="noConversion"/>
  </si>
  <si>
    <t>NAHFA.01+F93LM+(WF53329.1+WF53328.1)</t>
    <phoneticPr fontId="13" type="noConversion"/>
  </si>
  <si>
    <t>5#-10#+1#-18#+(1#-25#+2#-10#)</t>
    <phoneticPr fontId="13" type="noConversion"/>
  </si>
  <si>
    <t>NAHFA.01+FCYSA+(WF53328.1+WF53327.1)</t>
    <phoneticPr fontId="13" type="noConversion"/>
  </si>
  <si>
    <t>11#-13#+1#-9#+(11#-25#+24#~25#)</t>
    <phoneticPr fontId="13" type="noConversion"/>
  </si>
  <si>
    <t>HG00764</t>
    <phoneticPr fontId="13" type="noConversion"/>
  </si>
  <si>
    <t>AYJ5ID</t>
    <phoneticPr fontId="13" type="noConversion"/>
  </si>
  <si>
    <t>8+25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</si>
  <si>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</si>
  <si>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NAMRL+SJ069200</t>
    <phoneticPr fontId="13" type="noConversion"/>
  </si>
  <si>
    <t>6#-13#+1#-25#</t>
    <phoneticPr fontId="13" type="noConversion"/>
  </si>
  <si>
    <t>24#-25#+16#-21#+(1#-3#+14#-21#)</t>
    <phoneticPr fontId="13" type="noConversion"/>
  </si>
  <si>
    <t>E35B0+A3X04B</t>
    <phoneticPr fontId="13" type="noConversion"/>
  </si>
  <si>
    <t>SY58282NFAC</t>
    <phoneticPr fontId="13" type="noConversion"/>
  </si>
  <si>
    <t>HG00765</t>
    <phoneticPr fontId="13" type="noConversion"/>
  </si>
  <si>
    <t>AYR5IA</t>
    <phoneticPr fontId="13" type="noConversion"/>
  </si>
  <si>
    <t>6+20</t>
    <phoneticPr fontId="13" type="noConversion"/>
  </si>
  <si>
    <t>HG00766</t>
    <phoneticPr fontId="13" type="noConversion"/>
  </si>
  <si>
    <t>AYR5IB</t>
    <phoneticPr fontId="13" type="noConversion"/>
  </si>
  <si>
    <t>3+10</t>
    <phoneticPr fontId="13" type="noConversion"/>
  </si>
  <si>
    <t>3+10</t>
    <phoneticPr fontId="13" type="noConversion"/>
  </si>
  <si>
    <t>HG00767</t>
    <phoneticPr fontId="13" type="noConversion"/>
  </si>
  <si>
    <t>AYR5IC</t>
    <phoneticPr fontId="13" type="noConversion"/>
  </si>
  <si>
    <t>NAMRL+(FRLR0+FTYGH)</t>
    <phoneticPr fontId="13" type="noConversion"/>
  </si>
  <si>
    <t>14#-19#+(13#-25#+19#-25#)</t>
    <phoneticPr fontId="13" type="noConversion"/>
  </si>
  <si>
    <t>NAMRL+(F93LM+FNP6W+FLCNF)</t>
    <phoneticPr fontId="13" type="noConversion"/>
  </si>
  <si>
    <t>20#-22#+(19#-25#+24#-25#+25#)</t>
    <phoneticPr fontId="13" type="noConversion"/>
  </si>
  <si>
    <t>NAMRL+FMLTK</t>
    <phoneticPr fontId="13" type="noConversion"/>
  </si>
  <si>
    <t>HG00768</t>
    <phoneticPr fontId="13" type="noConversion"/>
  </si>
  <si>
    <t>HG00769</t>
    <phoneticPr fontId="13" type="noConversion"/>
  </si>
  <si>
    <t>HG00770</t>
    <phoneticPr fontId="13" type="noConversion"/>
  </si>
  <si>
    <t>AYR5ID</t>
    <phoneticPr fontId="13" type="noConversion"/>
  </si>
  <si>
    <t>AYR5IE</t>
    <phoneticPr fontId="13" type="noConversion"/>
  </si>
  <si>
    <t>AYR5IF</t>
    <phoneticPr fontId="13" type="noConversion"/>
  </si>
  <si>
    <t>7+23</t>
    <phoneticPr fontId="13" type="noConversion"/>
  </si>
  <si>
    <t>8+26</t>
    <phoneticPr fontId="13" type="noConversion"/>
  </si>
  <si>
    <t>10+33</t>
    <phoneticPr fontId="13" type="noConversion"/>
  </si>
  <si>
    <t>NAMRG+F3ATL</t>
    <phoneticPr fontId="13" type="noConversion"/>
  </si>
  <si>
    <t>23#-25#+1#-10#</t>
    <phoneticPr fontId="13" type="noConversion"/>
  </si>
  <si>
    <t>1#-7#+1#-23#</t>
    <phoneticPr fontId="13" type="noConversion"/>
  </si>
  <si>
    <t>SY58282NFAC</t>
    <phoneticPr fontId="13" type="noConversion"/>
  </si>
  <si>
    <t>NAMRG+(FRK6L+F3ATL)</t>
    <phoneticPr fontId="13" type="noConversion"/>
  </si>
  <si>
    <t>8#-15#+(1#-25#+24#)</t>
    <phoneticPr fontId="13" type="noConversion"/>
  </si>
  <si>
    <t>NAMRG+(F0RLC+FMLTK)</t>
    <phoneticPr fontId="13" type="noConversion"/>
  </si>
  <si>
    <t>16#-25#+(1#-25#+11#-18#)</t>
    <phoneticPr fontId="13" type="noConversion"/>
  </si>
  <si>
    <t>8+23</t>
    <phoneticPr fontId="13" type="noConversion"/>
  </si>
  <si>
    <t>18#-25#+1#-23#</t>
    <phoneticPr fontId="13" type="noConversion"/>
  </si>
  <si>
    <t>ALH5IA</t>
    <phoneticPr fontId="13" type="noConversion"/>
  </si>
  <si>
    <t>1#-12#</t>
    <phoneticPr fontId="13" type="noConversion"/>
  </si>
  <si>
    <t>HG00772</t>
    <phoneticPr fontId="13" type="noConversion"/>
  </si>
  <si>
    <t>SY5806FAC</t>
    <phoneticPr fontId="13" type="noConversion"/>
  </si>
  <si>
    <t>HG00773</t>
    <phoneticPr fontId="13" type="noConversion"/>
  </si>
  <si>
    <t>JD5IA</t>
    <phoneticPr fontId="13" type="noConversion"/>
  </si>
  <si>
    <t>SY8003DFC</t>
    <phoneticPr fontId="13" type="noConversion"/>
  </si>
  <si>
    <t>HG00774</t>
    <phoneticPr fontId="13" type="noConversion"/>
  </si>
  <si>
    <t>KW5IA</t>
    <phoneticPr fontId="13" type="noConversion"/>
  </si>
  <si>
    <t>HG00775</t>
    <phoneticPr fontId="13" type="noConversion"/>
  </si>
  <si>
    <t>SY8868QMC</t>
    <phoneticPr fontId="13" type="noConversion"/>
  </si>
  <si>
    <t>HG00776</t>
    <phoneticPr fontId="13" type="noConversion"/>
  </si>
  <si>
    <r>
      <t>需</t>
    </r>
    <r>
      <rPr>
        <sz val="10"/>
        <rFont val="Arial"/>
        <family val="2"/>
        <charset val="134"/>
      </rPr>
      <t>Bumping</t>
    </r>
    <phoneticPr fontId="13" type="noConversion"/>
  </si>
  <si>
    <t>KT5IA</t>
    <phoneticPr fontId="15" type="noConversion"/>
  </si>
  <si>
    <t>HG00777</t>
    <phoneticPr fontId="13" type="noConversion"/>
  </si>
  <si>
    <t>KT5IB</t>
    <phoneticPr fontId="15" type="noConversion"/>
  </si>
  <si>
    <t>1#~12#</t>
    <phoneticPr fontId="13" type="noConversion"/>
  </si>
  <si>
    <t>SY8707ABC</t>
    <phoneticPr fontId="13" type="noConversion"/>
  </si>
  <si>
    <t>HG00778</t>
    <phoneticPr fontId="13" type="noConversion"/>
  </si>
  <si>
    <t>TW5IA</t>
    <phoneticPr fontId="13" type="noConversion"/>
  </si>
  <si>
    <t>HG00779</t>
    <phoneticPr fontId="13" type="noConversion"/>
  </si>
  <si>
    <t>HG00780</t>
    <phoneticPr fontId="13" type="noConversion"/>
  </si>
  <si>
    <t>HG00781</t>
    <phoneticPr fontId="13" type="noConversion"/>
  </si>
  <si>
    <t>HG00782</t>
    <phoneticPr fontId="13" type="noConversion"/>
  </si>
  <si>
    <t>HG00783</t>
    <phoneticPr fontId="13" type="noConversion"/>
  </si>
  <si>
    <t>HG00784</t>
    <phoneticPr fontId="13" type="noConversion"/>
  </si>
  <si>
    <t>TW5IB</t>
    <phoneticPr fontId="13" type="noConversion"/>
  </si>
  <si>
    <t>TW5IC</t>
    <phoneticPr fontId="13" type="noConversion"/>
  </si>
  <si>
    <t>TW5ID</t>
    <phoneticPr fontId="13" type="noConversion"/>
  </si>
  <si>
    <t>TW5IE</t>
    <phoneticPr fontId="13" type="noConversion"/>
  </si>
  <si>
    <t>TW5IF</t>
    <phoneticPr fontId="13" type="noConversion"/>
  </si>
  <si>
    <t>NAMR1</t>
    <phoneticPr fontId="13" type="noConversion"/>
  </si>
  <si>
    <t>NAMRR</t>
    <phoneticPr fontId="13" type="noConversion"/>
  </si>
  <si>
    <t>NAMWJ</t>
    <phoneticPr fontId="13" type="noConversion"/>
  </si>
  <si>
    <t>NAMWL</t>
    <phoneticPr fontId="13" type="noConversion"/>
  </si>
  <si>
    <t>NAMWM</t>
    <phoneticPr fontId="13" type="noConversion"/>
  </si>
  <si>
    <t>NAMWN</t>
    <phoneticPr fontId="13" type="noConversion"/>
  </si>
  <si>
    <t>2#-25#</t>
    <phoneticPr fontId="13" type="noConversion"/>
  </si>
  <si>
    <t>SY7066AQMC</t>
    <phoneticPr fontId="13" type="noConversion"/>
  </si>
  <si>
    <t>Aa5IA</t>
    <phoneticPr fontId="13" type="noConversion"/>
  </si>
  <si>
    <t>HG00785</t>
    <phoneticPr fontId="13" type="noConversion"/>
  </si>
  <si>
    <t>JW5IA</t>
    <phoneticPr fontId="13" type="noConversion"/>
  </si>
  <si>
    <t>SY8121ABC</t>
    <phoneticPr fontId="13" type="noConversion"/>
  </si>
  <si>
    <t>SYK614ADC</t>
    <phoneticPr fontId="13" type="noConversion"/>
  </si>
  <si>
    <t>HG00786</t>
    <phoneticPr fontId="13" type="noConversion"/>
  </si>
  <si>
    <t>JR5IA</t>
    <phoneticPr fontId="13" type="noConversion"/>
  </si>
  <si>
    <t>HG00787</t>
    <phoneticPr fontId="13" type="noConversion"/>
  </si>
  <si>
    <t>JR5IB</t>
    <phoneticPr fontId="13" type="noConversion"/>
  </si>
  <si>
    <t>AIU5IA</t>
    <phoneticPr fontId="13" type="noConversion"/>
  </si>
  <si>
    <t>HG00788</t>
    <phoneticPr fontId="13" type="noConversion"/>
  </si>
  <si>
    <t>SYC812FAC</t>
    <phoneticPr fontId="13" type="noConversion"/>
  </si>
  <si>
    <t>E50A0</t>
  </si>
  <si>
    <t>AVA5IA</t>
    <phoneticPr fontId="13" type="noConversion"/>
  </si>
  <si>
    <t>HG00789</t>
    <phoneticPr fontId="13" type="noConversion"/>
  </si>
  <si>
    <t>SY5859BFHC</t>
    <phoneticPr fontId="13" type="noConversion"/>
  </si>
  <si>
    <t>E51F0+U2X11A</t>
  </si>
  <si>
    <t>HG00790</t>
    <phoneticPr fontId="13" type="noConversion"/>
  </si>
  <si>
    <t>SY50133EFAC</t>
    <phoneticPr fontId="13" type="noConversion"/>
  </si>
  <si>
    <t>UMC</t>
    <phoneticPr fontId="13" type="noConversion"/>
  </si>
  <si>
    <t>AZM5IA</t>
    <phoneticPr fontId="13" type="noConversion"/>
  </si>
  <si>
    <t>2+10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</si>
  <si>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</si>
  <si>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NALLJ.04+FSC9T</t>
    <phoneticPr fontId="13" type="noConversion"/>
  </si>
  <si>
    <t>9#,10#+16#-25#</t>
    <phoneticPr fontId="13" type="noConversion"/>
  </si>
  <si>
    <t>SY50126CFAC</t>
    <phoneticPr fontId="13" type="noConversion"/>
  </si>
  <si>
    <t>E51C0+U2X16A</t>
  </si>
  <si>
    <t>AXB5IA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</si>
  <si>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</si>
  <si>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1+6</t>
    <phoneticPr fontId="13" type="noConversion"/>
  </si>
  <si>
    <t>HG00791</t>
    <phoneticPr fontId="13" type="noConversion"/>
  </si>
  <si>
    <t>NALLJ.05+FMLAG</t>
    <phoneticPr fontId="13" type="noConversion"/>
  </si>
  <si>
    <t>1#+3#-8#</t>
    <phoneticPr fontId="13" type="noConversion"/>
  </si>
  <si>
    <t>4+21</t>
    <phoneticPr fontId="13" type="noConversion"/>
  </si>
  <si>
    <t>NAA2Q+SJ090800</t>
    <phoneticPr fontId="13" type="noConversion"/>
  </si>
  <si>
    <t>20#-23#+1#-2#,5#,7#-12#,14#-25#</t>
    <phoneticPr fontId="13" type="noConversion"/>
  </si>
  <si>
    <t>NAM5Y</t>
    <phoneticPr fontId="13" type="noConversion"/>
  </si>
  <si>
    <t>NAMR3</t>
    <phoneticPr fontId="13" type="noConversion"/>
  </si>
  <si>
    <t>NAMR3</t>
    <phoneticPr fontId="13" type="noConversion"/>
  </si>
  <si>
    <t>NAMR4.01</t>
    <phoneticPr fontId="13" type="noConversion"/>
  </si>
  <si>
    <t>NAMR4</t>
    <phoneticPr fontId="13" type="noConversion"/>
  </si>
  <si>
    <t>NAMCR</t>
    <phoneticPr fontId="13" type="noConversion"/>
  </si>
  <si>
    <t>NAN2F</t>
    <phoneticPr fontId="13" type="noConversion"/>
  </si>
  <si>
    <t>NAN2H</t>
    <phoneticPr fontId="13" type="noConversion"/>
  </si>
  <si>
    <t>NAL0C</t>
    <phoneticPr fontId="13" type="noConversion"/>
  </si>
  <si>
    <t>NA9R9</t>
    <phoneticPr fontId="13" type="noConversion"/>
  </si>
  <si>
    <t>NAMW9</t>
    <phoneticPr fontId="13" type="noConversion"/>
  </si>
  <si>
    <t>NALL9</t>
    <phoneticPr fontId="13" type="noConversion"/>
  </si>
  <si>
    <t>NAJ9J.06</t>
    <phoneticPr fontId="13" type="noConversion"/>
  </si>
  <si>
    <t>NAC6L</t>
    <phoneticPr fontId="13" type="noConversion"/>
  </si>
  <si>
    <t>SY8105ADC</t>
    <phoneticPr fontId="13" type="noConversion"/>
  </si>
  <si>
    <t>HG00792</t>
    <phoneticPr fontId="13" type="noConversion"/>
  </si>
  <si>
    <t>NY5IA</t>
    <phoneticPr fontId="15" type="noConversion"/>
  </si>
  <si>
    <t>HG00793</t>
    <phoneticPr fontId="13" type="noConversion"/>
  </si>
  <si>
    <t>NY5IB</t>
    <phoneticPr fontId="15" type="noConversion"/>
  </si>
  <si>
    <t>H17A0</t>
    <phoneticPr fontId="13" type="noConversion"/>
  </si>
  <si>
    <t>HG00794</t>
    <phoneticPr fontId="13" type="noConversion"/>
  </si>
  <si>
    <t>AZB5IA</t>
    <phoneticPr fontId="13" type="noConversion"/>
  </si>
  <si>
    <t>22#,23#</t>
  </si>
  <si>
    <t>HG00795</t>
    <phoneticPr fontId="13" type="noConversion"/>
  </si>
  <si>
    <t>AOZ5IA</t>
    <phoneticPr fontId="15" type="noConversion"/>
  </si>
  <si>
    <t>3+4</t>
    <phoneticPr fontId="13" type="noConversion"/>
  </si>
  <si>
    <t>SY58592AFAC</t>
    <phoneticPr fontId="13" type="noConversion"/>
  </si>
  <si>
    <t>NA736.03+SJ042600</t>
    <phoneticPr fontId="13" type="noConversion"/>
  </si>
  <si>
    <t>6#-8#+6#~9#</t>
    <phoneticPr fontId="13" type="noConversion"/>
  </si>
  <si>
    <t>HG00796</t>
    <phoneticPr fontId="13" type="noConversion"/>
  </si>
  <si>
    <t>AML5IA</t>
    <phoneticPr fontId="15" type="noConversion"/>
  </si>
  <si>
    <t>12+24</t>
    <phoneticPr fontId="13" type="noConversion"/>
  </si>
  <si>
    <t>NAHN5+SJ082300</t>
    <phoneticPr fontId="13" type="noConversion"/>
  </si>
  <si>
    <t>11#-22#+1#~24#</t>
    <phoneticPr fontId="13" type="noConversion"/>
  </si>
  <si>
    <t>SY58293AFAC</t>
    <phoneticPr fontId="13" type="noConversion"/>
  </si>
  <si>
    <t>HG00797</t>
    <phoneticPr fontId="13" type="noConversion"/>
  </si>
  <si>
    <t>AMJ5IA</t>
    <phoneticPr fontId="13" type="noConversion"/>
  </si>
  <si>
    <t>SY58594AFAC</t>
    <phoneticPr fontId="13" type="noConversion"/>
  </si>
  <si>
    <t>3+8</t>
    <phoneticPr fontId="13" type="noConversion"/>
  </si>
  <si>
    <t>NAHN5+SJ086500</t>
    <phoneticPr fontId="13" type="noConversion"/>
  </si>
  <si>
    <t>23#-25#+1#-8#</t>
    <phoneticPr fontId="13" type="noConversion"/>
  </si>
  <si>
    <t>HG00798</t>
    <phoneticPr fontId="13" type="noConversion"/>
  </si>
  <si>
    <t>APQ5IC</t>
    <phoneticPr fontId="13" type="noConversion"/>
  </si>
  <si>
    <t>HG00799</t>
    <phoneticPr fontId="13" type="noConversion"/>
  </si>
  <si>
    <t>APQ5ID</t>
    <phoneticPr fontId="13" type="noConversion"/>
  </si>
  <si>
    <t>4+27</t>
    <phoneticPr fontId="13" type="noConversion"/>
  </si>
  <si>
    <t>SY58294ZFAC</t>
    <phoneticPr fontId="13" type="noConversion"/>
  </si>
  <si>
    <t>NAJC1+F04PS</t>
    <phoneticPr fontId="13" type="noConversion"/>
  </si>
  <si>
    <t>3+20</t>
    <phoneticPr fontId="13" type="noConversion"/>
  </si>
  <si>
    <t>23#~25#+1#-20#</t>
    <phoneticPr fontId="13" type="noConversion"/>
  </si>
  <si>
    <t>NALM2+(F72ST+F04PS)</t>
    <phoneticPr fontId="13" type="noConversion"/>
  </si>
  <si>
    <t>11#-14#+(1#-25#+21#-22#)</t>
    <phoneticPr fontId="13" type="noConversion"/>
  </si>
  <si>
    <t>HG00800</t>
    <phoneticPr fontId="13" type="noConversion"/>
  </si>
  <si>
    <t>AXT5IA</t>
    <phoneticPr fontId="15" type="noConversion"/>
  </si>
  <si>
    <t>SY58594ZFAC</t>
    <phoneticPr fontId="13" type="noConversion"/>
  </si>
  <si>
    <t>NALM2+F3S9N</t>
    <phoneticPr fontId="13" type="noConversion"/>
  </si>
  <si>
    <t>15#-17#+1#-20#</t>
    <phoneticPr fontId="13" type="noConversion"/>
  </si>
  <si>
    <t>HG00801</t>
    <phoneticPr fontId="13" type="noConversion"/>
  </si>
  <si>
    <t>AXN5ID</t>
    <phoneticPr fontId="13" type="noConversion"/>
  </si>
  <si>
    <t>10+50</t>
    <phoneticPr fontId="13" type="noConversion"/>
  </si>
  <si>
    <t>SY58593ZFAC</t>
    <phoneticPr fontId="13" type="noConversion"/>
  </si>
  <si>
    <t>NALM3+(FWCR4+FL8N8)</t>
    <phoneticPr fontId="13" type="noConversion"/>
  </si>
  <si>
    <t>1#-10#+(1#-25#+1#-25#)</t>
    <phoneticPr fontId="13" type="noConversion"/>
  </si>
  <si>
    <t>HG00802</t>
    <phoneticPr fontId="13" type="noConversion"/>
  </si>
  <si>
    <t>AQJ5IA</t>
    <phoneticPr fontId="15" type="noConversion"/>
  </si>
  <si>
    <t>3+15</t>
    <phoneticPr fontId="13" type="noConversion"/>
  </si>
  <si>
    <t>SY58296AFAC</t>
    <phoneticPr fontId="13" type="noConversion"/>
  </si>
  <si>
    <t>NA735+SJ089100</t>
    <phoneticPr fontId="13" type="noConversion"/>
  </si>
  <si>
    <t>23#-25#+1#~9#,11#~16#</t>
    <phoneticPr fontId="13" type="noConversion"/>
  </si>
  <si>
    <t>SY58595AFAC</t>
    <phoneticPr fontId="13" type="noConversion"/>
  </si>
  <si>
    <t>HG00803</t>
    <phoneticPr fontId="13" type="noConversion"/>
  </si>
  <si>
    <t>AQX5IA</t>
    <phoneticPr fontId="13" type="noConversion"/>
  </si>
  <si>
    <t>5+19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</si>
  <si>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</si>
  <si>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NAK3J.01+SJ076500</t>
    <phoneticPr fontId="13" type="noConversion"/>
  </si>
  <si>
    <t>6#-10#+1#-19#</t>
    <phoneticPr fontId="13" type="noConversion"/>
  </si>
  <si>
    <t>HG00804</t>
    <phoneticPr fontId="13" type="noConversion"/>
  </si>
  <si>
    <t>ARC5IA</t>
    <phoneticPr fontId="13" type="noConversion"/>
  </si>
  <si>
    <t>HG00805</t>
    <phoneticPr fontId="13" type="noConversion"/>
  </si>
  <si>
    <t>ARC5IB</t>
    <phoneticPr fontId="13" type="noConversion"/>
  </si>
  <si>
    <t>SY58282FAC</t>
    <phoneticPr fontId="13" type="noConversion"/>
  </si>
  <si>
    <t>NAJ4T+(SJ089700+SJ090003)</t>
    <phoneticPr fontId="13" type="noConversion"/>
  </si>
  <si>
    <t>NAJ4T+SJ089700</t>
    <phoneticPr fontId="13" type="noConversion"/>
  </si>
  <si>
    <t>8#-14#+1#-13#</t>
    <phoneticPr fontId="13" type="noConversion"/>
  </si>
  <si>
    <t>15#-21#+(14#-25#+18#)</t>
    <phoneticPr fontId="13" type="noConversion"/>
  </si>
  <si>
    <t>NAKMF-2</t>
  </si>
  <si>
    <t>NAK32-1</t>
  </si>
  <si>
    <t>NALLY;(F6SP2+FP3MS)</t>
  </si>
  <si>
    <t>NALLY;(FCRWM+FN8KS)</t>
  </si>
  <si>
    <t>NALM0;(F4GL9+FW9P0)</t>
    <phoneticPr fontId="13" type="noConversion"/>
  </si>
  <si>
    <t>NALM0;(FYFMW+FLP6F)</t>
  </si>
  <si>
    <t>NA65L;(SJ043700+SJ043501)</t>
  </si>
  <si>
    <t>F2Y9H;(WF4C025.1+WF4B106.1);NA4YW</t>
  </si>
  <si>
    <t>NAMR3</t>
  </si>
  <si>
    <t>NAMR3-1</t>
  </si>
  <si>
    <t>NAMCQ.01;SJ077400</t>
  </si>
  <si>
    <t>(F44S7+F8PPL);NAJ9K.02</t>
  </si>
  <si>
    <t>(F9SPA+F8PPL);NALLJ</t>
  </si>
  <si>
    <t>(FPPW2+F8PPL);NALLJ</t>
  </si>
  <si>
    <t>SJ090800;NAA2Q</t>
  </si>
  <si>
    <t>(SJ090700+SJ089500);NAK3J.01</t>
  </si>
  <si>
    <t>F8W87;NAMRH</t>
  </si>
  <si>
    <t>(FAY6H+F8W87);NAMRH</t>
  </si>
  <si>
    <t>(F4HGN+F80RW);NAMRH</t>
  </si>
  <si>
    <t>FARAW;NAMRJ</t>
  </si>
  <si>
    <t>(FLAN7+F8W87);NAMRJ</t>
  </si>
  <si>
    <t>(FM2WA+F80RW);NAMRJ</t>
  </si>
  <si>
    <t>FMH9R;NAMRK</t>
  </si>
  <si>
    <t>(F2KWN+F80RW);NAMRK</t>
  </si>
  <si>
    <t>(FWKTN+F80RW);NAMRK</t>
  </si>
  <si>
    <t>(F2Y9H+FARAW);NAMRM</t>
  </si>
  <si>
    <t>(SJ067300+SJ067200);NAMRM</t>
  </si>
  <si>
    <t>SJ070100;NAMRM</t>
  </si>
  <si>
    <t>(SJ068700+SJ070100);NAMRM</t>
  </si>
  <si>
    <t>NAJC4;(FKS34+FNF4S)</t>
  </si>
  <si>
    <t>NAJC4;(FNSNG+FNF4S)</t>
  </si>
  <si>
    <t>I42B1</t>
    <phoneticPr fontId="13" type="noConversion"/>
  </si>
  <si>
    <t>JCET</t>
    <phoneticPr fontId="13" type="noConversion"/>
  </si>
  <si>
    <t>SY8672QPC</t>
    <phoneticPr fontId="13" type="noConversion"/>
  </si>
  <si>
    <t>ATV5IA</t>
    <phoneticPr fontId="13" type="noConversion"/>
  </si>
  <si>
    <t>NAFWJ.03</t>
    <phoneticPr fontId="13" type="noConversion"/>
  </si>
  <si>
    <t>17#-22#</t>
  </si>
  <si>
    <t>QFN5*5-36</t>
    <phoneticPr fontId="13" type="noConversion"/>
  </si>
  <si>
    <t>HG00806</t>
    <phoneticPr fontId="13" type="noConversion"/>
  </si>
  <si>
    <t>NA7CQ.04</t>
  </si>
  <si>
    <t>NA7CQ.04-1/NA7CQ.04-2</t>
    <phoneticPr fontId="13" type="noConversion"/>
  </si>
  <si>
    <t>NAK34-1</t>
  </si>
  <si>
    <t>NAJC1;(F7HTR+FRTCS)</t>
  </si>
  <si>
    <t>NAJC1;(FW96N+F3WTM)</t>
  </si>
  <si>
    <t>NALM2;(F4NMH+F8NTW)</t>
  </si>
  <si>
    <t>F2Y9H;WF4C073.2+WF4B106.1);NA4YW</t>
  </si>
  <si>
    <t>NAMR4</t>
  </si>
  <si>
    <t>SJ069200;NAMRL</t>
  </si>
  <si>
    <t>(FRLR0+FTYGH);NAMRL</t>
  </si>
  <si>
    <t>(F93LM+FNP6W+FLCNF);NAMRL</t>
  </si>
  <si>
    <t>FMLTK;NAMRL</t>
  </si>
  <si>
    <t>F3ATL;NAMRG</t>
  </si>
  <si>
    <t>(FRK6L+F3ATL);NAMRG</t>
  </si>
  <si>
    <t>(F0RLC+FMLTK);NAMRG</t>
  </si>
  <si>
    <t>NAMCR</t>
  </si>
  <si>
    <t>NAN2F</t>
  </si>
  <si>
    <t>NAN2H</t>
  </si>
  <si>
    <t>NAN2H-1</t>
  </si>
  <si>
    <t>NA4C6-1</t>
  </si>
  <si>
    <t>NAJ9J.06-1</t>
  </si>
  <si>
    <t>JCET</t>
    <phoneticPr fontId="13" type="noConversion"/>
  </si>
  <si>
    <t>HG00807</t>
    <phoneticPr fontId="13" type="noConversion"/>
  </si>
  <si>
    <t>SY58596YFAC</t>
    <phoneticPr fontId="13" type="noConversion"/>
  </si>
  <si>
    <t>AZH5IA</t>
    <phoneticPr fontId="13" type="noConversion"/>
  </si>
  <si>
    <t>HJTC</t>
    <phoneticPr fontId="13" type="noConversion"/>
  </si>
  <si>
    <t>ASMC</t>
    <phoneticPr fontId="13" type="noConversion"/>
  </si>
  <si>
    <t>E10QB2+U2X16A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</si>
  <si>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</si>
  <si>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NAC73.03+FMLAG</t>
    <phoneticPr fontId="13" type="noConversion"/>
  </si>
  <si>
    <t>12#+9#-20#</t>
    <phoneticPr fontId="13" type="noConversion"/>
  </si>
  <si>
    <t>1+12</t>
    <phoneticPr fontId="13" type="noConversion"/>
  </si>
  <si>
    <t>NAMR4.01</t>
  </si>
  <si>
    <t>FCYSA;NAMRL</t>
  </si>
  <si>
    <t>NAMR1</t>
  </si>
  <si>
    <t>NAMRR</t>
  </si>
  <si>
    <t>NAMWJ</t>
  </si>
  <si>
    <t>NAMWL</t>
  </si>
  <si>
    <t>NAMWM</t>
  </si>
  <si>
    <t>NAMWN</t>
  </si>
  <si>
    <t>NAMW9</t>
  </si>
  <si>
    <r>
      <t>需</t>
    </r>
    <r>
      <rPr>
        <sz val="10"/>
        <rFont val="Arial"/>
        <family val="2"/>
        <charset val="134"/>
      </rPr>
      <t>Bumpping</t>
    </r>
    <phoneticPr fontId="13" type="noConversion"/>
  </si>
  <si>
    <t>需Bumpping</t>
  </si>
  <si>
    <t>SY8303AIC</t>
    <phoneticPr fontId="15" type="noConversion"/>
  </si>
  <si>
    <t xml:space="preserve">需bumping </t>
    <phoneticPr fontId="13" type="noConversion"/>
  </si>
  <si>
    <t>NANAK</t>
    <phoneticPr fontId="13" type="noConversion"/>
  </si>
  <si>
    <t>NAC4Y.07</t>
    <phoneticPr fontId="13" type="noConversion"/>
  </si>
  <si>
    <t>NAJC0+F0WG3</t>
    <phoneticPr fontId="13" type="noConversion"/>
  </si>
  <si>
    <t>HG00808</t>
    <phoneticPr fontId="13" type="noConversion"/>
  </si>
  <si>
    <t>ATH5ID</t>
    <phoneticPr fontId="13" type="noConversion"/>
  </si>
  <si>
    <t>4+27</t>
    <phoneticPr fontId="13" type="noConversion"/>
  </si>
  <si>
    <t>SY50135FAC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</si>
  <si>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</si>
  <si>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NALLJ+(FS30G+F8PPL)</t>
    <phoneticPr fontId="13" type="noConversion"/>
  </si>
  <si>
    <t>22#-25#+(1#-25#+24#-25#)</t>
    <phoneticPr fontId="13" type="noConversion"/>
  </si>
  <si>
    <t>HG00809</t>
    <phoneticPr fontId="13" type="noConversion"/>
  </si>
  <si>
    <t>YB5IA</t>
    <phoneticPr fontId="15" type="noConversion"/>
  </si>
  <si>
    <t>4+7</t>
    <phoneticPr fontId="13" type="noConversion"/>
  </si>
  <si>
    <t>HG00810</t>
    <phoneticPr fontId="13" type="noConversion"/>
  </si>
  <si>
    <t>YB5IB</t>
    <phoneticPr fontId="15" type="noConversion"/>
  </si>
  <si>
    <t>8+15</t>
    <phoneticPr fontId="13" type="noConversion"/>
  </si>
  <si>
    <t>HG00811</t>
    <phoneticPr fontId="13" type="noConversion"/>
  </si>
  <si>
    <t>YB5IC</t>
    <phoneticPr fontId="15" type="noConversion"/>
  </si>
  <si>
    <t>7+13</t>
    <phoneticPr fontId="13" type="noConversion"/>
  </si>
  <si>
    <t>SY58281SAAC</t>
    <phoneticPr fontId="13" type="noConversion"/>
  </si>
  <si>
    <t>NAJ4T+SJ090400</t>
    <phoneticPr fontId="13" type="noConversion"/>
  </si>
  <si>
    <t>22#-25#+1#-7#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</si>
  <si>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</si>
  <si>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NAJ51+SJ090400</t>
    <phoneticPr fontId="13" type="noConversion"/>
  </si>
  <si>
    <t>1#-8#+8#-17#,19#-23#</t>
    <phoneticPr fontId="13" type="noConversion"/>
  </si>
  <si>
    <t>NAJ51+SJ089800</t>
    <phoneticPr fontId="13" type="noConversion"/>
  </si>
  <si>
    <t>9#-15#+1#-13#</t>
    <phoneticPr fontId="13" type="noConversion"/>
  </si>
  <si>
    <t>HG00812</t>
    <phoneticPr fontId="13" type="noConversion"/>
  </si>
  <si>
    <t>ARC5IC</t>
    <phoneticPr fontId="13" type="noConversion"/>
  </si>
  <si>
    <t>HG00813</t>
    <phoneticPr fontId="13" type="noConversion"/>
  </si>
  <si>
    <t>HG00814</t>
    <phoneticPr fontId="13" type="noConversion"/>
  </si>
  <si>
    <t>ARC5ID</t>
    <phoneticPr fontId="13" type="noConversion"/>
  </si>
  <si>
    <t>ARC5IE</t>
    <phoneticPr fontId="13" type="noConversion"/>
  </si>
  <si>
    <t>SY58282FAC</t>
    <phoneticPr fontId="13" type="noConversion"/>
  </si>
  <si>
    <t>NAJ51+SJ089900</t>
    <phoneticPr fontId="13" type="noConversion"/>
  </si>
  <si>
    <t>16#-22#+1#-13#</t>
    <phoneticPr fontId="13" type="noConversion"/>
  </si>
  <si>
    <t>NAHP4+(SJ089900+SJ090400)</t>
    <phoneticPr fontId="13" type="noConversion"/>
  </si>
  <si>
    <t>1#-7#+(14#-25#+24#)</t>
    <phoneticPr fontId="13" type="noConversion"/>
  </si>
  <si>
    <t>NAHP4+(SJ089800+SJ090400)</t>
    <phoneticPr fontId="13" type="noConversion"/>
  </si>
  <si>
    <t>8#-14#+(14#-25#+25#)</t>
    <phoneticPr fontId="13" type="noConversion"/>
  </si>
  <si>
    <t>SY58182NFAC</t>
    <phoneticPr fontId="13" type="noConversion"/>
  </si>
  <si>
    <t>HG00815</t>
    <phoneticPr fontId="13" type="noConversion"/>
  </si>
  <si>
    <t>AZI5IK</t>
    <phoneticPr fontId="13" type="noConversion"/>
  </si>
  <si>
    <t>7+23</t>
    <phoneticPr fontId="13" type="noConversion"/>
  </si>
  <si>
    <t>8+26</t>
    <phoneticPr fontId="13" type="noConversion"/>
  </si>
  <si>
    <t>HG00816</t>
    <phoneticPr fontId="13" type="noConversion"/>
  </si>
  <si>
    <t>AZI5IL</t>
    <phoneticPr fontId="13" type="noConversion"/>
  </si>
  <si>
    <t>10+33</t>
    <phoneticPr fontId="13" type="noConversion"/>
  </si>
  <si>
    <t>NANJ4+(FPNKW+FMH9R)</t>
    <phoneticPr fontId="13" type="noConversion"/>
  </si>
  <si>
    <t>1#-8#+(1#-25#+24#)</t>
    <phoneticPr fontId="13" type="noConversion"/>
  </si>
  <si>
    <t>NANJ0+(FW4NN+FMH9R)</t>
    <phoneticPr fontId="13" type="noConversion"/>
  </si>
  <si>
    <t>SY58282NFAC</t>
    <phoneticPr fontId="13" type="noConversion"/>
  </si>
  <si>
    <t>HG00817</t>
    <phoneticPr fontId="13" type="noConversion"/>
  </si>
  <si>
    <t>AYR5IG</t>
    <phoneticPr fontId="13" type="noConversion"/>
  </si>
  <si>
    <t>7+23</t>
    <phoneticPr fontId="13" type="noConversion"/>
  </si>
  <si>
    <t>5+16</t>
    <phoneticPr fontId="13" type="noConversion"/>
  </si>
  <si>
    <t>HG00818</t>
    <phoneticPr fontId="13" type="noConversion"/>
  </si>
  <si>
    <t>HG00819</t>
    <phoneticPr fontId="13" type="noConversion"/>
  </si>
  <si>
    <t>HG00820</t>
    <phoneticPr fontId="13" type="noConversion"/>
  </si>
  <si>
    <t>HG00821</t>
    <phoneticPr fontId="13" type="noConversion"/>
  </si>
  <si>
    <t>AYR5IH</t>
    <phoneticPr fontId="13" type="noConversion"/>
  </si>
  <si>
    <t>AYR5II</t>
    <phoneticPr fontId="13" type="noConversion"/>
  </si>
  <si>
    <t>AYR5IJ</t>
    <phoneticPr fontId="13" type="noConversion"/>
  </si>
  <si>
    <t>AYR5IK</t>
    <phoneticPr fontId="13" type="noConversion"/>
  </si>
  <si>
    <t>NANJ4+FAA6L</t>
    <phoneticPr fontId="13" type="noConversion"/>
  </si>
  <si>
    <t>9#-15#+1#-23#</t>
    <phoneticPr fontId="13" type="noConversion"/>
  </si>
  <si>
    <t>SY58282NFAC</t>
    <phoneticPr fontId="13" type="noConversion"/>
  </si>
  <si>
    <t>NANJ4+(FP8LM+FMLTK+F3ATL)</t>
    <phoneticPr fontId="13" type="noConversion"/>
  </si>
  <si>
    <t>16#-25#+(1#-25#+19#-25#+25#)</t>
    <phoneticPr fontId="13" type="noConversion"/>
  </si>
  <si>
    <t>NANJ0+(FAA6L+FS4KF)</t>
    <phoneticPr fontId="13" type="noConversion"/>
  </si>
  <si>
    <t>9#-15#+(24#-25#+1#-21#)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</si>
  <si>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</si>
  <si>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NANJ0+(FSPN6+F7LA6)</t>
    <phoneticPr fontId="13" type="noConversion"/>
  </si>
  <si>
    <t>NANJ1+F7LA6</t>
    <phoneticPr fontId="13" type="noConversion"/>
  </si>
  <si>
    <t>1#-5#+9#-24#</t>
    <phoneticPr fontId="13" type="noConversion"/>
  </si>
  <si>
    <t>HG00822</t>
    <phoneticPr fontId="13" type="noConversion"/>
  </si>
  <si>
    <t>APQ5IE</t>
    <phoneticPr fontId="13" type="noConversion"/>
  </si>
  <si>
    <t>SY58294ZFAC</t>
    <phoneticPr fontId="13" type="noConversion"/>
  </si>
  <si>
    <t>NALM2+(F9MSP+F04PS)</t>
    <phoneticPr fontId="13" type="noConversion"/>
  </si>
  <si>
    <t>9+26</t>
    <phoneticPr fontId="13" type="noConversion"/>
  </si>
  <si>
    <t>NAHP2+(F30LT+FR7L6)</t>
    <phoneticPr fontId="13" type="noConversion"/>
  </si>
  <si>
    <t>SY58182NFAC</t>
  </si>
  <si>
    <t>HG00824</t>
    <phoneticPr fontId="13" type="noConversion"/>
  </si>
  <si>
    <t>AZI5IM</t>
    <phoneticPr fontId="13" type="noConversion"/>
  </si>
  <si>
    <t>10+33</t>
    <phoneticPr fontId="13" type="noConversion"/>
  </si>
  <si>
    <t>HG00825</t>
    <phoneticPr fontId="13" type="noConversion"/>
  </si>
  <si>
    <t>HG00826</t>
    <phoneticPr fontId="13" type="noConversion"/>
  </si>
  <si>
    <t>AZI5IN</t>
    <phoneticPr fontId="13" type="noConversion"/>
  </si>
  <si>
    <t>AZI5IO</t>
    <phoneticPr fontId="13" type="noConversion"/>
  </si>
  <si>
    <t>SY58182NFAC</t>
    <phoneticPr fontId="13" type="noConversion"/>
  </si>
  <si>
    <t>NANJ1+(F8M2S+FWPRA)</t>
    <phoneticPr fontId="13" type="noConversion"/>
  </si>
  <si>
    <t>NANJ1+(FL2K4+FWPRA)</t>
    <phoneticPr fontId="13" type="noConversion"/>
  </si>
  <si>
    <t>NANJ2+(F0YSF+FWPRA)</t>
    <phoneticPr fontId="13" type="noConversion"/>
  </si>
  <si>
    <t>6#-15#+(1#-25#+1#-8#)</t>
    <phoneticPr fontId="13" type="noConversion"/>
  </si>
  <si>
    <t>16#-25#+(1#-25#+9#-16#)</t>
    <phoneticPr fontId="13" type="noConversion"/>
  </si>
  <si>
    <t>1#-10#+(1#-25#+17#-24#)</t>
    <phoneticPr fontId="13" type="noConversion"/>
  </si>
  <si>
    <t>SY8011BDQC</t>
    <phoneticPr fontId="13" type="noConversion"/>
  </si>
  <si>
    <t>HG00827</t>
    <phoneticPr fontId="13" type="noConversion"/>
  </si>
  <si>
    <t>MC5IA</t>
    <phoneticPr fontId="13" type="noConversion"/>
  </si>
  <si>
    <t>16#-17#</t>
  </si>
  <si>
    <t>HG00828</t>
    <phoneticPr fontId="13" type="noConversion"/>
  </si>
  <si>
    <t>KF5IA</t>
    <phoneticPr fontId="13" type="noConversion"/>
  </si>
  <si>
    <t>SY8011ADQC</t>
    <phoneticPr fontId="13" type="noConversion"/>
  </si>
  <si>
    <t>HG00829</t>
    <phoneticPr fontId="13" type="noConversion"/>
  </si>
  <si>
    <t>VC5IA</t>
    <phoneticPr fontId="15" type="noConversion"/>
  </si>
  <si>
    <t>HG00830</t>
    <phoneticPr fontId="13" type="noConversion"/>
  </si>
  <si>
    <t>VC5IB</t>
    <phoneticPr fontId="15" type="noConversion"/>
  </si>
  <si>
    <t>SY8003EDFC</t>
    <phoneticPr fontId="13" type="noConversion"/>
  </si>
  <si>
    <t>HG00831</t>
    <phoneticPr fontId="13" type="noConversion"/>
  </si>
  <si>
    <t>ARJ5IA</t>
    <phoneticPr fontId="13" type="noConversion"/>
  </si>
  <si>
    <t>SY8743FCC</t>
    <phoneticPr fontId="13" type="noConversion"/>
  </si>
  <si>
    <t>I11C4</t>
  </si>
  <si>
    <t>HG00832</t>
    <phoneticPr fontId="13" type="noConversion"/>
  </si>
  <si>
    <t>ASW5IA</t>
    <phoneticPr fontId="15" type="noConversion"/>
  </si>
  <si>
    <t>12#-15#</t>
  </si>
  <si>
    <t>SY8660CDPC</t>
    <phoneticPr fontId="13" type="noConversion"/>
  </si>
  <si>
    <t>SY5824AABC</t>
    <phoneticPr fontId="13" type="noConversion"/>
  </si>
  <si>
    <t>SY5824AABC</t>
    <phoneticPr fontId="13" type="noConversion"/>
  </si>
  <si>
    <t>HG00833</t>
    <phoneticPr fontId="13" type="noConversion"/>
  </si>
  <si>
    <r>
      <rPr>
        <sz val="10"/>
        <rFont val="Arial"/>
        <family val="2"/>
        <charset val="134"/>
      </rP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</si>
  <si>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TC5IA</t>
    <phoneticPr fontId="13" type="noConversion"/>
  </si>
  <si>
    <t>HG00834</t>
    <phoneticPr fontId="13" type="noConversion"/>
  </si>
  <si>
    <t>TC5IB</t>
    <phoneticPr fontId="13" type="noConversion"/>
  </si>
  <si>
    <t>SY8707ABC</t>
    <phoneticPr fontId="13" type="noConversion"/>
  </si>
  <si>
    <t>HG00835</t>
    <phoneticPr fontId="13" type="noConversion"/>
  </si>
  <si>
    <t>TW5IG</t>
    <phoneticPr fontId="13" type="noConversion"/>
  </si>
  <si>
    <t>HG00836</t>
    <phoneticPr fontId="13" type="noConversion"/>
  </si>
  <si>
    <t>HG00837</t>
    <phoneticPr fontId="13" type="noConversion"/>
  </si>
  <si>
    <t>HG00838</t>
    <phoneticPr fontId="13" type="noConversion"/>
  </si>
  <si>
    <t>TW5IH</t>
    <phoneticPr fontId="13" type="noConversion"/>
  </si>
  <si>
    <t>TW5II</t>
    <phoneticPr fontId="13" type="noConversion"/>
  </si>
  <si>
    <t>TW5IJ</t>
    <phoneticPr fontId="13" type="noConversion"/>
  </si>
  <si>
    <t>SY8120BABC</t>
    <phoneticPr fontId="13" type="noConversion"/>
  </si>
  <si>
    <t>HG00839</t>
    <phoneticPr fontId="13" type="noConversion"/>
  </si>
  <si>
    <t>NB5IC</t>
    <phoneticPr fontId="13" type="noConversion"/>
  </si>
  <si>
    <t>HG00840</t>
    <phoneticPr fontId="13" type="noConversion"/>
  </si>
  <si>
    <t>HG00841</t>
    <phoneticPr fontId="13" type="noConversion"/>
  </si>
  <si>
    <t>NB5ID</t>
    <phoneticPr fontId="13" type="noConversion"/>
  </si>
  <si>
    <t>NB5IE</t>
    <phoneticPr fontId="13" type="noConversion"/>
  </si>
  <si>
    <t>13#~25#</t>
    <phoneticPr fontId="13" type="noConversion"/>
  </si>
  <si>
    <t>1#~25#</t>
    <phoneticPr fontId="13" type="noConversion"/>
  </si>
  <si>
    <t>NA6CN-1</t>
    <phoneticPr fontId="13" type="noConversion"/>
  </si>
  <si>
    <r>
      <t>NAM5Y,</t>
    </r>
    <r>
      <rPr>
        <sz val="10"/>
        <rFont val="宋体"/>
        <family val="3"/>
        <charset val="134"/>
      </rPr>
      <t>订单已取消</t>
    </r>
    <phoneticPr fontId="13" type="noConversion"/>
  </si>
  <si>
    <t>HG00727</t>
    <phoneticPr fontId="13" type="noConversion"/>
  </si>
  <si>
    <t>NAM5Y</t>
    <phoneticPr fontId="13" type="noConversion"/>
  </si>
  <si>
    <t>NAM62</t>
    <phoneticPr fontId="13" type="noConversion"/>
  </si>
  <si>
    <r>
      <t>NAM5Y+01,</t>
    </r>
    <r>
      <rPr>
        <sz val="10"/>
        <rFont val="宋体"/>
        <family val="3"/>
        <charset val="134"/>
      </rPr>
      <t>订单已取消</t>
    </r>
    <phoneticPr fontId="13" type="noConversion"/>
  </si>
  <si>
    <r>
      <t>NAM62,</t>
    </r>
    <r>
      <rPr>
        <sz val="10"/>
        <rFont val="宋体"/>
        <family val="3"/>
        <charset val="134"/>
      </rPr>
      <t>订单已取消</t>
    </r>
    <phoneticPr fontId="13" type="noConversion"/>
  </si>
  <si>
    <r>
      <t>NAM62+01,</t>
    </r>
    <r>
      <rPr>
        <sz val="10"/>
        <rFont val="宋体"/>
        <family val="3"/>
        <charset val="134"/>
      </rPr>
      <t>订单已取消</t>
    </r>
    <phoneticPr fontId="13" type="noConversion"/>
  </si>
  <si>
    <t>NA9R5-1</t>
  </si>
  <si>
    <t>NAJRY.02-1</t>
  </si>
  <si>
    <t>N9KWF.02;NAJRY</t>
  </si>
  <si>
    <t>NAC6L-1</t>
  </si>
  <si>
    <t>FRLR0;WF53327.1;NAHFA.01</t>
  </si>
  <si>
    <t>F93LM;(WF53329.1+WF53328.1);NAHFA.01</t>
  </si>
  <si>
    <t>FCYSA;(WF53328.1+WF53327.1);NAHFA.01</t>
  </si>
  <si>
    <t>NAC4Y.07</t>
  </si>
  <si>
    <t>NA736.03;SJ042600</t>
  </si>
  <si>
    <t>NAHN5;SJ082300</t>
  </si>
  <si>
    <t>NAHN5;SJ086500</t>
  </si>
  <si>
    <t>NAJC1;F04PS</t>
  </si>
  <si>
    <t>NALM2;(F72ST+F04PS)</t>
  </si>
  <si>
    <t>NALM2;F3S9N</t>
  </si>
  <si>
    <t>NALM3;(FWCR4+FL8N8)</t>
  </si>
  <si>
    <t>SJ089100;NA735</t>
  </si>
  <si>
    <t>SJ076500;NAK3J.01</t>
  </si>
  <si>
    <t>SJ089700;NAJ4T</t>
  </si>
  <si>
    <t>(SJ089700+SJ090003);NAJ4T</t>
  </si>
  <si>
    <t>FMLAG;NAC73.03-1</t>
  </si>
  <si>
    <t>NAP55</t>
    <phoneticPr fontId="13" type="noConversion"/>
  </si>
  <si>
    <t>NANA7</t>
    <phoneticPr fontId="13" type="noConversion"/>
  </si>
  <si>
    <t>NA2QP.05</t>
    <phoneticPr fontId="13" type="noConversion"/>
  </si>
  <si>
    <t>N9FSJ.04</t>
    <phoneticPr fontId="13" type="noConversion"/>
  </si>
  <si>
    <t>NA40F</t>
    <phoneticPr fontId="13" type="noConversion"/>
  </si>
  <si>
    <t>NA65L.01</t>
    <phoneticPr fontId="13" type="noConversion"/>
  </si>
  <si>
    <t>NANMP</t>
    <phoneticPr fontId="13" type="noConversion"/>
  </si>
  <si>
    <t>NANMQ</t>
    <phoneticPr fontId="13" type="noConversion"/>
  </si>
  <si>
    <t>NANMR</t>
    <phoneticPr fontId="13" type="noConversion"/>
  </si>
  <si>
    <t>NANMS</t>
    <phoneticPr fontId="13" type="noConversion"/>
  </si>
  <si>
    <t>NAJYQ</t>
    <phoneticPr fontId="13" type="noConversion"/>
  </si>
  <si>
    <t>NAJYW</t>
    <phoneticPr fontId="13" type="noConversion"/>
  </si>
  <si>
    <t>NAJYS</t>
    <phoneticPr fontId="13" type="noConversion"/>
  </si>
  <si>
    <t>AGB5JA</t>
    <phoneticPr fontId="13" type="noConversion"/>
  </si>
  <si>
    <t>NAK3L.01</t>
  </si>
  <si>
    <t>HG00842</t>
    <phoneticPr fontId="13" type="noConversion"/>
  </si>
  <si>
    <t>SY5800BFAC</t>
    <phoneticPr fontId="13" type="noConversion"/>
  </si>
  <si>
    <t>AGB5JB</t>
    <phoneticPr fontId="15" type="noConversion"/>
  </si>
  <si>
    <t>13#-20#</t>
  </si>
  <si>
    <t>HG00843</t>
    <phoneticPr fontId="13" type="noConversion"/>
  </si>
  <si>
    <t>SYT704FAC</t>
    <phoneticPr fontId="13" type="noConversion"/>
  </si>
  <si>
    <t>HG00844</t>
    <phoneticPr fontId="13" type="noConversion"/>
  </si>
  <si>
    <t>KP5JA</t>
    <phoneticPr fontId="15" type="noConversion"/>
  </si>
  <si>
    <t>HJTC</t>
    <phoneticPr fontId="13" type="noConversion"/>
  </si>
  <si>
    <t>N8493</t>
  </si>
  <si>
    <t>SY5002ABC</t>
    <phoneticPr fontId="13" type="noConversion"/>
  </si>
  <si>
    <t>SY5806FAC</t>
    <phoneticPr fontId="13" type="noConversion"/>
  </si>
  <si>
    <t>ALH5JA</t>
    <phoneticPr fontId="13" type="noConversion"/>
  </si>
  <si>
    <t>HG00845</t>
    <phoneticPr fontId="13" type="noConversion"/>
  </si>
  <si>
    <t>HG00846</t>
    <phoneticPr fontId="13" type="noConversion"/>
  </si>
  <si>
    <t>GZ5JA</t>
    <phoneticPr fontId="15" type="noConversion"/>
  </si>
  <si>
    <t>GZ5JB</t>
    <phoneticPr fontId="15" type="noConversion"/>
  </si>
  <si>
    <t>SY5810ABC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</si>
  <si>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</si>
  <si>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NA736</t>
  </si>
  <si>
    <t>HG00847</t>
    <phoneticPr fontId="13" type="noConversion"/>
  </si>
  <si>
    <t>HG00848</t>
    <phoneticPr fontId="13" type="noConversion"/>
  </si>
  <si>
    <t>PR5JA</t>
    <phoneticPr fontId="13" type="noConversion"/>
  </si>
  <si>
    <t>16#-18#</t>
  </si>
  <si>
    <t>SY5810BABC</t>
    <phoneticPr fontId="13" type="noConversion"/>
  </si>
  <si>
    <t>HG00849</t>
    <phoneticPr fontId="13" type="noConversion"/>
  </si>
  <si>
    <t>XO5JA</t>
    <phoneticPr fontId="15" type="noConversion"/>
  </si>
  <si>
    <t>SYP513ABC</t>
    <phoneticPr fontId="13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</si>
  <si>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</si>
  <si>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SYPH83AABC</t>
  </si>
  <si>
    <t>HG00850</t>
    <phoneticPr fontId="13" type="noConversion"/>
  </si>
  <si>
    <t>XO5JB</t>
    <phoneticPr fontId="13" type="noConversion"/>
  </si>
  <si>
    <t>HG00851</t>
    <phoneticPr fontId="13" type="noConversion"/>
  </si>
  <si>
    <t>ZW5JA</t>
    <phoneticPr fontId="13" type="noConversion"/>
  </si>
  <si>
    <t>SY8088LACC</t>
    <phoneticPr fontId="13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</si>
  <si>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</si>
  <si>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SY8081DQC</t>
  </si>
  <si>
    <t>HG00852</t>
    <phoneticPr fontId="13" type="noConversion"/>
  </si>
  <si>
    <t>MN5JA</t>
    <phoneticPr fontId="13" type="noConversion"/>
  </si>
  <si>
    <t>HG00853</t>
    <phoneticPr fontId="13" type="noConversion"/>
  </si>
  <si>
    <t>MN5JB</t>
    <phoneticPr fontId="13" type="noConversion"/>
  </si>
  <si>
    <t>NAP55.02</t>
  </si>
  <si>
    <t>SY8081DQC</t>
    <phoneticPr fontId="13" type="noConversion"/>
  </si>
  <si>
    <t>DFN1.5×1.5-6</t>
    <phoneticPr fontId="13" type="noConversion"/>
  </si>
  <si>
    <t>SY8016DEC</t>
  </si>
  <si>
    <t>HG00854</t>
    <phoneticPr fontId="13" type="noConversion"/>
  </si>
  <si>
    <t>QV5JA</t>
    <phoneticPr fontId="13" type="noConversion"/>
  </si>
  <si>
    <t>HG00855</t>
    <phoneticPr fontId="13" type="noConversion"/>
  </si>
  <si>
    <t>QV5JB</t>
    <phoneticPr fontId="13" type="noConversion"/>
  </si>
  <si>
    <t>NAHT8</t>
  </si>
  <si>
    <t>SY8016DEC</t>
    <phoneticPr fontId="13" type="noConversion"/>
  </si>
  <si>
    <t>HG00856</t>
    <phoneticPr fontId="13" type="noConversion"/>
  </si>
  <si>
    <t>TR5JA</t>
    <phoneticPr fontId="13" type="noConversion"/>
  </si>
  <si>
    <t>HG00857</t>
    <phoneticPr fontId="13" type="noConversion"/>
  </si>
  <si>
    <t>TR5JB</t>
    <phoneticPr fontId="13" type="noConversion"/>
  </si>
  <si>
    <t>SY8077AAC</t>
    <phoneticPr fontId="13" type="noConversion"/>
  </si>
  <si>
    <t>SY8003DFC</t>
    <phoneticPr fontId="13" type="noConversion"/>
  </si>
  <si>
    <t>HG00858</t>
    <phoneticPr fontId="13" type="noConversion"/>
  </si>
  <si>
    <t>JD5JA</t>
    <phoneticPr fontId="13" type="noConversion"/>
  </si>
  <si>
    <t>NAP8N</t>
  </si>
  <si>
    <t>HG00859</t>
    <phoneticPr fontId="13" type="noConversion"/>
  </si>
  <si>
    <t>JD5JB</t>
    <phoneticPr fontId="13" type="noConversion"/>
  </si>
  <si>
    <t>HG00860</t>
    <phoneticPr fontId="13" type="noConversion"/>
  </si>
  <si>
    <t>KW5IB</t>
    <phoneticPr fontId="13" type="noConversion"/>
  </si>
  <si>
    <t>KW5JA</t>
    <phoneticPr fontId="13" type="noConversion"/>
  </si>
  <si>
    <t>HG00861</t>
    <phoneticPr fontId="13" type="noConversion"/>
  </si>
  <si>
    <t>KW5JB</t>
    <phoneticPr fontId="13" type="noConversion"/>
  </si>
  <si>
    <t>NAN2J</t>
  </si>
  <si>
    <t>SY8003ADFC</t>
    <phoneticPr fontId="13" type="noConversion"/>
  </si>
  <si>
    <t>HG00862</t>
    <phoneticPr fontId="13" type="noConversion"/>
  </si>
  <si>
    <t>ALK5JA</t>
    <phoneticPr fontId="13" type="noConversion"/>
  </si>
  <si>
    <t>10#-17#</t>
  </si>
  <si>
    <t>SY8069FAC</t>
    <phoneticPr fontId="13" type="noConversion"/>
  </si>
  <si>
    <t>HG00863</t>
    <phoneticPr fontId="13" type="noConversion"/>
  </si>
  <si>
    <t>UV5JA</t>
    <phoneticPr fontId="13" type="noConversion"/>
  </si>
  <si>
    <t>SYH634LDFC</t>
    <phoneticPr fontId="13" type="noConversion"/>
  </si>
  <si>
    <t>UW5JA</t>
    <phoneticPr fontId="13" type="noConversion"/>
  </si>
  <si>
    <t>HG00864</t>
    <phoneticPr fontId="13" type="noConversion"/>
  </si>
  <si>
    <t>SYH634DFC</t>
    <phoneticPr fontId="13" type="noConversion"/>
  </si>
  <si>
    <t>KT5JA</t>
    <phoneticPr fontId="15" type="noConversion"/>
  </si>
  <si>
    <t>需Bumping</t>
    <phoneticPr fontId="13" type="noConversion"/>
  </si>
  <si>
    <t>NANPN</t>
  </si>
  <si>
    <t>1#-13#</t>
    <phoneticPr fontId="13" type="noConversion"/>
  </si>
  <si>
    <t>HG00865</t>
    <phoneticPr fontId="13" type="noConversion"/>
  </si>
  <si>
    <t>SY8868QMC</t>
    <phoneticPr fontId="13" type="noConversion"/>
  </si>
  <si>
    <t>QFN2x2-10</t>
    <phoneticPr fontId="15" type="noConversion"/>
  </si>
  <si>
    <t>HG00866</t>
    <phoneticPr fontId="13" type="noConversion"/>
  </si>
  <si>
    <t>KT5JB</t>
    <phoneticPr fontId="15" type="noConversion"/>
  </si>
  <si>
    <t>NM5JA</t>
    <phoneticPr fontId="13" type="noConversion"/>
  </si>
  <si>
    <t>HG00867</t>
    <phoneticPr fontId="13" type="noConversion"/>
  </si>
  <si>
    <t>SY7113ABC</t>
    <phoneticPr fontId="13" type="noConversion"/>
  </si>
  <si>
    <t>HG00868</t>
    <phoneticPr fontId="13" type="noConversion"/>
  </si>
  <si>
    <t>UB5JA</t>
    <phoneticPr fontId="13" type="noConversion"/>
  </si>
  <si>
    <t>N8CW9.02</t>
  </si>
  <si>
    <t>1#~8#</t>
  </si>
  <si>
    <t>SY7152AABC</t>
    <phoneticPr fontId="13" type="noConversion"/>
  </si>
  <si>
    <t>Hb5JA</t>
    <phoneticPr fontId="13" type="noConversion"/>
  </si>
  <si>
    <t>SY7305ABC</t>
    <phoneticPr fontId="13" type="noConversion"/>
  </si>
  <si>
    <t>HG00870</t>
    <phoneticPr fontId="13" type="noConversion"/>
  </si>
  <si>
    <t>Hb5JB</t>
    <phoneticPr fontId="13" type="noConversion"/>
  </si>
  <si>
    <t>NA7T1</t>
  </si>
  <si>
    <t>HG00869</t>
    <phoneticPr fontId="13" type="noConversion"/>
  </si>
  <si>
    <t>HG00871</t>
    <phoneticPr fontId="13" type="noConversion"/>
  </si>
  <si>
    <t>AYG5JA</t>
    <phoneticPr fontId="13" type="noConversion"/>
  </si>
  <si>
    <t>SY7306FCC</t>
    <phoneticPr fontId="13" type="noConversion"/>
  </si>
  <si>
    <t>HG00872</t>
    <phoneticPr fontId="13" type="noConversion"/>
  </si>
  <si>
    <t>TW5JA</t>
    <phoneticPr fontId="13" type="noConversion"/>
  </si>
  <si>
    <t>NANMT</t>
  </si>
  <si>
    <t>HG00873</t>
    <phoneticPr fontId="13" type="noConversion"/>
  </si>
  <si>
    <t>TW5JB</t>
    <phoneticPr fontId="13" type="noConversion"/>
  </si>
  <si>
    <t>NANMW</t>
  </si>
  <si>
    <t>HG00874</t>
    <phoneticPr fontId="13" type="noConversion"/>
  </si>
  <si>
    <t>Dq5JA</t>
    <phoneticPr fontId="13" type="noConversion"/>
  </si>
  <si>
    <t>HG00875</t>
    <phoneticPr fontId="13" type="noConversion"/>
  </si>
  <si>
    <t>HG00876</t>
    <phoneticPr fontId="13" type="noConversion"/>
  </si>
  <si>
    <t>HG00877</t>
    <phoneticPr fontId="13" type="noConversion"/>
  </si>
  <si>
    <t>Dq5JB</t>
    <phoneticPr fontId="13" type="noConversion"/>
  </si>
  <si>
    <t>Dq5JC</t>
    <phoneticPr fontId="13" type="noConversion"/>
  </si>
  <si>
    <t>Dq5JD</t>
    <phoneticPr fontId="13" type="noConversion"/>
  </si>
  <si>
    <t>NANSL</t>
  </si>
  <si>
    <t>NANSM</t>
  </si>
  <si>
    <t>DR5JA</t>
    <phoneticPr fontId="13" type="noConversion"/>
  </si>
  <si>
    <t>NAMRA</t>
  </si>
  <si>
    <t>HG00878</t>
    <phoneticPr fontId="13" type="noConversion"/>
  </si>
  <si>
    <t>SY8702ABC</t>
    <phoneticPr fontId="13" type="noConversion"/>
  </si>
  <si>
    <t>JU5JA</t>
    <phoneticPr fontId="13" type="noConversion"/>
  </si>
  <si>
    <t>NA4YL.01</t>
  </si>
  <si>
    <t>HG00879</t>
    <phoneticPr fontId="13" type="noConversion"/>
  </si>
  <si>
    <t>HG00880</t>
    <phoneticPr fontId="13" type="noConversion"/>
  </si>
  <si>
    <t>RC5JA</t>
    <phoneticPr fontId="15" type="noConversion"/>
  </si>
  <si>
    <t>HG00881</t>
    <phoneticPr fontId="13" type="noConversion"/>
  </si>
  <si>
    <t>RC5JB</t>
    <phoneticPr fontId="15" type="noConversion"/>
  </si>
  <si>
    <t>NA564</t>
  </si>
  <si>
    <t>SY7066AQMC</t>
  </si>
  <si>
    <t>HG00882</t>
    <phoneticPr fontId="13" type="noConversion"/>
  </si>
  <si>
    <t>Aa5JA</t>
    <phoneticPr fontId="13" type="noConversion"/>
  </si>
  <si>
    <t>HG00883</t>
    <phoneticPr fontId="13" type="noConversion"/>
  </si>
  <si>
    <t>Aa5JB</t>
    <phoneticPr fontId="13" type="noConversion"/>
  </si>
  <si>
    <t>NA9R6</t>
  </si>
  <si>
    <t>HG00884</t>
    <phoneticPr fontId="13" type="noConversion"/>
  </si>
  <si>
    <t>VL5JA</t>
    <phoneticPr fontId="13" type="noConversion"/>
  </si>
  <si>
    <t>HG00885</t>
    <phoneticPr fontId="13" type="noConversion"/>
  </si>
  <si>
    <t>HG00886</t>
    <phoneticPr fontId="13" type="noConversion"/>
  </si>
  <si>
    <t>HG00887</t>
    <phoneticPr fontId="13" type="noConversion"/>
  </si>
  <si>
    <t>VL5JB</t>
    <phoneticPr fontId="13" type="noConversion"/>
  </si>
  <si>
    <t>VL5JC</t>
    <phoneticPr fontId="13" type="noConversion"/>
  </si>
  <si>
    <t>VL5JD</t>
    <phoneticPr fontId="13" type="noConversion"/>
  </si>
  <si>
    <t>NANS4</t>
  </si>
  <si>
    <t>NANS5</t>
  </si>
  <si>
    <t>B23F1</t>
  </si>
  <si>
    <t>HG00888</t>
    <phoneticPr fontId="13" type="noConversion"/>
  </si>
  <si>
    <t>XZ5JA</t>
    <phoneticPr fontId="13" type="noConversion"/>
  </si>
  <si>
    <t>3# 4#</t>
  </si>
  <si>
    <t>SY7088DGC</t>
    <phoneticPr fontId="13" type="noConversion"/>
  </si>
  <si>
    <t>HG00889</t>
    <phoneticPr fontId="13" type="noConversion"/>
  </si>
  <si>
    <t>VT5JA</t>
    <phoneticPr fontId="15" type="noConversion"/>
  </si>
  <si>
    <t>NA6K6</t>
  </si>
  <si>
    <t>#1,2,5,6,10-12,15,16,20,21,24,25</t>
    <phoneticPr fontId="13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</si>
  <si>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</si>
  <si>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HG00890</t>
    <phoneticPr fontId="13" type="noConversion"/>
  </si>
  <si>
    <t>HG00891</t>
    <phoneticPr fontId="13" type="noConversion"/>
  </si>
  <si>
    <t>VT5JB</t>
    <phoneticPr fontId="15" type="noConversion"/>
  </si>
  <si>
    <t>VT5JC</t>
    <phoneticPr fontId="15" type="noConversion"/>
  </si>
  <si>
    <t>NA7TM</t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</si>
  <si>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</si>
  <si>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HG00892</t>
    <phoneticPr fontId="13" type="noConversion"/>
  </si>
  <si>
    <t>VT5JD</t>
    <phoneticPr fontId="15" type="noConversion"/>
  </si>
  <si>
    <t>NA7WG</t>
  </si>
  <si>
    <t>SY8120ABC</t>
  </si>
  <si>
    <t>HG00893</t>
    <phoneticPr fontId="13" type="noConversion"/>
  </si>
  <si>
    <t>HT5JA</t>
    <phoneticPr fontId="13" type="noConversion"/>
  </si>
  <si>
    <t>HG00894</t>
    <phoneticPr fontId="13" type="noConversion"/>
  </si>
  <si>
    <t>HG00895</t>
    <phoneticPr fontId="13" type="noConversion"/>
  </si>
  <si>
    <t>HT5JB</t>
    <phoneticPr fontId="13" type="noConversion"/>
  </si>
  <si>
    <t>HT5JC</t>
    <phoneticPr fontId="13" type="noConversion"/>
  </si>
  <si>
    <t>NA7TK</t>
  </si>
  <si>
    <t>NA305</t>
  </si>
  <si>
    <t>#6-8,10-15,19-25</t>
  </si>
  <si>
    <t>SY8120ABC</t>
    <phoneticPr fontId="13" type="noConversion"/>
  </si>
  <si>
    <t>HG00896</t>
    <phoneticPr fontId="13" type="noConversion"/>
  </si>
  <si>
    <t>JW5JA</t>
    <phoneticPr fontId="13" type="noConversion"/>
  </si>
  <si>
    <t>HG00897</t>
    <phoneticPr fontId="13" type="noConversion"/>
  </si>
  <si>
    <t>JW5JB</t>
    <phoneticPr fontId="13" type="noConversion"/>
  </si>
  <si>
    <t>8#-16#</t>
    <phoneticPr fontId="13" type="noConversion"/>
  </si>
  <si>
    <t>SY8121ABC</t>
    <phoneticPr fontId="13" type="noConversion"/>
  </si>
  <si>
    <t>HG00898</t>
    <phoneticPr fontId="13" type="noConversion"/>
  </si>
  <si>
    <t>NB5JA</t>
    <phoneticPr fontId="13" type="noConversion"/>
  </si>
  <si>
    <t>NAJYR</t>
  </si>
  <si>
    <t>NAJYT</t>
  </si>
  <si>
    <t>NB5JB</t>
    <phoneticPr fontId="13" type="noConversion"/>
  </si>
  <si>
    <t>HG00899</t>
    <phoneticPr fontId="13" type="noConversion"/>
  </si>
  <si>
    <t>NB5JC</t>
    <phoneticPr fontId="13" type="noConversion"/>
  </si>
  <si>
    <t>HG00900</t>
    <phoneticPr fontId="13" type="noConversion"/>
  </si>
  <si>
    <t>JR5JA</t>
    <phoneticPr fontId="15" type="noConversion"/>
  </si>
  <si>
    <t>HG00902</t>
    <phoneticPr fontId="13" type="noConversion"/>
  </si>
  <si>
    <t>HG00903</t>
    <phoneticPr fontId="13" type="noConversion"/>
  </si>
  <si>
    <t>HG00904</t>
    <phoneticPr fontId="13" type="noConversion"/>
  </si>
  <si>
    <t>JR5JB</t>
    <phoneticPr fontId="15" type="noConversion"/>
  </si>
  <si>
    <t>JR5JC</t>
    <phoneticPr fontId="15" type="noConversion"/>
  </si>
  <si>
    <t>JR5JD</t>
    <phoneticPr fontId="15" type="noConversion"/>
  </si>
  <si>
    <t>NANAJ</t>
  </si>
  <si>
    <t>NANAG</t>
  </si>
  <si>
    <t>NANAH</t>
  </si>
  <si>
    <t>NANAL</t>
  </si>
  <si>
    <t>HG00901</t>
    <phoneticPr fontId="13" type="noConversion"/>
  </si>
  <si>
    <t>SY8246DNC</t>
    <phoneticPr fontId="13" type="noConversion"/>
  </si>
  <si>
    <t>HG00905</t>
    <phoneticPr fontId="13" type="noConversion"/>
  </si>
  <si>
    <t>AFZ5JA</t>
    <phoneticPr fontId="15" type="noConversion"/>
  </si>
  <si>
    <t>NAPJY</t>
  </si>
  <si>
    <t>DFN4*3-12</t>
    <phoneticPr fontId="15" type="noConversion"/>
  </si>
  <si>
    <t>AHI5JA</t>
    <phoneticPr fontId="15" type="noConversion"/>
  </si>
  <si>
    <t>NAPJW</t>
  </si>
  <si>
    <t>HG00906</t>
    <phoneticPr fontId="13" type="noConversion"/>
  </si>
  <si>
    <t>HG00907</t>
    <phoneticPr fontId="13" type="noConversion"/>
  </si>
  <si>
    <t>ZT5JA</t>
    <phoneticPr fontId="13" type="noConversion"/>
  </si>
  <si>
    <t>HG00908</t>
    <phoneticPr fontId="13" type="noConversion"/>
  </si>
  <si>
    <t>HG00909</t>
    <phoneticPr fontId="13" type="noConversion"/>
  </si>
  <si>
    <t>ZT5JB</t>
    <phoneticPr fontId="13" type="noConversion"/>
  </si>
  <si>
    <t>ZT5JC</t>
    <phoneticPr fontId="13" type="noConversion"/>
  </si>
  <si>
    <t>NA59S</t>
  </si>
  <si>
    <t>5#-10#</t>
  </si>
  <si>
    <t>11#-16#</t>
  </si>
  <si>
    <t>SY5839ABC</t>
    <phoneticPr fontId="13" type="noConversion"/>
  </si>
  <si>
    <t>H17A0</t>
  </si>
  <si>
    <t>HG00910</t>
    <phoneticPr fontId="13" type="noConversion"/>
  </si>
  <si>
    <t>AZB5JA</t>
    <phoneticPr fontId="13" type="noConversion"/>
  </si>
  <si>
    <t>NAC4Y.09</t>
  </si>
  <si>
    <t>11#-21#</t>
  </si>
  <si>
    <t>AVA5JA</t>
    <phoneticPr fontId="13" type="noConversion"/>
  </si>
  <si>
    <t>NAJ9J.10</t>
  </si>
  <si>
    <t>HG00911</t>
    <phoneticPr fontId="13" type="noConversion"/>
  </si>
  <si>
    <t>SY5859BFHC</t>
    <phoneticPr fontId="13" type="noConversion"/>
  </si>
  <si>
    <t>HG00912</t>
    <phoneticPr fontId="13" type="noConversion"/>
  </si>
  <si>
    <t>ZW5JB</t>
    <phoneticPr fontId="13" type="noConversion"/>
  </si>
  <si>
    <t>HG00913</t>
    <phoneticPr fontId="13" type="noConversion"/>
  </si>
  <si>
    <t>HG00914</t>
    <phoneticPr fontId="13" type="noConversion"/>
  </si>
  <si>
    <t>ZW5JC</t>
    <phoneticPr fontId="13" type="noConversion"/>
  </si>
  <si>
    <t>ZW5JD</t>
    <phoneticPr fontId="13" type="noConversion"/>
  </si>
  <si>
    <t>HG00915</t>
    <phoneticPr fontId="13" type="noConversion"/>
  </si>
  <si>
    <t>ZW5JE</t>
    <phoneticPr fontId="13" type="noConversion"/>
  </si>
  <si>
    <t>NAP5A</t>
  </si>
  <si>
    <t>NAP56</t>
  </si>
  <si>
    <t>SY8088LACC</t>
    <phoneticPr fontId="13" type="noConversion"/>
  </si>
  <si>
    <t>LS5JA</t>
    <phoneticPr fontId="13" type="noConversion"/>
  </si>
  <si>
    <t>NAPK6</t>
  </si>
  <si>
    <t>HG00916</t>
    <phoneticPr fontId="13" type="noConversion"/>
  </si>
  <si>
    <t>SY8203DBC</t>
    <phoneticPr fontId="13" type="noConversion"/>
  </si>
  <si>
    <t>AIV5JA</t>
    <phoneticPr fontId="15" type="noConversion"/>
  </si>
  <si>
    <t>9#-25#</t>
  </si>
  <si>
    <t>HG00917</t>
    <phoneticPr fontId="13" type="noConversion"/>
  </si>
  <si>
    <t>SYC813FCC</t>
    <phoneticPr fontId="13" type="noConversion"/>
  </si>
  <si>
    <t>HG00918</t>
    <phoneticPr fontId="13" type="noConversion"/>
  </si>
  <si>
    <t>AHH5JA</t>
    <phoneticPr fontId="13" type="noConversion"/>
  </si>
  <si>
    <t>NAPJS</t>
  </si>
  <si>
    <t>SY8205FCC</t>
    <phoneticPr fontId="13" type="noConversion"/>
  </si>
  <si>
    <t>HG00919</t>
    <phoneticPr fontId="13" type="noConversion"/>
  </si>
  <si>
    <t>KW5JC</t>
    <phoneticPr fontId="13" type="noConversion"/>
  </si>
  <si>
    <t>HG00920</t>
    <phoneticPr fontId="13" type="noConversion"/>
  </si>
  <si>
    <t>KW5JD</t>
    <phoneticPr fontId="13" type="noConversion"/>
  </si>
  <si>
    <t>NAP8F</t>
  </si>
  <si>
    <t>SY8057QDC</t>
    <phoneticPr fontId="13" type="noConversion"/>
  </si>
  <si>
    <t>A79A0</t>
    <phoneticPr fontId="13" type="noConversion"/>
  </si>
  <si>
    <t>Gg5JA</t>
    <phoneticPr fontId="13" type="noConversion"/>
  </si>
  <si>
    <t>NANSQ.03</t>
  </si>
  <si>
    <t>5#,6#</t>
  </si>
  <si>
    <t>HG00921</t>
    <phoneticPr fontId="13" type="noConversion"/>
  </si>
  <si>
    <t>QFN3*3-16</t>
    <phoneticPr fontId="13" type="noConversion"/>
  </si>
  <si>
    <t>AJM5JA</t>
    <phoneticPr fontId="13" type="noConversion"/>
  </si>
  <si>
    <t>3+6</t>
    <phoneticPr fontId="13" type="noConversion"/>
  </si>
  <si>
    <t>HG00922</t>
    <phoneticPr fontId="13" type="noConversion"/>
  </si>
  <si>
    <t>SYPH593FAC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</si>
  <si>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</si>
  <si>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N9SC7+(SJ027300+SJ030300)</t>
    <phoneticPr fontId="13" type="noConversion"/>
  </si>
  <si>
    <t>1#-3#+(1#~5#+18#)</t>
    <phoneticPr fontId="13" type="noConversion"/>
  </si>
  <si>
    <t>AJM5JB</t>
    <phoneticPr fontId="13" type="noConversion"/>
  </si>
  <si>
    <t>8+16</t>
    <phoneticPr fontId="13" type="noConversion"/>
  </si>
  <si>
    <t>HG00923</t>
    <phoneticPr fontId="13" type="noConversion"/>
  </si>
  <si>
    <t>SYLS83FAC</t>
    <phoneticPr fontId="13" type="noConversion"/>
  </si>
  <si>
    <t>N9SC7+SJ087200</t>
    <phoneticPr fontId="13" type="noConversion"/>
  </si>
  <si>
    <t>4#-11#+1#-16#</t>
    <phoneticPr fontId="13" type="noConversion"/>
  </si>
  <si>
    <t>SYK735FAC</t>
    <phoneticPr fontId="13" type="noConversion"/>
  </si>
  <si>
    <t>AJM5JC</t>
    <phoneticPr fontId="13" type="noConversion"/>
  </si>
  <si>
    <t>4+8</t>
    <phoneticPr fontId="13" type="noConversion"/>
  </si>
  <si>
    <t>N9RCN.01+SJ087200</t>
    <phoneticPr fontId="13" type="noConversion"/>
  </si>
  <si>
    <t>17#-20#+17#,19#-25#</t>
    <phoneticPr fontId="13" type="noConversion"/>
  </si>
  <si>
    <t>HG00924</t>
    <phoneticPr fontId="13" type="noConversion"/>
  </si>
  <si>
    <t>SY58282FAC</t>
    <phoneticPr fontId="13" type="noConversion"/>
  </si>
  <si>
    <t>HG00925</t>
    <phoneticPr fontId="13" type="noConversion"/>
  </si>
  <si>
    <t>ARC5JA</t>
    <phoneticPr fontId="13" type="noConversion"/>
  </si>
  <si>
    <t>7+13</t>
    <phoneticPr fontId="13" type="noConversion"/>
  </si>
  <si>
    <t>7+13</t>
    <phoneticPr fontId="13" type="noConversion"/>
  </si>
  <si>
    <t>HG00927</t>
    <phoneticPr fontId="13" type="noConversion"/>
  </si>
  <si>
    <t>HG00928</t>
    <phoneticPr fontId="13" type="noConversion"/>
  </si>
  <si>
    <t>ARC5JB</t>
    <phoneticPr fontId="13" type="noConversion"/>
  </si>
  <si>
    <t>ARC5JC</t>
    <phoneticPr fontId="13" type="noConversion"/>
  </si>
  <si>
    <t>ARC5JD</t>
    <phoneticPr fontId="13" type="noConversion"/>
  </si>
  <si>
    <t>(NAJ51+NAHP4)+SJ090200</t>
    <phoneticPr fontId="13" type="noConversion"/>
  </si>
  <si>
    <t>(23#-25#+15#-18#)+1#-13#</t>
    <phoneticPr fontId="13" type="noConversion"/>
  </si>
  <si>
    <t>HG00926</t>
    <phoneticPr fontId="13" type="noConversion"/>
  </si>
  <si>
    <t>NAHP4+(SJ090200+SJ090001)</t>
    <phoneticPr fontId="13" type="noConversion"/>
  </si>
  <si>
    <t>19#-25#+(14#-25#+5#)</t>
    <phoneticPr fontId="13" type="noConversion"/>
  </si>
  <si>
    <t>NAJ50+SJ090500</t>
    <phoneticPr fontId="13" type="noConversion"/>
  </si>
  <si>
    <t>1#-7#+1#-13#</t>
    <phoneticPr fontId="13" type="noConversion"/>
  </si>
  <si>
    <t>NAJ50+(SJ090500+SJ090104)</t>
    <phoneticPr fontId="13" type="noConversion"/>
  </si>
  <si>
    <t>8#-14#+(14#-25#+25#)</t>
    <phoneticPr fontId="13" type="noConversion"/>
  </si>
  <si>
    <t>HG00929</t>
    <phoneticPr fontId="13" type="noConversion"/>
  </si>
  <si>
    <t>AJU5JA</t>
    <phoneticPr fontId="13" type="noConversion"/>
  </si>
  <si>
    <t>9+10</t>
    <phoneticPr fontId="13" type="noConversion"/>
  </si>
  <si>
    <t>HG00931</t>
    <phoneticPr fontId="13" type="noConversion"/>
  </si>
  <si>
    <t>AJU5JB</t>
    <phoneticPr fontId="13" type="noConversion"/>
  </si>
  <si>
    <t>AJU5JC</t>
    <phoneticPr fontId="13" type="noConversion"/>
  </si>
  <si>
    <t>AJU5JD</t>
    <phoneticPr fontId="13" type="noConversion"/>
  </si>
  <si>
    <t>8+9</t>
    <phoneticPr fontId="13" type="noConversion"/>
  </si>
  <si>
    <t>SYK491FAC</t>
    <phoneticPr fontId="13" type="noConversion"/>
  </si>
  <si>
    <t>N9SC7+SJ090300</t>
    <phoneticPr fontId="13" type="noConversion"/>
  </si>
  <si>
    <t>12#-20#+1#-10#</t>
    <phoneticPr fontId="13" type="noConversion"/>
  </si>
  <si>
    <t>1#-9#+11#-20#</t>
    <phoneticPr fontId="13" type="noConversion"/>
  </si>
  <si>
    <t>10#-17#+(21#-25#+1#-4#)</t>
    <phoneticPr fontId="13" type="noConversion"/>
  </si>
  <si>
    <t>18#-25#+5#-7#,9#-14#</t>
    <phoneticPr fontId="13" type="noConversion"/>
  </si>
  <si>
    <t>HG00930</t>
    <phoneticPr fontId="13" type="noConversion"/>
  </si>
  <si>
    <t>HG00932</t>
    <phoneticPr fontId="13" type="noConversion"/>
  </si>
  <si>
    <t>HG00933</t>
    <phoneticPr fontId="13" type="noConversion"/>
  </si>
  <si>
    <t>ATN5JA</t>
    <phoneticPr fontId="15" type="noConversion"/>
  </si>
  <si>
    <t>N9ST7.28</t>
  </si>
  <si>
    <t>SY5861FAC</t>
    <phoneticPr fontId="13" type="noConversion"/>
  </si>
  <si>
    <t>NALL9</t>
  </si>
  <si>
    <t>NALL9-1</t>
  </si>
  <si>
    <t>FSC9T;NALLJ.04</t>
  </si>
  <si>
    <t>FMLAG;NALLJ.05</t>
  </si>
  <si>
    <t>NANAK</t>
  </si>
  <si>
    <t>NANAK-1</t>
  </si>
  <si>
    <t>NAFWJ.03</t>
  </si>
  <si>
    <t>(FS30G+F8PPL);NALLJ</t>
  </si>
  <si>
    <t>SJ089900;NAJ51</t>
  </si>
  <si>
    <t>(SJ089900+SJ090400);NAHP4</t>
  </si>
  <si>
    <t>(SJ089800+SJ090400);NAHP4</t>
  </si>
  <si>
    <t>(FPNKW+FMH9R);NANJ4</t>
  </si>
  <si>
    <t>(FW4NN+FMH9R);NANJ0</t>
  </si>
  <si>
    <t>FAA6L;NANJ4</t>
  </si>
  <si>
    <t>(FP8LM+FMLTK+F3ATL);NANJ4</t>
  </si>
  <si>
    <t>(FAA6L+FS4KF);NANJ0</t>
  </si>
  <si>
    <t>(FSPN6+F7LA6);NANJ0</t>
  </si>
  <si>
    <t>F7LA6;NANJ1</t>
  </si>
  <si>
    <t>NALM2;(F9MSP+F04PS)</t>
  </si>
  <si>
    <t>(F8M2S+FWPRA);NANJ1</t>
  </si>
  <si>
    <t>(FL2K4+FWPRA);NANJ1</t>
  </si>
  <si>
    <t>(F0YSF+FWPRA);NANJ2</t>
  </si>
  <si>
    <t>NANA7</t>
  </si>
  <si>
    <t>NANA7-1</t>
  </si>
  <si>
    <t>NA2QP.05</t>
  </si>
  <si>
    <t>N9FSJ.04</t>
  </si>
  <si>
    <t>NA40F</t>
  </si>
  <si>
    <t>NA65L.01</t>
  </si>
  <si>
    <t>NANMP</t>
  </si>
  <si>
    <t>NANMQ</t>
  </si>
  <si>
    <t>NANMR</t>
  </si>
  <si>
    <t>NANMS</t>
  </si>
  <si>
    <t>NAJYQ+01</t>
  </si>
  <si>
    <t>NAJYW</t>
  </si>
  <si>
    <t>NAJYS</t>
  </si>
  <si>
    <t>HG00934</t>
    <phoneticPr fontId="13" type="noConversion"/>
  </si>
  <si>
    <t>HG00936</t>
    <phoneticPr fontId="13" type="noConversion"/>
  </si>
  <si>
    <t>AHI5JB</t>
    <phoneticPr fontId="15" type="noConversion"/>
  </si>
  <si>
    <t>NAPJR</t>
  </si>
  <si>
    <t>SY8204FCC</t>
    <phoneticPr fontId="13" type="noConversion"/>
  </si>
  <si>
    <t>AHH5JB</t>
    <phoneticPr fontId="13" type="noConversion"/>
  </si>
  <si>
    <t>12#-25#</t>
  </si>
  <si>
    <t>HG00935</t>
    <phoneticPr fontId="13" type="noConversion"/>
  </si>
  <si>
    <t>SY8205FCC</t>
    <phoneticPr fontId="13" type="noConversion"/>
  </si>
  <si>
    <t>DFN4×3-12</t>
    <phoneticPr fontId="13" type="noConversion"/>
  </si>
  <si>
    <t>ADS5JA</t>
    <phoneticPr fontId="13" type="noConversion"/>
  </si>
  <si>
    <t>NAPJT</t>
  </si>
  <si>
    <t>SY8205DNC</t>
    <phoneticPr fontId="13" type="noConversion"/>
  </si>
  <si>
    <t>HG00937</t>
    <phoneticPr fontId="13" type="noConversion"/>
  </si>
  <si>
    <t>AFB5JA</t>
    <phoneticPr fontId="15" type="noConversion"/>
  </si>
  <si>
    <t>NAQ10</t>
  </si>
  <si>
    <t>SY5800AFAC</t>
    <phoneticPr fontId="13" type="noConversion"/>
  </si>
  <si>
    <t>AGB5JC</t>
    <phoneticPr fontId="13" type="noConversion"/>
  </si>
  <si>
    <t>HG00938</t>
    <phoneticPr fontId="13" type="noConversion"/>
  </si>
  <si>
    <t>SY5800BFAC</t>
    <phoneticPr fontId="13" type="noConversion"/>
  </si>
  <si>
    <t>HG00939</t>
    <phoneticPr fontId="13" type="noConversion"/>
  </si>
  <si>
    <t>PC5JA</t>
    <phoneticPr fontId="13" type="noConversion"/>
  </si>
  <si>
    <t>NAQ11</t>
  </si>
  <si>
    <t>SY5810DABC</t>
    <phoneticPr fontId="13" type="noConversion"/>
  </si>
  <si>
    <t>SY6174FAC</t>
  </si>
  <si>
    <t>AKW5JA</t>
    <phoneticPr fontId="13" type="noConversion"/>
  </si>
  <si>
    <t>8+9</t>
    <phoneticPr fontId="13" type="noConversion"/>
  </si>
  <si>
    <t>8+9</t>
    <phoneticPr fontId="13" type="noConversion"/>
  </si>
  <si>
    <t>9+10</t>
    <phoneticPr fontId="13" type="noConversion"/>
  </si>
  <si>
    <t>HG00941</t>
    <phoneticPr fontId="13" type="noConversion"/>
  </si>
  <si>
    <t>HG00942</t>
    <phoneticPr fontId="13" type="noConversion"/>
  </si>
  <si>
    <t>AKW5JB</t>
    <phoneticPr fontId="13" type="noConversion"/>
  </si>
  <si>
    <t>AKW5JC</t>
    <phoneticPr fontId="13" type="noConversion"/>
  </si>
  <si>
    <t>SY6174FAC</t>
    <phoneticPr fontId="13" type="noConversion"/>
  </si>
  <si>
    <t>NAQ0S+(SJ073900+SJ074300)</t>
    <phoneticPr fontId="13" type="noConversion"/>
  </si>
  <si>
    <t>1#-8#+(21#~22#+19#-25#)</t>
    <phoneticPr fontId="13" type="noConversion"/>
  </si>
  <si>
    <t>HG00940</t>
    <phoneticPr fontId="13" type="noConversion"/>
  </si>
  <si>
    <t>NAQ0S+SJ077500</t>
    <phoneticPr fontId="13" type="noConversion"/>
  </si>
  <si>
    <t>9#-16#+1#-9#</t>
    <phoneticPr fontId="13" type="noConversion"/>
  </si>
  <si>
    <t>17#-25#+10#-19#</t>
    <phoneticPr fontId="13" type="noConversion"/>
  </si>
  <si>
    <t>SYK594AFAC</t>
    <phoneticPr fontId="13" type="noConversion"/>
  </si>
  <si>
    <t>HG00943</t>
    <phoneticPr fontId="13" type="noConversion"/>
  </si>
  <si>
    <t>AMJ5JA</t>
    <phoneticPr fontId="13" type="noConversion"/>
  </si>
  <si>
    <t>3+8</t>
    <phoneticPr fontId="13" type="noConversion"/>
  </si>
  <si>
    <t>HG00944</t>
    <phoneticPr fontId="13" type="noConversion"/>
  </si>
  <si>
    <t>AMJ5JB</t>
    <phoneticPr fontId="13" type="noConversion"/>
  </si>
  <si>
    <t>6+17</t>
    <phoneticPr fontId="13" type="noConversion"/>
  </si>
  <si>
    <t>SYK594AFAC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</si>
  <si>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</si>
  <si>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NAQ0W.01+(SJ084600+SJ075800+SJ075400)</t>
    <phoneticPr fontId="13" type="noConversion"/>
  </si>
  <si>
    <t>1#-3#+(21#-25#+24#-25#+25#)</t>
    <phoneticPr fontId="13" type="noConversion"/>
  </si>
  <si>
    <t>HG00945</t>
    <phoneticPr fontId="13" type="noConversion"/>
  </si>
  <si>
    <t>Fr5JA</t>
    <phoneticPr fontId="13" type="noConversion"/>
  </si>
  <si>
    <t>6+18</t>
    <phoneticPr fontId="13" type="noConversion"/>
  </si>
  <si>
    <t>SY58280AAC</t>
    <phoneticPr fontId="13" type="noConversion"/>
  </si>
  <si>
    <t>NALYA+F2CRW</t>
    <phoneticPr fontId="13" type="noConversion"/>
  </si>
  <si>
    <t>20#-25#+1#-18#</t>
    <phoneticPr fontId="13" type="noConversion"/>
  </si>
  <si>
    <t>HG00946</t>
    <phoneticPr fontId="13" type="noConversion"/>
  </si>
  <si>
    <t>Hv5JA</t>
    <phoneticPr fontId="13" type="noConversion"/>
  </si>
  <si>
    <t>8+26</t>
    <phoneticPr fontId="13" type="noConversion"/>
  </si>
  <si>
    <t>7+23</t>
    <phoneticPr fontId="13" type="noConversion"/>
  </si>
  <si>
    <t>4+13</t>
    <phoneticPr fontId="13" type="noConversion"/>
  </si>
  <si>
    <t>HG00947</t>
    <phoneticPr fontId="13" type="noConversion"/>
  </si>
  <si>
    <t>HG00948</t>
    <phoneticPr fontId="13" type="noConversion"/>
  </si>
  <si>
    <t>Hv5JB</t>
    <phoneticPr fontId="13" type="noConversion"/>
  </si>
  <si>
    <t>Hv5JC</t>
    <phoneticPr fontId="13" type="noConversion"/>
  </si>
  <si>
    <t>SY58281NAAC</t>
    <phoneticPr fontId="13" type="noConversion"/>
  </si>
  <si>
    <t>NANJ2+(F88WA+F7LA6)</t>
    <phoneticPr fontId="13" type="noConversion"/>
  </si>
  <si>
    <t>11#-18#+(1#-25#+25#)</t>
    <phoneticPr fontId="13" type="noConversion"/>
  </si>
  <si>
    <t>SY58281NAAC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</si>
  <si>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</si>
  <si>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NANJ2+F9S0M</t>
    <phoneticPr fontId="13" type="noConversion"/>
  </si>
  <si>
    <t>19#-25#+1#-23#</t>
    <phoneticPr fontId="13" type="noConversion"/>
  </si>
  <si>
    <t>NANJ3+(FS4KF+F2CRW+F9S0M)</t>
    <phoneticPr fontId="13" type="noConversion"/>
  </si>
  <si>
    <t>1#-4#+(22#-25#+19#-25#+24#-25#)</t>
    <phoneticPr fontId="13" type="noConversion"/>
  </si>
  <si>
    <t>HG00949</t>
    <phoneticPr fontId="13" type="noConversion"/>
  </si>
  <si>
    <t>Hv5JD</t>
    <phoneticPr fontId="13" type="noConversion"/>
  </si>
  <si>
    <t>NANJ3+FMW4C</t>
    <phoneticPr fontId="13" type="noConversion"/>
  </si>
  <si>
    <t>5#-11#+1#-23#</t>
    <phoneticPr fontId="13" type="noConversion"/>
  </si>
  <si>
    <t>HG00950</t>
    <phoneticPr fontId="13" type="noConversion"/>
  </si>
  <si>
    <t>AYR5JA</t>
    <phoneticPr fontId="13" type="noConversion"/>
  </si>
  <si>
    <t>10+33</t>
    <phoneticPr fontId="13" type="noConversion"/>
  </si>
  <si>
    <t>5+16</t>
    <phoneticPr fontId="13" type="noConversion"/>
  </si>
  <si>
    <t>8+26</t>
    <phoneticPr fontId="13" type="noConversion"/>
  </si>
  <si>
    <t>HG00951</t>
    <phoneticPr fontId="13" type="noConversion"/>
  </si>
  <si>
    <t>HG00952</t>
    <phoneticPr fontId="13" type="noConversion"/>
  </si>
  <si>
    <t>AYR5JB</t>
    <phoneticPr fontId="13" type="noConversion"/>
  </si>
  <si>
    <t>AYR5JC</t>
    <phoneticPr fontId="13" type="noConversion"/>
  </si>
  <si>
    <t>SY58282NFAC</t>
    <phoneticPr fontId="13" type="noConversion"/>
  </si>
  <si>
    <t>NAP4Y+(FSMC4+FWT9Y)</t>
    <phoneticPr fontId="13" type="noConversion"/>
  </si>
  <si>
    <t>16#-25#+(1#-25#+1#-8#)</t>
    <phoneticPr fontId="13" type="noConversion"/>
  </si>
  <si>
    <t>NANJ3+FWT9Y</t>
    <phoneticPr fontId="13" type="noConversion"/>
  </si>
  <si>
    <t>12#-16#+9#-24#</t>
    <phoneticPr fontId="13" type="noConversion"/>
  </si>
  <si>
    <t>NANJ3+(FAF4L+FWT9Y)</t>
    <phoneticPr fontId="13" type="noConversion"/>
  </si>
  <si>
    <t>17#-24#+(1#-25#+25#)</t>
    <phoneticPr fontId="13" type="noConversion"/>
  </si>
  <si>
    <t>HG00823</t>
    <phoneticPr fontId="13" type="noConversion"/>
  </si>
  <si>
    <t>AWU5HD</t>
    <phoneticPr fontId="13" type="noConversion"/>
  </si>
  <si>
    <t>AWU5JA</t>
    <phoneticPr fontId="13" type="noConversion"/>
  </si>
  <si>
    <t>AWU5JB</t>
    <phoneticPr fontId="13" type="noConversion"/>
  </si>
  <si>
    <t>AWU5JC</t>
    <phoneticPr fontId="13" type="noConversion"/>
  </si>
  <si>
    <t>NAJ4W+FR7L6</t>
    <phoneticPr fontId="13" type="noConversion"/>
  </si>
  <si>
    <t>HG00700</t>
    <phoneticPr fontId="13" type="noConversion"/>
  </si>
  <si>
    <t>HG00713</t>
    <phoneticPr fontId="13" type="noConversion"/>
  </si>
  <si>
    <t>HG00714</t>
    <phoneticPr fontId="13" type="noConversion"/>
  </si>
  <si>
    <t>HG00715</t>
    <phoneticPr fontId="13" type="noConversion"/>
  </si>
  <si>
    <t>HG00771</t>
    <phoneticPr fontId="13" type="noConversion"/>
  </si>
  <si>
    <t>NA69P+SJ090300</t>
    <phoneticPr fontId="13" type="noConversion"/>
  </si>
  <si>
    <t>NA69P+(SJ090300+SJ091300)</t>
    <phoneticPr fontId="13" type="noConversion"/>
  </si>
  <si>
    <t>NA69P+SJ091300</t>
    <phoneticPr fontId="13" type="noConversion"/>
  </si>
  <si>
    <t>E51T0+U2X11A</t>
    <phoneticPr fontId="13" type="noConversion"/>
  </si>
  <si>
    <t>HG00953</t>
    <phoneticPr fontId="13" type="noConversion"/>
  </si>
  <si>
    <t>SY50103CFAC</t>
    <phoneticPr fontId="13" type="noConversion"/>
  </si>
  <si>
    <t>ASK5JA</t>
    <phoneticPr fontId="13" type="noConversion"/>
  </si>
  <si>
    <t>6+30</t>
    <phoneticPr fontId="13" type="noConversion"/>
  </si>
  <si>
    <t>NAPL2+(F6M9S+F3S9N)</t>
    <phoneticPr fontId="13" type="noConversion"/>
  </si>
  <si>
    <t>1#-6#+(1#-25#+21#-25#)</t>
    <phoneticPr fontId="13" type="noConversion"/>
  </si>
  <si>
    <t>SY50133FAC</t>
  </si>
  <si>
    <t>ATK5JA</t>
    <phoneticPr fontId="13" type="noConversion"/>
  </si>
  <si>
    <t>4+20</t>
    <phoneticPr fontId="13" type="noConversion"/>
  </si>
  <si>
    <t>HG00955</t>
    <phoneticPr fontId="13" type="noConversion"/>
  </si>
  <si>
    <t>HG00956</t>
    <phoneticPr fontId="13" type="noConversion"/>
  </si>
  <si>
    <t>ATK5JB</t>
    <phoneticPr fontId="13" type="noConversion"/>
  </si>
  <si>
    <t>ATK5JC</t>
    <phoneticPr fontId="13" type="noConversion"/>
  </si>
  <si>
    <t>ATK5JD</t>
    <phoneticPr fontId="13" type="noConversion"/>
  </si>
  <si>
    <t>SY50133FAC</t>
    <phoneticPr fontId="13" type="noConversion"/>
  </si>
  <si>
    <t>NAPL2+FL948</t>
    <phoneticPr fontId="13" type="noConversion"/>
  </si>
  <si>
    <t>NAPL2+FYK4S</t>
    <phoneticPr fontId="13" type="noConversion"/>
  </si>
  <si>
    <t>NAPL2+FAH8G</t>
    <phoneticPr fontId="13" type="noConversion"/>
  </si>
  <si>
    <t>NAPL2+FCGSR</t>
    <phoneticPr fontId="13" type="noConversion"/>
  </si>
  <si>
    <t>7#-11#+1#-25#</t>
    <phoneticPr fontId="13" type="noConversion"/>
  </si>
  <si>
    <t>12#-16#+1#-25#</t>
    <phoneticPr fontId="13" type="noConversion"/>
  </si>
  <si>
    <t>17#-21#+1#-25#</t>
    <phoneticPr fontId="13" type="noConversion"/>
  </si>
  <si>
    <t>22#-25#+1#-20#</t>
    <phoneticPr fontId="13" type="noConversion"/>
  </si>
  <si>
    <t>HG00954</t>
    <phoneticPr fontId="13" type="noConversion"/>
  </si>
  <si>
    <t>HG00957</t>
    <phoneticPr fontId="13" type="noConversion"/>
  </si>
  <si>
    <t>HG00958</t>
    <phoneticPr fontId="13" type="noConversion"/>
  </si>
  <si>
    <t>AQU5JA</t>
    <phoneticPr fontId="13" type="noConversion"/>
  </si>
  <si>
    <t>7+37</t>
    <phoneticPr fontId="13" type="noConversion"/>
  </si>
  <si>
    <t>SY58596AFAC</t>
    <phoneticPr fontId="13" type="noConversion"/>
  </si>
  <si>
    <t>NAQ11.01+(SJ091400+SJ090900)</t>
    <phoneticPr fontId="13" type="noConversion"/>
  </si>
  <si>
    <t>1#-7#+(1#~15#,17#~25#+#2-7,16,20-25)</t>
    <phoneticPr fontId="13" type="noConversion"/>
  </si>
  <si>
    <t>HG00959</t>
    <phoneticPr fontId="13" type="noConversion"/>
  </si>
  <si>
    <t>AQX5JA</t>
    <phoneticPr fontId="13" type="noConversion"/>
  </si>
  <si>
    <t>2+7</t>
    <phoneticPr fontId="13" type="noConversion"/>
  </si>
  <si>
    <t>4+15</t>
    <phoneticPr fontId="13" type="noConversion"/>
  </si>
  <si>
    <t>HG00960</t>
    <phoneticPr fontId="13" type="noConversion"/>
  </si>
  <si>
    <t>AQX5JB</t>
    <phoneticPr fontId="13" type="noConversion"/>
  </si>
  <si>
    <t>NAA2Q+(SJ076500+SJ065600)</t>
    <phoneticPr fontId="13" type="noConversion"/>
  </si>
  <si>
    <t>24#-25#+(20#-25#+25#)</t>
    <phoneticPr fontId="13" type="noConversion"/>
  </si>
  <si>
    <t>NAQ11.01+(SJ076400+SJ065602)</t>
    <phoneticPr fontId="13" type="noConversion"/>
  </si>
  <si>
    <t>8#-11#+(12#-25#+20#)</t>
    <phoneticPr fontId="13" type="noConversion"/>
  </si>
  <si>
    <t>SY58595AFAC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</si>
  <si>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</si>
  <si>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HG00961</t>
    <phoneticPr fontId="13" type="noConversion"/>
  </si>
  <si>
    <t>AZI5JA</t>
    <phoneticPr fontId="13" type="noConversion"/>
  </si>
  <si>
    <t>7+23</t>
    <phoneticPr fontId="13" type="noConversion"/>
  </si>
  <si>
    <t>8+26</t>
    <phoneticPr fontId="13" type="noConversion"/>
  </si>
  <si>
    <t>HG00962</t>
    <phoneticPr fontId="13" type="noConversion"/>
  </si>
  <si>
    <t>HG00963</t>
    <phoneticPr fontId="13" type="noConversion"/>
  </si>
  <si>
    <t>AZI5JB</t>
    <phoneticPr fontId="13" type="noConversion"/>
  </si>
  <si>
    <t>AZI5JC</t>
    <phoneticPr fontId="13" type="noConversion"/>
  </si>
  <si>
    <t>SY58182NFAC</t>
    <phoneticPr fontId="13" type="noConversion"/>
  </si>
  <si>
    <t>NANJ5+F93HK</t>
    <phoneticPr fontId="13" type="noConversion"/>
  </si>
  <si>
    <t>1#-7#+1#-7#,9#-24#</t>
    <phoneticPr fontId="13" type="noConversion"/>
  </si>
  <si>
    <t>NANJ5+(FMFS3+FWPRA)</t>
    <phoneticPr fontId="13" type="noConversion"/>
  </si>
  <si>
    <t>NANJ5+(FA86S+F93HK)</t>
    <phoneticPr fontId="13" type="noConversion"/>
  </si>
  <si>
    <t>1#-8#+(1#-25#+25#)</t>
    <phoneticPr fontId="13" type="noConversion"/>
  </si>
  <si>
    <t>8#-15#+(1#-25#+25#)</t>
    <phoneticPr fontId="13" type="noConversion"/>
  </si>
  <si>
    <t>SY58283NFAC</t>
  </si>
  <si>
    <t>AYJ5JA</t>
    <phoneticPr fontId="13" type="noConversion"/>
  </si>
  <si>
    <t>8+26</t>
    <phoneticPr fontId="13" type="noConversion"/>
  </si>
  <si>
    <t>HG00965</t>
    <phoneticPr fontId="13" type="noConversion"/>
  </si>
  <si>
    <t>HG00966</t>
    <phoneticPr fontId="13" type="noConversion"/>
  </si>
  <si>
    <t>AYJ5JB</t>
    <phoneticPr fontId="13" type="noConversion"/>
  </si>
  <si>
    <t>AYJ5JC</t>
    <phoneticPr fontId="13" type="noConversion"/>
  </si>
  <si>
    <t>SY58283NFAC</t>
    <phoneticPr fontId="13" type="noConversion"/>
  </si>
  <si>
    <t>18#-25#+(1#-25#+25#)</t>
    <phoneticPr fontId="13" type="noConversion"/>
  </si>
  <si>
    <t>NAP50+(SJ071600+SJ071700)</t>
    <phoneticPr fontId="13" type="noConversion"/>
  </si>
  <si>
    <t>1#-8#+(1#-25#+25#)</t>
    <phoneticPr fontId="13" type="noConversion"/>
  </si>
  <si>
    <t>(SJ091000+SJ090800);NA735</t>
  </si>
  <si>
    <t>NAL0C</t>
  </si>
  <si>
    <t>NAL0C-1</t>
  </si>
  <si>
    <t>SJ090400;NAJ4T</t>
  </si>
  <si>
    <t>SJ090400;NAJ51</t>
  </si>
  <si>
    <t>SJ089800;NAJ51</t>
  </si>
  <si>
    <t>NAK3L.01-1</t>
  </si>
  <si>
    <t>NAMCR-1</t>
  </si>
  <si>
    <t>NAL7T-2</t>
  </si>
  <si>
    <t>NAHT8-1</t>
  </si>
  <si>
    <t>NAP8N-1</t>
  </si>
  <si>
    <t>NAN2J-1</t>
  </si>
  <si>
    <t>NAFG1-1</t>
  </si>
  <si>
    <t>NAL0F-1</t>
  </si>
  <si>
    <t>NA7TM-1</t>
  </si>
  <si>
    <t>NAP56-1</t>
  </si>
  <si>
    <t>NAP56-2</t>
  </si>
  <si>
    <t>NAPK6-1</t>
  </si>
  <si>
    <t>NAP8F-1</t>
  </si>
  <si>
    <t>N9SC7;(SJ027300+SJ030300)</t>
  </si>
  <si>
    <t>N9SC7;SJ087200</t>
  </si>
  <si>
    <t>N9RCN.01;SJ087200</t>
  </si>
  <si>
    <t>SJ090200;(NAJ51+NAHP4)</t>
  </si>
  <si>
    <t>(SJ090200+SJ090001);NAHP4</t>
  </si>
  <si>
    <t>SJ090500;NAJ50</t>
  </si>
  <si>
    <t>(SJ090500+SJ090104);NAJ50</t>
  </si>
  <si>
    <t>N9SC7;SJ090300</t>
  </si>
  <si>
    <t>NAPJR-1</t>
  </si>
  <si>
    <t>NAQ10-1</t>
  </si>
  <si>
    <t>NAQ0S;(SJ073900+SJ074300)</t>
  </si>
  <si>
    <t>NAQ0S;SJ077500</t>
  </si>
  <si>
    <t>NAQ0S;SJ077500-1</t>
  </si>
  <si>
    <t>NAQ0W.01;(SJ084600+SJ075800+SJ075400)</t>
  </si>
  <si>
    <t>NA65J+01</t>
  </si>
  <si>
    <t>N9ML5+01</t>
  </si>
  <si>
    <t>NA7FF+02</t>
  </si>
  <si>
    <t>NA7FF+03</t>
  </si>
  <si>
    <t>NAMHN+01</t>
  </si>
  <si>
    <t>NAMHN+02</t>
  </si>
  <si>
    <t>NA7FY+01</t>
  </si>
  <si>
    <t>NA7T2+01</t>
  </si>
  <si>
    <t>NANSL+01</t>
  </si>
  <si>
    <t>NANSM+01</t>
  </si>
  <si>
    <t>NA7TK+01</t>
  </si>
  <si>
    <t>NAMW9+01</t>
  </si>
  <si>
    <t>NAMW9+02</t>
  </si>
  <si>
    <t>NAJYT+01</t>
  </si>
  <si>
    <t>NA36C.02+01</t>
  </si>
  <si>
    <t>NA36C.02+02</t>
  </si>
  <si>
    <t>F2CRW;NALYA</t>
  </si>
  <si>
    <t>NA69P;SJ090300</t>
  </si>
  <si>
    <t>NA69P;(SJ090300+SJ091300)</t>
  </si>
  <si>
    <t>NA69P;SJ091300</t>
  </si>
  <si>
    <t>SY8081CDQC</t>
    <phoneticPr fontId="13" type="noConversion"/>
  </si>
  <si>
    <t>NA563.02</t>
    <phoneticPr fontId="13" type="noConversion"/>
  </si>
  <si>
    <t>HG00967</t>
    <phoneticPr fontId="13" type="noConversion"/>
  </si>
  <si>
    <t>JCET</t>
    <phoneticPr fontId="13" type="noConversion"/>
  </si>
  <si>
    <t>AFB5JB</t>
    <phoneticPr fontId="15" type="noConversion"/>
  </si>
  <si>
    <t>NAQ0Y</t>
  </si>
  <si>
    <t>1#-15#</t>
    <phoneticPr fontId="13" type="noConversion"/>
  </si>
  <si>
    <t>SY5800AFAC</t>
    <phoneticPr fontId="13" type="noConversion"/>
  </si>
  <si>
    <t>HG00968</t>
    <phoneticPr fontId="13" type="noConversion"/>
  </si>
  <si>
    <t>JCET</t>
    <phoneticPr fontId="13" type="noConversion"/>
  </si>
  <si>
    <t>SY8003DFC</t>
  </si>
  <si>
    <t>JD5JC</t>
    <phoneticPr fontId="13" type="noConversion"/>
  </si>
  <si>
    <t>NAQQF</t>
  </si>
  <si>
    <t>1#-20#</t>
    <phoneticPr fontId="13" type="noConversion"/>
  </si>
  <si>
    <t>HG00969</t>
    <phoneticPr fontId="13" type="noConversion"/>
  </si>
  <si>
    <t>JU5JB</t>
    <phoneticPr fontId="13" type="noConversion"/>
  </si>
  <si>
    <t>JU5JC</t>
    <phoneticPr fontId="13" type="noConversion"/>
  </si>
  <si>
    <t>HG00970</t>
    <phoneticPr fontId="13" type="noConversion"/>
  </si>
  <si>
    <t>NAQFM</t>
  </si>
  <si>
    <t>HG00971</t>
    <phoneticPr fontId="13" type="noConversion"/>
  </si>
  <si>
    <t>NAQ9N</t>
  </si>
  <si>
    <t>11#-20#</t>
  </si>
  <si>
    <t>HG00972</t>
    <phoneticPr fontId="13" type="noConversion"/>
  </si>
  <si>
    <t>AIV5JB</t>
    <phoneticPr fontId="13" type="noConversion"/>
  </si>
  <si>
    <t>AIV5JC</t>
    <phoneticPr fontId="15" type="noConversion"/>
  </si>
  <si>
    <t>HG00973</t>
    <phoneticPr fontId="13" type="noConversion"/>
  </si>
  <si>
    <t>AIU5JA</t>
    <phoneticPr fontId="13" type="noConversion"/>
  </si>
  <si>
    <t>NAQ9N.01</t>
  </si>
  <si>
    <t>SY8303AIC</t>
  </si>
  <si>
    <t>HG00974</t>
    <phoneticPr fontId="13" type="noConversion"/>
  </si>
  <si>
    <t>XD5JA</t>
    <phoneticPr fontId="15" type="noConversion"/>
  </si>
  <si>
    <t>NAQ9Y</t>
  </si>
  <si>
    <t>HG00975</t>
    <phoneticPr fontId="13" type="noConversion"/>
  </si>
  <si>
    <t>XD5JB</t>
    <phoneticPr fontId="15" type="noConversion"/>
  </si>
  <si>
    <t>2#-13#</t>
    <phoneticPr fontId="13" type="noConversion"/>
  </si>
  <si>
    <t>SY8303AIC</t>
    <phoneticPr fontId="13" type="noConversion"/>
  </si>
  <si>
    <t>E02JA0</t>
  </si>
  <si>
    <t>HG00976</t>
    <phoneticPr fontId="13" type="noConversion"/>
  </si>
  <si>
    <t>NAQ0T.01</t>
  </si>
  <si>
    <t>AZW5JA</t>
    <phoneticPr fontId="13" type="noConversion"/>
  </si>
  <si>
    <t>HG00977</t>
    <phoneticPr fontId="13" type="noConversion"/>
  </si>
  <si>
    <t>A25A1</t>
    <phoneticPr fontId="13" type="noConversion"/>
  </si>
  <si>
    <t>HU5JA</t>
    <phoneticPr fontId="13" type="noConversion"/>
  </si>
  <si>
    <t>SYW232DFC</t>
    <phoneticPr fontId="13" type="noConversion"/>
  </si>
  <si>
    <t>HG00978</t>
    <phoneticPr fontId="13" type="noConversion"/>
  </si>
  <si>
    <t>SY5859BFHC</t>
    <phoneticPr fontId="13" type="noConversion"/>
  </si>
  <si>
    <t>重测</t>
    <phoneticPr fontId="13" type="noConversion"/>
  </si>
  <si>
    <t>JCET</t>
    <phoneticPr fontId="13" type="noConversion"/>
  </si>
  <si>
    <t>HG00979</t>
    <phoneticPr fontId="13" type="noConversion"/>
  </si>
  <si>
    <t>AMJ5JC</t>
    <phoneticPr fontId="13" type="noConversion"/>
  </si>
  <si>
    <t>ASMC</t>
    <phoneticPr fontId="13" type="noConversion"/>
  </si>
  <si>
    <t>6+17</t>
    <phoneticPr fontId="13" type="noConversion"/>
  </si>
  <si>
    <t>NAQ0W.01+SJ086900</t>
    <phoneticPr fontId="13" type="noConversion"/>
  </si>
  <si>
    <t>10#-15#+1#-9#,11#-18#</t>
    <phoneticPr fontId="13" type="noConversion"/>
  </si>
  <si>
    <t>HG00980</t>
    <phoneticPr fontId="13" type="noConversion"/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</si>
  <si>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</si>
  <si>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</si>
  <si>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AZI5JD</t>
    <phoneticPr fontId="13" type="noConversion"/>
  </si>
  <si>
    <t>UMC</t>
    <phoneticPr fontId="13" type="noConversion"/>
  </si>
  <si>
    <t>8+26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</si>
  <si>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</si>
  <si>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NAP51+(F93HK+F9GWA)</t>
    <phoneticPr fontId="13" type="noConversion"/>
  </si>
  <si>
    <t>1#-8#+(8#+1#-25#)</t>
    <phoneticPr fontId="13" type="noConversion"/>
  </si>
  <si>
    <t>HG00981</t>
    <phoneticPr fontId="13" type="noConversion"/>
  </si>
  <si>
    <t>AZI5JE</t>
    <phoneticPr fontId="13" type="noConversion"/>
  </si>
  <si>
    <t>7+23</t>
    <phoneticPr fontId="13" type="noConversion"/>
  </si>
  <si>
    <t>NAP51+FW2RF</t>
    <phoneticPr fontId="13" type="noConversion"/>
  </si>
  <si>
    <t>9#-15#+#1~15,17~24</t>
    <phoneticPr fontId="13" type="noConversion"/>
  </si>
  <si>
    <t>HG00982</t>
    <phoneticPr fontId="13" type="noConversion"/>
  </si>
  <si>
    <t>AZI5JF</t>
    <phoneticPr fontId="13" type="noConversion"/>
  </si>
  <si>
    <t>NAP51+(FW2RF+FKPHM)</t>
    <phoneticPr fontId="13" type="noConversion"/>
  </si>
  <si>
    <t>16#-23#+(#25+1#-25#)</t>
    <phoneticPr fontId="13" type="noConversion"/>
  </si>
  <si>
    <t>HG00983</t>
    <phoneticPr fontId="13" type="noConversion"/>
  </si>
  <si>
    <t>AZI5JG</t>
    <phoneticPr fontId="13" type="noConversion"/>
  </si>
  <si>
    <t>4+13</t>
    <phoneticPr fontId="13" type="noConversion"/>
  </si>
  <si>
    <t>(NAP50+NAP51)+FT42W</t>
    <phoneticPr fontId="13" type="noConversion"/>
  </si>
  <si>
    <t>(24#-25#+24#-25#)+1#-13#</t>
    <phoneticPr fontId="13" type="noConversion"/>
  </si>
  <si>
    <t>HG00984</t>
    <phoneticPr fontId="13" type="noConversion"/>
  </si>
  <si>
    <t>AZI5JH</t>
    <phoneticPr fontId="13" type="noConversion"/>
  </si>
  <si>
    <t>HG00985</t>
    <phoneticPr fontId="13" type="noConversion"/>
  </si>
  <si>
    <t>AZI5JI</t>
    <phoneticPr fontId="13" type="noConversion"/>
  </si>
  <si>
    <t>HG00986</t>
    <phoneticPr fontId="13" type="noConversion"/>
  </si>
  <si>
    <t>AZI5JJ</t>
    <phoneticPr fontId="13" type="noConversion"/>
  </si>
  <si>
    <t>NAP52+F3R4W</t>
    <phoneticPr fontId="13" type="noConversion"/>
  </si>
  <si>
    <t>1#-7#+1#-17#,19#~20#,22#~25#</t>
    <phoneticPr fontId="13" type="noConversion"/>
  </si>
  <si>
    <t>AZI5JK</t>
    <phoneticPr fontId="13" type="noConversion"/>
  </si>
  <si>
    <t>NAP52+FWPFG</t>
    <phoneticPr fontId="13" type="noConversion"/>
  </si>
  <si>
    <t>6+20</t>
    <phoneticPr fontId="13" type="noConversion"/>
  </si>
  <si>
    <t>8#-13#+1#-20#</t>
    <phoneticPr fontId="13" type="noConversion"/>
  </si>
  <si>
    <t>SY58282NFAC</t>
  </si>
  <si>
    <t>AYR5JD</t>
    <phoneticPr fontId="13" type="noConversion"/>
  </si>
  <si>
    <t>HG00989</t>
    <phoneticPr fontId="13" type="noConversion"/>
  </si>
  <si>
    <t>AYR5JE</t>
    <phoneticPr fontId="13" type="noConversion"/>
  </si>
  <si>
    <t>14#-21#+(1#-25#+24#)</t>
    <phoneticPr fontId="13" type="noConversion"/>
  </si>
  <si>
    <t>NAQ31+(FA3WT+FMW4C)</t>
    <phoneticPr fontId="13" type="noConversion"/>
  </si>
  <si>
    <t>1#-8#+(1#-25#+25#)</t>
    <phoneticPr fontId="13" type="noConversion"/>
  </si>
  <si>
    <t>HG00990</t>
    <phoneticPr fontId="13" type="noConversion"/>
  </si>
  <si>
    <t>8+25</t>
    <phoneticPr fontId="13" type="noConversion"/>
  </si>
  <si>
    <t>AYJ5JD</t>
    <phoneticPr fontId="13" type="noConversion"/>
  </si>
  <si>
    <t>ASMC</t>
    <phoneticPr fontId="13" type="noConversion"/>
  </si>
  <si>
    <t>SY58283NFAC</t>
    <phoneticPr fontId="13" type="noConversion"/>
  </si>
  <si>
    <t>NAQ31+(SJ071901+SJ071900)</t>
    <phoneticPr fontId="13" type="noConversion"/>
  </si>
  <si>
    <t>9#-16#+(14#-15#+1#~13#,16#~25#)</t>
    <phoneticPr fontId="13" type="noConversion"/>
  </si>
  <si>
    <t>JCET</t>
    <phoneticPr fontId="13" type="noConversion"/>
  </si>
  <si>
    <t>B37A0</t>
    <phoneticPr fontId="13" type="noConversion"/>
  </si>
  <si>
    <t>SY7076QMC</t>
    <phoneticPr fontId="13" type="noConversion"/>
  </si>
  <si>
    <t>Fn5JA</t>
    <phoneticPr fontId="13" type="noConversion"/>
  </si>
  <si>
    <t>HJTC</t>
    <phoneticPr fontId="13" type="noConversion"/>
  </si>
  <si>
    <r>
      <t>需</t>
    </r>
    <r>
      <rPr>
        <sz val="10"/>
        <rFont val="Arial"/>
        <family val="2"/>
        <charset val="134"/>
      </rPr>
      <t>Bumping</t>
    </r>
    <phoneticPr fontId="13" type="noConversion"/>
  </si>
  <si>
    <t>NAPG0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</si>
  <si>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3" type="noConversion"/>
  </si>
  <si>
    <t>HG00991</t>
    <phoneticPr fontId="13" type="noConversion"/>
  </si>
  <si>
    <t>QFN2*2-10</t>
    <phoneticPr fontId="13" type="noConversion"/>
  </si>
  <si>
    <t>IM8111S</t>
    <phoneticPr fontId="13" type="noConversion"/>
  </si>
  <si>
    <t>HG00992</t>
    <phoneticPr fontId="13" type="noConversion"/>
  </si>
  <si>
    <t>Kg5JA</t>
    <phoneticPr fontId="13" type="noConversion"/>
  </si>
  <si>
    <t>A36A2</t>
    <phoneticPr fontId="13" type="noConversion"/>
  </si>
  <si>
    <t>HG00993</t>
    <phoneticPr fontId="13" type="noConversion"/>
  </si>
  <si>
    <t>19#</t>
    <phoneticPr fontId="13" type="noConversion"/>
  </si>
  <si>
    <t>Kh5JA</t>
    <phoneticPr fontId="13" type="noConversion"/>
  </si>
  <si>
    <t>IM8122SN</t>
    <phoneticPr fontId="13" type="noConversion"/>
  </si>
  <si>
    <t>HG00994</t>
    <phoneticPr fontId="13" type="noConversion"/>
  </si>
  <si>
    <t>D8WP2.1</t>
  </si>
  <si>
    <t>HG00995</t>
    <phoneticPr fontId="13" type="noConversion"/>
  </si>
  <si>
    <t>HG00996</t>
    <phoneticPr fontId="13" type="noConversion"/>
  </si>
  <si>
    <t>HG00997</t>
    <phoneticPr fontId="13" type="noConversion"/>
  </si>
  <si>
    <t>HG00998</t>
    <phoneticPr fontId="13" type="noConversion"/>
  </si>
  <si>
    <t>HG00999</t>
    <phoneticPr fontId="13" type="noConversion"/>
  </si>
  <si>
    <t>HG01000</t>
    <phoneticPr fontId="13" type="noConversion"/>
  </si>
  <si>
    <t>13#-25#</t>
    <phoneticPr fontId="13" type="noConversion"/>
  </si>
  <si>
    <t>1#</t>
    <phoneticPr fontId="13" type="noConversion"/>
  </si>
  <si>
    <t>2#</t>
    <phoneticPr fontId="13" type="noConversion"/>
  </si>
  <si>
    <t>3#</t>
    <phoneticPr fontId="13" type="noConversion"/>
  </si>
  <si>
    <t>4#</t>
    <phoneticPr fontId="13" type="noConversion"/>
  </si>
  <si>
    <t>5#</t>
    <phoneticPr fontId="13" type="noConversion"/>
  </si>
  <si>
    <t>6#</t>
    <phoneticPr fontId="13" type="noConversion"/>
  </si>
  <si>
    <t>7#</t>
    <phoneticPr fontId="13" type="noConversion"/>
  </si>
  <si>
    <t>HG00964</t>
    <phoneticPr fontId="13" type="noConversion"/>
  </si>
  <si>
    <t>NAP50+SJ071700</t>
    <phoneticPr fontId="13" type="noConversion"/>
  </si>
  <si>
    <t>NAP50+(SJ069400+SJ071700)</t>
    <phoneticPr fontId="13" type="noConversion"/>
  </si>
  <si>
    <t>9#-15#+1#-23#</t>
    <phoneticPr fontId="13" type="noConversion"/>
  </si>
  <si>
    <t>16#-23#+(1#-25#+24#)</t>
    <phoneticPr fontId="13" type="noConversion"/>
  </si>
  <si>
    <t>NAQ31+(FT42W+FCW6T)</t>
    <phoneticPr fontId="13" type="noConversion"/>
  </si>
  <si>
    <t>17#-23#+(14#-25#+#1,13,15,17~24)</t>
    <phoneticPr fontId="13" type="noConversion"/>
  </si>
  <si>
    <t>NAQ30+(FCW6T+FP7S7)</t>
    <phoneticPr fontId="13" type="noConversion"/>
  </si>
  <si>
    <t>1#-8#+(#25+1#-25#)</t>
    <phoneticPr fontId="13" type="noConversion"/>
  </si>
  <si>
    <t>AZI5JL</t>
    <phoneticPr fontId="13" type="noConversion"/>
  </si>
  <si>
    <t>7+23</t>
    <phoneticPr fontId="13" type="noConversion"/>
  </si>
  <si>
    <t>SY58182NFAC</t>
    <phoneticPr fontId="13" type="noConversion"/>
  </si>
  <si>
    <t>NAQ30+FYS63</t>
    <phoneticPr fontId="13" type="noConversion"/>
  </si>
  <si>
    <t>9#-15#+1#-23#</t>
    <phoneticPr fontId="13" type="noConversion"/>
  </si>
  <si>
    <t>HG01001</t>
    <phoneticPr fontId="13" type="noConversion"/>
  </si>
  <si>
    <t>HG01002</t>
    <phoneticPr fontId="13" type="noConversion"/>
  </si>
  <si>
    <t>Hv5JE</t>
    <phoneticPr fontId="13" type="noConversion"/>
  </si>
  <si>
    <t>3+10</t>
    <phoneticPr fontId="13" type="noConversion"/>
  </si>
  <si>
    <t>6+20</t>
    <phoneticPr fontId="13" type="noConversion"/>
  </si>
  <si>
    <t>10+33</t>
    <phoneticPr fontId="13" type="noConversion"/>
  </si>
  <si>
    <t>10+33</t>
    <phoneticPr fontId="13" type="noConversion"/>
  </si>
  <si>
    <t>HG01003</t>
    <phoneticPr fontId="13" type="noConversion"/>
  </si>
  <si>
    <t>Hv5JF</t>
    <phoneticPr fontId="13" type="noConversion"/>
  </si>
  <si>
    <t>Hv5JG</t>
    <phoneticPr fontId="13" type="noConversion"/>
  </si>
  <si>
    <t>Hv5JH</t>
    <phoneticPr fontId="13" type="noConversion"/>
  </si>
  <si>
    <t>SY58281NAAC</t>
    <phoneticPr fontId="13" type="noConversion"/>
  </si>
  <si>
    <t>(NANJ3+NANJ5)+F87LM</t>
    <phoneticPr fontId="13" type="noConversion"/>
  </si>
  <si>
    <t>(25#+24#-25#)+1#-10#</t>
    <phoneticPr fontId="13" type="noConversion"/>
  </si>
  <si>
    <t>(NAP52+NAQ31)+(F87LM+F2TGL)</t>
    <phoneticPr fontId="13" type="noConversion"/>
  </si>
  <si>
    <t>(22#-25#+24#-25#)+(11#-25#+1#-5#)</t>
    <phoneticPr fontId="13" type="noConversion"/>
  </si>
  <si>
    <t>NAQ30+(FLRGK+F2TGL)</t>
    <phoneticPr fontId="13" type="noConversion"/>
  </si>
  <si>
    <t>16#-25#+(1#-25#+6#-13#)</t>
    <phoneticPr fontId="13" type="noConversion"/>
  </si>
  <si>
    <t>NAQ32+(FKLP6+F2TGL)</t>
    <phoneticPr fontId="13" type="noConversion"/>
  </si>
  <si>
    <t>1#-10#+(1#-25#+14#-21#)</t>
    <phoneticPr fontId="13" type="noConversion"/>
  </si>
  <si>
    <t>HG01005</t>
    <phoneticPr fontId="13" type="noConversion"/>
  </si>
  <si>
    <t>HG01006</t>
    <phoneticPr fontId="13" type="noConversion"/>
  </si>
  <si>
    <t>AYJ5JE</t>
    <phoneticPr fontId="13" type="noConversion"/>
  </si>
  <si>
    <t>AYJ5JF</t>
    <phoneticPr fontId="13" type="noConversion"/>
  </si>
  <si>
    <t>8+26</t>
    <phoneticPr fontId="13" type="noConversion"/>
  </si>
  <si>
    <t>SY58283NFAC</t>
    <phoneticPr fontId="13" type="noConversion"/>
  </si>
  <si>
    <t>NAQ32+SJ072200</t>
    <phoneticPr fontId="13" type="noConversion"/>
  </si>
  <si>
    <t>11#-17#+1#-23#</t>
    <phoneticPr fontId="13" type="noConversion"/>
  </si>
  <si>
    <t>NAQ32+(SJ072300+SJ072200)</t>
    <phoneticPr fontId="13" type="noConversion"/>
  </si>
  <si>
    <t>18#-25#+(1#~25#+24#)</t>
    <phoneticPr fontId="13" type="noConversion"/>
  </si>
  <si>
    <t>HG01007</t>
    <phoneticPr fontId="13" type="noConversion"/>
  </si>
  <si>
    <t>HG01008</t>
    <phoneticPr fontId="13" type="noConversion"/>
  </si>
  <si>
    <t>AWT5JA</t>
    <phoneticPr fontId="13" type="noConversion"/>
  </si>
  <si>
    <t>HG01009</t>
    <phoneticPr fontId="13" type="noConversion"/>
  </si>
  <si>
    <t>AWT5JB</t>
    <phoneticPr fontId="13" type="noConversion"/>
  </si>
  <si>
    <t>7+17</t>
    <phoneticPr fontId="13" type="noConversion"/>
  </si>
  <si>
    <t>9+22</t>
    <phoneticPr fontId="13" type="noConversion"/>
  </si>
  <si>
    <t>SY58283LFAC</t>
    <phoneticPr fontId="13" type="noConversion"/>
  </si>
  <si>
    <t>(NAHP2+NAJ4Y)+SJ072900</t>
    <phoneticPr fontId="13" type="noConversion"/>
  </si>
  <si>
    <t>(20#-25#+1#)+1#-17#</t>
    <phoneticPr fontId="13" type="noConversion"/>
  </si>
  <si>
    <t>NAJ4Y+SJ072700</t>
    <phoneticPr fontId="13" type="noConversion"/>
  </si>
  <si>
    <t>SY8003DFC</t>
    <phoneticPr fontId="13" type="noConversion"/>
  </si>
  <si>
    <t>HG01010</t>
    <phoneticPr fontId="13" type="noConversion"/>
  </si>
  <si>
    <t>JD5JD</t>
    <phoneticPr fontId="13" type="noConversion"/>
  </si>
  <si>
    <t>HG01011</t>
    <phoneticPr fontId="13" type="noConversion"/>
  </si>
  <si>
    <t>JD5JE</t>
    <phoneticPr fontId="13" type="noConversion"/>
  </si>
  <si>
    <t>NAQQM</t>
  </si>
  <si>
    <t>SY8708ABC</t>
    <phoneticPr fontId="13" type="noConversion"/>
  </si>
  <si>
    <t>HG01012</t>
    <phoneticPr fontId="13" type="noConversion"/>
  </si>
  <si>
    <t>Dq5JE</t>
    <phoneticPr fontId="13" type="noConversion"/>
  </si>
  <si>
    <t>NAQFT</t>
  </si>
  <si>
    <t>HG01013</t>
    <phoneticPr fontId="13" type="noConversion"/>
  </si>
  <si>
    <t>HG01014</t>
    <phoneticPr fontId="13" type="noConversion"/>
  </si>
  <si>
    <t>Dq5JF</t>
    <phoneticPr fontId="13" type="noConversion"/>
  </si>
  <si>
    <t>Dq5JG</t>
    <phoneticPr fontId="13" type="noConversion"/>
  </si>
  <si>
    <t>NAQFT</t>
    <phoneticPr fontId="13" type="noConversion"/>
  </si>
  <si>
    <t>NAQFW</t>
  </si>
  <si>
    <t>ARJ5JA</t>
    <phoneticPr fontId="13" type="noConversion"/>
  </si>
  <si>
    <t>NAQPW</t>
  </si>
  <si>
    <t>SY8743FCC</t>
    <phoneticPr fontId="13" type="noConversion"/>
  </si>
  <si>
    <t>HG01015</t>
    <phoneticPr fontId="13" type="noConversion"/>
  </si>
  <si>
    <t>AWT5JC</t>
    <phoneticPr fontId="13" type="noConversion"/>
  </si>
  <si>
    <t>7+17</t>
    <phoneticPr fontId="13" type="noConversion"/>
  </si>
  <si>
    <t>8+19</t>
    <phoneticPr fontId="13" type="noConversion"/>
  </si>
  <si>
    <t>HG01017</t>
    <phoneticPr fontId="13" type="noConversion"/>
  </si>
  <si>
    <t>AWT5JD</t>
    <phoneticPr fontId="13" type="noConversion"/>
  </si>
  <si>
    <t>HG01018</t>
    <phoneticPr fontId="13" type="noConversion"/>
  </si>
  <si>
    <t>HG01019</t>
    <phoneticPr fontId="13" type="noConversion"/>
  </si>
  <si>
    <t>HG01020</t>
    <phoneticPr fontId="13" type="noConversion"/>
  </si>
  <si>
    <t>AWT5JE</t>
    <phoneticPr fontId="13" type="noConversion"/>
  </si>
  <si>
    <t>AWT5JF</t>
    <phoneticPr fontId="13" type="noConversion"/>
  </si>
  <si>
    <t>AWT5JG</t>
    <phoneticPr fontId="13" type="noConversion"/>
  </si>
  <si>
    <t>9+22</t>
    <phoneticPr fontId="13" type="noConversion"/>
  </si>
  <si>
    <t xml:space="preserve">2#-101#-9#,11#~23# </t>
    <phoneticPr fontId="13" type="noConversion"/>
  </si>
  <si>
    <t>11#-18#+1#-19#</t>
    <phoneticPr fontId="13" type="noConversion"/>
  </si>
  <si>
    <t>HG01016</t>
    <phoneticPr fontId="13" type="noConversion"/>
  </si>
  <si>
    <t>19#-25#+(20#-25#+1#-11#)</t>
    <phoneticPr fontId="13" type="noConversion"/>
  </si>
  <si>
    <t>1#-9#+1#~22#</t>
    <phoneticPr fontId="13" type="noConversion"/>
  </si>
  <si>
    <t>10#-16#+(12#-25#+23#~25#)</t>
    <phoneticPr fontId="13" type="noConversion"/>
  </si>
  <si>
    <t>17#-25#+1#~2#,5#~9#,11#~25#</t>
    <phoneticPr fontId="13" type="noConversion"/>
  </si>
  <si>
    <t>JCET</t>
    <phoneticPr fontId="13" type="noConversion"/>
  </si>
  <si>
    <t>HG01021</t>
    <phoneticPr fontId="13" type="noConversion"/>
  </si>
  <si>
    <t>NA5JA</t>
    <phoneticPr fontId="13" type="noConversion"/>
  </si>
  <si>
    <t>NAQSR</t>
  </si>
  <si>
    <t>13#-19#</t>
  </si>
  <si>
    <t>HG01022</t>
    <phoneticPr fontId="13" type="noConversion"/>
  </si>
  <si>
    <t>KW5JL</t>
    <phoneticPr fontId="13" type="noConversion"/>
  </si>
  <si>
    <t>HG01023</t>
    <phoneticPr fontId="13" type="noConversion"/>
  </si>
  <si>
    <t>HG01024</t>
    <phoneticPr fontId="13" type="noConversion"/>
  </si>
  <si>
    <t>HG01025</t>
    <phoneticPr fontId="13" type="noConversion"/>
  </si>
  <si>
    <t>KW5JM</t>
    <phoneticPr fontId="13" type="noConversion"/>
  </si>
  <si>
    <t>KW5JN</t>
    <phoneticPr fontId="13" type="noConversion"/>
  </si>
  <si>
    <t>KW5JO</t>
    <phoneticPr fontId="13" type="noConversion"/>
  </si>
  <si>
    <t>NAQQG</t>
  </si>
  <si>
    <t>NAQQP</t>
  </si>
  <si>
    <t>SY8003ADFC</t>
    <phoneticPr fontId="13" type="noConversion"/>
  </si>
  <si>
    <t>JCET</t>
    <phoneticPr fontId="15" type="noConversion"/>
  </si>
  <si>
    <t>KW5JE</t>
    <phoneticPr fontId="13" type="noConversion"/>
  </si>
  <si>
    <t>KW5JF</t>
    <phoneticPr fontId="13" type="noConversion"/>
  </si>
  <si>
    <t>KW5JG</t>
    <phoneticPr fontId="13" type="noConversion"/>
  </si>
  <si>
    <t>KW5JH</t>
    <phoneticPr fontId="13" type="noConversion"/>
  </si>
  <si>
    <t>KW5JI</t>
    <phoneticPr fontId="13" type="noConversion"/>
  </si>
  <si>
    <t>KW5JJ</t>
    <phoneticPr fontId="13" type="noConversion"/>
  </si>
  <si>
    <t>KW5JK</t>
    <phoneticPr fontId="13" type="noConversion"/>
  </si>
  <si>
    <t>NAJRY.02-2</t>
    <phoneticPr fontId="15" type="noConversion"/>
  </si>
  <si>
    <t>NAJRY-1</t>
  </si>
  <si>
    <t>NA1CQ-1</t>
  </si>
  <si>
    <t>NA1CQ.02</t>
  </si>
  <si>
    <t>FTSC2;NAHP5</t>
  </si>
  <si>
    <t>FR7L6;NAJ4W</t>
  </si>
  <si>
    <t>(F30LT+FR7L6);NAHP2</t>
  </si>
  <si>
    <t>NAP55</t>
  </si>
  <si>
    <t>NAP55-1</t>
  </si>
  <si>
    <t>(F88WA+F7LA6);NANJ2</t>
  </si>
  <si>
    <t>F9S0M;NANJ2</t>
  </si>
  <si>
    <t>(FS4KF+F2CRW+F9S0M);NANJ3</t>
  </si>
  <si>
    <t>FMW4C;NANJ3</t>
  </si>
  <si>
    <t>(FSMC4+FWT9Y);NAP4Y</t>
  </si>
  <si>
    <t>FWT9Y;NANJ3</t>
  </si>
  <si>
    <t>(FAF4L+FWT9Y);NANJ3</t>
  </si>
  <si>
    <t>NAPL2;(F6M9S+F3S9N)</t>
  </si>
  <si>
    <t>FL948;NAPL2</t>
  </si>
  <si>
    <t>FYK4S;NAPL2</t>
  </si>
  <si>
    <t>FAH8G;NAPL2</t>
  </si>
  <si>
    <t>FCGSR;NAPL2</t>
  </si>
  <si>
    <t>(SJ091400+SJ090900);NAQ11.01</t>
  </si>
  <si>
    <t>(SJ076500+SJ065600);NAA2Q</t>
  </si>
  <si>
    <t>(SJ076400+SJ065602);NAQ11.01</t>
  </si>
  <si>
    <t>F93HK;NANJ5</t>
  </si>
  <si>
    <t>(FMFS3+FWPRA);NANJ5</t>
  </si>
  <si>
    <t>(FA86S+F93HK);NANJ5</t>
  </si>
  <si>
    <t>SJ071700;NAP50</t>
  </si>
  <si>
    <t>(SJ069400+SJ071700);NAP50</t>
  </si>
  <si>
    <t>(SJ071600+SJ071700);NAP50</t>
  </si>
  <si>
    <t>NAQFM+01</t>
  </si>
  <si>
    <t>NAQ9N-1</t>
  </si>
  <si>
    <t>NAQQF-1</t>
  </si>
  <si>
    <t>NAQ0W.01;SJ086900</t>
  </si>
  <si>
    <t>(F93HK+F9GWA);NAP51</t>
  </si>
  <si>
    <t>FW2RF;NAP51</t>
  </si>
  <si>
    <t>(FW2RF+FKPHM);NAP51</t>
  </si>
  <si>
    <t>FT42W;(NAP50+NAP51)</t>
  </si>
  <si>
    <t>F3R4W;NAP52</t>
  </si>
  <si>
    <t>(FA3WT+FMW4C);NAQ31</t>
  </si>
  <si>
    <t>(SJ071901+SJ071900);NAQ31</t>
  </si>
  <si>
    <t>D8WP2.1-2</t>
  </si>
  <si>
    <t>D8WP2.1-3</t>
  </si>
  <si>
    <t>D8WP2.1-4</t>
  </si>
  <si>
    <t>D8WP2.1-5</t>
  </si>
  <si>
    <t>D8WP2.1-6</t>
  </si>
  <si>
    <t>D8WP2.1-7</t>
  </si>
  <si>
    <t>NAQQM-1</t>
  </si>
  <si>
    <t>NAQQG-1</t>
  </si>
  <si>
    <t>NAQQP-1</t>
  </si>
  <si>
    <t>JCETNAJ9H-1</t>
  </si>
  <si>
    <t>FYS63;NAQ30</t>
  </si>
  <si>
    <t>SJ072200;NAQ32</t>
  </si>
  <si>
    <t>(SJ072300+SJ072200);NAQ32</t>
  </si>
  <si>
    <t>SJ072900;(NAHP2+NAJ4Y)</t>
  </si>
  <si>
    <t>SJ072700;NAJ4Y</t>
  </si>
  <si>
    <t>SJ072500;NAJ4Y</t>
  </si>
  <si>
    <t>(SJ072500+SJ072800);NAJ4Y</t>
  </si>
  <si>
    <t>SJ073000;NAJ52</t>
  </si>
  <si>
    <t>(SJ072800+SJ073000);NAJ52</t>
  </si>
  <si>
    <t>SJ055900;NAJ52</t>
  </si>
  <si>
    <t>NAJYT+02</t>
  </si>
  <si>
    <t>SY5802BFAC</t>
    <phoneticPr fontId="13" type="noConversion"/>
  </si>
  <si>
    <t>F87LM;(NANJ3+NANJ5)</t>
  </si>
  <si>
    <t>(F87LM+F2TGL);(NAP52+NAQ31)</t>
  </si>
  <si>
    <t>(FKLP6+F2TGL);NAQ32</t>
  </si>
  <si>
    <t>NAQFT+01</t>
  </si>
  <si>
    <t>E51T0+U2X11A</t>
    <phoneticPr fontId="13" type="noConversion"/>
  </si>
  <si>
    <t>HG01026</t>
    <phoneticPr fontId="13" type="noConversion"/>
  </si>
  <si>
    <t>ASK5KA</t>
    <phoneticPr fontId="13" type="noConversion"/>
  </si>
  <si>
    <t>6+30</t>
    <phoneticPr fontId="15" type="noConversion"/>
  </si>
  <si>
    <t>1#-6#+(1#-25#+21#-25#)</t>
    <phoneticPr fontId="15" type="noConversion"/>
  </si>
  <si>
    <t>HG01027</t>
    <phoneticPr fontId="13" type="noConversion"/>
  </si>
  <si>
    <t>ATK5KA</t>
    <phoneticPr fontId="13" type="noConversion"/>
  </si>
  <si>
    <t>5+25</t>
    <phoneticPr fontId="15" type="noConversion"/>
  </si>
  <si>
    <t>HG01028</t>
    <phoneticPr fontId="13" type="noConversion"/>
  </si>
  <si>
    <t>HG01029</t>
    <phoneticPr fontId="13" type="noConversion"/>
  </si>
  <si>
    <t>HG01030</t>
    <phoneticPr fontId="13" type="noConversion"/>
  </si>
  <si>
    <t>ATK5KB</t>
    <phoneticPr fontId="13" type="noConversion"/>
  </si>
  <si>
    <t>ATK5KC</t>
    <phoneticPr fontId="13" type="noConversion"/>
  </si>
  <si>
    <t>ATK5KD</t>
    <phoneticPr fontId="13" type="noConversion"/>
  </si>
  <si>
    <t>SY50133FAC</t>
    <phoneticPr fontId="15" type="noConversion"/>
  </si>
  <si>
    <t>7#-11#+1#-25#</t>
    <phoneticPr fontId="15" type="noConversion"/>
  </si>
  <si>
    <t>12#-16#+1#-25#</t>
    <phoneticPr fontId="15" type="noConversion"/>
  </si>
  <si>
    <t>17#-21#+1#-25#</t>
    <phoneticPr fontId="15" type="noConversion"/>
  </si>
  <si>
    <t>ATK5KE</t>
    <phoneticPr fontId="13" type="noConversion"/>
  </si>
  <si>
    <t>HG01031</t>
    <phoneticPr fontId="13" type="noConversion"/>
  </si>
  <si>
    <t>1#-5#+1#-25#</t>
    <phoneticPr fontId="15" type="noConversion"/>
  </si>
  <si>
    <t>SY50135FAC</t>
    <phoneticPr fontId="15" type="noConversion"/>
  </si>
  <si>
    <t>HG01032</t>
    <phoneticPr fontId="13" type="noConversion"/>
  </si>
  <si>
    <t>ATH5KA</t>
    <phoneticPr fontId="13" type="noConversion"/>
  </si>
  <si>
    <t>7+49</t>
    <phoneticPr fontId="15" type="noConversion"/>
  </si>
  <si>
    <t>1#-7#+(1#-25#+1#-24#)</t>
    <phoneticPr fontId="15" type="noConversion"/>
  </si>
  <si>
    <t>SY58283NFAC</t>
    <phoneticPr fontId="15" type="noConversion"/>
  </si>
  <si>
    <t>HG01033</t>
    <phoneticPr fontId="13" type="noConversion"/>
  </si>
  <si>
    <t>AYJ5KA</t>
    <phoneticPr fontId="13" type="noConversion"/>
  </si>
  <si>
    <t>8+26</t>
    <phoneticPr fontId="15" type="noConversion"/>
  </si>
  <si>
    <t>1#-8#+(1#10#,11#~25#+24#~25#)</t>
    <phoneticPr fontId="15" type="noConversion"/>
  </si>
  <si>
    <t>AYR5KA</t>
    <phoneticPr fontId="13" type="noConversion"/>
  </si>
  <si>
    <t>7+23</t>
    <phoneticPr fontId="15" type="noConversion"/>
  </si>
  <si>
    <t>10+33</t>
    <phoneticPr fontId="15" type="noConversion"/>
  </si>
  <si>
    <t>HG01035</t>
    <phoneticPr fontId="13" type="noConversion"/>
  </si>
  <si>
    <t>HG01036</t>
    <phoneticPr fontId="13" type="noConversion"/>
  </si>
  <si>
    <t>AYR5KB</t>
    <phoneticPr fontId="13" type="noConversion"/>
  </si>
  <si>
    <t>SY58282NFAC</t>
    <phoneticPr fontId="15" type="noConversion"/>
  </si>
  <si>
    <t>9#-15#+1#-23#</t>
    <phoneticPr fontId="15" type="noConversion"/>
  </si>
  <si>
    <t>HG01034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</si>
  <si>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</si>
  <si>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16#-25#+((1#-25#+1#-8#))</t>
    <phoneticPr fontId="15" type="noConversion"/>
  </si>
  <si>
    <t>11+20</t>
    <phoneticPr fontId="15" type="noConversion"/>
  </si>
  <si>
    <t>HG01037</t>
    <phoneticPr fontId="13" type="noConversion"/>
  </si>
  <si>
    <t>YB5KA</t>
    <phoneticPr fontId="15" type="noConversion"/>
  </si>
  <si>
    <t>YB5KB</t>
    <phoneticPr fontId="15" type="noConversion"/>
  </si>
  <si>
    <t>7+13</t>
    <phoneticPr fontId="15" type="noConversion"/>
  </si>
  <si>
    <t>SY58281SAAC</t>
    <phoneticPr fontId="15" type="noConversion"/>
  </si>
  <si>
    <t>15#-25#+1#~15#,17#~21#</t>
    <phoneticPr fontId="15" type="noConversion"/>
  </si>
  <si>
    <t>1#-7#+(15#-25#+22#~23#)</t>
    <phoneticPr fontId="15" type="noConversion"/>
  </si>
  <si>
    <t>HG01038</t>
    <phoneticPr fontId="13" type="noConversion"/>
  </si>
  <si>
    <t>AQU5KA</t>
    <phoneticPr fontId="13" type="noConversion"/>
  </si>
  <si>
    <t>4+21</t>
    <phoneticPr fontId="15" type="noConversion"/>
  </si>
  <si>
    <t>SY58596AFAC</t>
    <phoneticPr fontId="15" type="noConversion"/>
  </si>
  <si>
    <t>12#-15#+1#~4#,6#~22#</t>
    <phoneticPr fontId="15" type="noConversion"/>
  </si>
  <si>
    <t>HG01039</t>
    <phoneticPr fontId="13" type="noConversion"/>
  </si>
  <si>
    <t>AMY5KA</t>
    <phoneticPr fontId="13" type="noConversion"/>
  </si>
  <si>
    <t>HG01040</t>
    <phoneticPr fontId="13" type="noConversion"/>
  </si>
  <si>
    <t>AMY5KB</t>
    <phoneticPr fontId="13" type="noConversion"/>
  </si>
  <si>
    <t>SY58203AFAC</t>
    <phoneticPr fontId="15" type="noConversion"/>
  </si>
  <si>
    <t>3+8</t>
    <phoneticPr fontId="15" type="noConversion"/>
  </si>
  <si>
    <t>2+5</t>
    <phoneticPr fontId="15" type="noConversion"/>
  </si>
  <si>
    <t>(15#+20#)+1#-5#</t>
    <phoneticPr fontId="15" type="noConversion"/>
  </si>
  <si>
    <t>(9#-10#+25#)+6#-13#</t>
    <phoneticPr fontId="15" type="noConversion"/>
  </si>
  <si>
    <t>HG01041</t>
    <phoneticPr fontId="13" type="noConversion"/>
  </si>
  <si>
    <t>AQK5KA</t>
    <phoneticPr fontId="13" type="noConversion"/>
  </si>
  <si>
    <t>11+27</t>
    <phoneticPr fontId="15" type="noConversion"/>
  </si>
  <si>
    <t>SY58283FAC</t>
    <phoneticPr fontId="15" type="noConversion"/>
  </si>
  <si>
    <t>8#-18#+(1#~2#,4#~15#,17#~25#+18#-21#)</t>
    <phoneticPr fontId="15" type="noConversion"/>
  </si>
  <si>
    <t>Hb5KA</t>
    <phoneticPr fontId="13" type="noConversion"/>
  </si>
  <si>
    <t>HG01042</t>
    <phoneticPr fontId="13" type="noConversion"/>
  </si>
  <si>
    <t>SY7305ABC</t>
    <phoneticPr fontId="15" type="noConversion"/>
  </si>
  <si>
    <t>HG01043</t>
    <phoneticPr fontId="13" type="noConversion"/>
  </si>
  <si>
    <t>XZ5KA</t>
    <phoneticPr fontId="13" type="noConversion"/>
  </si>
  <si>
    <t>SY7066BQMC</t>
    <phoneticPr fontId="15" type="noConversion"/>
  </si>
  <si>
    <t>NAR44+(SJ063700+SJ072700)</t>
    <phoneticPr fontId="13" type="noConversion"/>
  </si>
  <si>
    <t>NAR44+FL67C</t>
    <phoneticPr fontId="13" type="noConversion"/>
  </si>
  <si>
    <t>NAJ50+SJ091200</t>
    <phoneticPr fontId="13" type="noConversion"/>
  </si>
  <si>
    <t>NAQ11.01+SJ091500</t>
    <phoneticPr fontId="13" type="noConversion"/>
  </si>
  <si>
    <t>HG01044</t>
    <phoneticPr fontId="13" type="noConversion"/>
  </si>
  <si>
    <t>SY5864KAC</t>
    <phoneticPr fontId="13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</si>
  <si>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</si>
  <si>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AZG5KA</t>
    <phoneticPr fontId="13" type="noConversion"/>
  </si>
  <si>
    <t>HJTC</t>
    <phoneticPr fontId="13" type="noConversion"/>
  </si>
  <si>
    <t>4#</t>
    <phoneticPr fontId="13" type="noConversion"/>
  </si>
  <si>
    <t>H13A1</t>
    <phoneticPr fontId="13" type="noConversion"/>
  </si>
  <si>
    <t>HG01045</t>
    <phoneticPr fontId="13" type="noConversion"/>
  </si>
  <si>
    <t>AYR5KC</t>
    <phoneticPr fontId="13" type="noConversion"/>
  </si>
  <si>
    <t>7+23</t>
    <phoneticPr fontId="13" type="noConversion"/>
  </si>
  <si>
    <t>8+26</t>
    <phoneticPr fontId="13" type="noConversion"/>
  </si>
  <si>
    <t>10+33</t>
    <phoneticPr fontId="13" type="noConversion"/>
  </si>
  <si>
    <t>HG01046</t>
    <phoneticPr fontId="13" type="noConversion"/>
  </si>
  <si>
    <t>AYR5KD</t>
    <phoneticPr fontId="13" type="noConversion"/>
  </si>
  <si>
    <t>AYR5KE</t>
    <phoneticPr fontId="13" type="noConversion"/>
  </si>
  <si>
    <t>1#-7#+(9#-25#+22#-25#+24#-25#)</t>
    <phoneticPr fontId="13" type="noConversion"/>
  </si>
  <si>
    <t>SY58282NFAC</t>
    <phoneticPr fontId="13" type="noConversion"/>
  </si>
  <si>
    <t>8#-15#+(1#-25#+1#)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</si>
  <si>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</si>
  <si>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HG01047</t>
    <phoneticPr fontId="13" type="noConversion"/>
  </si>
  <si>
    <t>SY58282NFAC</t>
    <phoneticPr fontId="13" type="noConversion"/>
  </si>
  <si>
    <t>SY58294ZFAC</t>
    <phoneticPr fontId="13" type="noConversion"/>
  </si>
  <si>
    <t>HG01048</t>
    <phoneticPr fontId="13" type="noConversion"/>
  </si>
  <si>
    <t>APQ5KA</t>
    <phoneticPr fontId="13" type="noConversion"/>
  </si>
  <si>
    <t>4+26</t>
    <phoneticPr fontId="13" type="noConversion"/>
  </si>
  <si>
    <t>18#-21#+(1#-25#+23#-24#)</t>
    <phoneticPr fontId="13" type="noConversion"/>
  </si>
  <si>
    <t>22#-25#+(1#-25#+25#)</t>
    <phoneticPr fontId="13" type="noConversion"/>
  </si>
  <si>
    <t>HG01049</t>
    <phoneticPr fontId="13" type="noConversion"/>
  </si>
  <si>
    <t>AOF5KA</t>
    <phoneticPr fontId="13" type="noConversion"/>
  </si>
  <si>
    <t>SY6177FAC</t>
    <phoneticPr fontId="13" type="noConversion"/>
  </si>
  <si>
    <t>NAP52+(FL4P6+FMW4C)</t>
    <phoneticPr fontId="13" type="noConversion"/>
  </si>
  <si>
    <t>SY58282NFAC</t>
    <phoneticPr fontId="13" type="noConversion"/>
  </si>
  <si>
    <t>NAFMH.03</t>
    <phoneticPr fontId="13" type="noConversion"/>
  </si>
  <si>
    <t>HG00987</t>
    <phoneticPr fontId="13" type="noConversion"/>
  </si>
  <si>
    <t>NAR46+FW2YR</t>
    <phoneticPr fontId="13" type="noConversion"/>
  </si>
  <si>
    <t>22#-25#+1#-9#,11#~21#</t>
    <phoneticPr fontId="13" type="noConversion"/>
  </si>
  <si>
    <t>wafer问题取消订单</t>
  </si>
  <si>
    <t>wafer问题取消订单</t>
    <phoneticPr fontId="13" type="noConversion"/>
  </si>
  <si>
    <t>NA9R9-1</t>
  </si>
  <si>
    <t>NAP55.02-1</t>
  </si>
  <si>
    <t>NANPN-1</t>
  </si>
  <si>
    <t>NA564-1</t>
  </si>
  <si>
    <t>NA9R6-1</t>
  </si>
  <si>
    <t>NANS4-1</t>
  </si>
  <si>
    <t>NANS5-1</t>
  </si>
  <si>
    <t>SY7066BQMC</t>
    <phoneticPr fontId="13" type="noConversion"/>
  </si>
  <si>
    <t>NAR46;(FT70L+FCGSR)</t>
  </si>
  <si>
    <t>F98LR;NAR46</t>
  </si>
  <si>
    <t>FMLTG;NAR46</t>
  </si>
  <si>
    <t>FSFA6;NAR46</t>
  </si>
  <si>
    <t>F3R3L;NAR47</t>
  </si>
  <si>
    <t>(FSN38+FT8S2);NAR45</t>
  </si>
  <si>
    <t>(SJ063700+SJ072700);NAR44</t>
  </si>
  <si>
    <t>FL67C;NAR44</t>
  </si>
  <si>
    <t>(FNWMG+FPMH7);NAR44</t>
  </si>
  <si>
    <t>SJ091500;NAQ11.01</t>
  </si>
  <si>
    <t>(N9QPL.02+N9WQ4.02);SJ086000</t>
  </si>
  <si>
    <t>(NA12K.01+NA65L);SJ086000</t>
  </si>
  <si>
    <t>(SJ061300+SJ072900);NAK2Y</t>
  </si>
  <si>
    <t>(F2CML+F4G7W);NAR43</t>
  </si>
  <si>
    <t>(F7RL2+F4G7W);NAR43</t>
  </si>
  <si>
    <t>NALM2;(FNNWP+F04PS)</t>
  </si>
  <si>
    <t>SJ091200;NAJ50</t>
  </si>
  <si>
    <t>(SJ091300+SJ091200);NAK2Y</t>
  </si>
  <si>
    <t>NAFFC</t>
  </si>
  <si>
    <t>14#-21#+1#-23#</t>
    <phoneticPr fontId="13" type="noConversion"/>
  </si>
  <si>
    <t>(FPMH7+F2TGL+FL67C);NAR43</t>
  </si>
  <si>
    <t>HG00988</t>
    <phoneticPr fontId="13" type="noConversion"/>
  </si>
  <si>
    <t>NA563.02</t>
  </si>
  <si>
    <t>NAMCQ;SJ092300</t>
  </si>
  <si>
    <t>HG01050</t>
    <phoneticPr fontId="13" type="noConversion"/>
  </si>
  <si>
    <t>AEP5KA</t>
    <phoneticPr fontId="13" type="noConversion"/>
  </si>
  <si>
    <t>N8CAP</t>
  </si>
  <si>
    <t>11#~12#</t>
  </si>
  <si>
    <t>SYK871FCC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</si>
  <si>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</si>
  <si>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SY5859BFHC</t>
  </si>
  <si>
    <t>HG01051</t>
    <phoneticPr fontId="13" type="noConversion"/>
  </si>
  <si>
    <t>AVA5KA</t>
    <phoneticPr fontId="13" type="noConversion"/>
  </si>
  <si>
    <t>HG01052</t>
    <phoneticPr fontId="13" type="noConversion"/>
  </si>
  <si>
    <t>AVA5KB</t>
    <phoneticPr fontId="13" type="noConversion"/>
  </si>
  <si>
    <t>NARQ6</t>
  </si>
  <si>
    <t>SY5859BFHC</t>
    <phoneticPr fontId="13" type="noConversion"/>
  </si>
  <si>
    <t>HG01053</t>
    <phoneticPr fontId="13" type="noConversion"/>
  </si>
  <si>
    <t>AZI5KA</t>
    <phoneticPr fontId="13" type="noConversion"/>
  </si>
  <si>
    <t>8+26</t>
    <phoneticPr fontId="13" type="noConversion"/>
  </si>
  <si>
    <t>5+16</t>
    <phoneticPr fontId="13" type="noConversion"/>
  </si>
  <si>
    <t>AZI5KB</t>
    <phoneticPr fontId="13" type="noConversion"/>
  </si>
  <si>
    <t>HG01054</t>
    <phoneticPr fontId="13" type="noConversion"/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</si>
  <si>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</si>
  <si>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</si>
  <si>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16#-23#+(1#-25#+25#)</t>
    <phoneticPr fontId="13" type="noConversion"/>
  </si>
  <si>
    <t>1#-5#+(14#-25#+24#-25#+18#,21#)</t>
    <phoneticPr fontId="13" type="noConversion"/>
  </si>
  <si>
    <t>HG01055</t>
    <phoneticPr fontId="13" type="noConversion"/>
  </si>
  <si>
    <t>AYR5KF</t>
    <phoneticPr fontId="13" type="noConversion"/>
  </si>
  <si>
    <t>HG01056</t>
    <phoneticPr fontId="13" type="noConversion"/>
  </si>
  <si>
    <t>AYR5KG</t>
    <phoneticPr fontId="13" type="noConversion"/>
  </si>
  <si>
    <t>SY58282NFAC</t>
    <phoneticPr fontId="13" type="noConversion"/>
  </si>
  <si>
    <t>16#-25#+(1#-25#+2#-9#)</t>
    <phoneticPr fontId="13" type="noConversion"/>
  </si>
  <si>
    <t>6#-15#+(1#-25#+10#-17#)</t>
    <phoneticPr fontId="13" type="noConversion"/>
  </si>
  <si>
    <t>16#-25#+(1#-25#+18#-25#)</t>
    <phoneticPr fontId="13" type="noConversion"/>
  </si>
  <si>
    <t>NARPW+(FTA3W+F4G7W)</t>
    <phoneticPr fontId="13" type="noConversion"/>
  </si>
  <si>
    <t>HG01057</t>
    <phoneticPr fontId="13" type="noConversion"/>
  </si>
  <si>
    <t>AYR5KH</t>
    <phoneticPr fontId="13" type="noConversion"/>
  </si>
  <si>
    <t>7+23</t>
    <phoneticPr fontId="13" type="noConversion"/>
  </si>
  <si>
    <t>17#-23#+1#-23#</t>
    <phoneticPr fontId="13" type="noConversion"/>
  </si>
  <si>
    <t>HG01058</t>
    <phoneticPr fontId="13" type="noConversion"/>
  </si>
  <si>
    <t>Hv5KA</t>
    <phoneticPr fontId="13" type="noConversion"/>
  </si>
  <si>
    <t>6+20</t>
    <phoneticPr fontId="13" type="noConversion"/>
  </si>
  <si>
    <t>SY58281NAAC</t>
    <phoneticPr fontId="13" type="noConversion"/>
  </si>
  <si>
    <t>8#-13#+1#-20#</t>
    <phoneticPr fontId="13" type="noConversion"/>
  </si>
  <si>
    <t>HG01059</t>
    <phoneticPr fontId="13" type="noConversion"/>
  </si>
  <si>
    <t>Fr5KA</t>
    <phoneticPr fontId="13" type="noConversion"/>
  </si>
  <si>
    <t>9+28</t>
    <phoneticPr fontId="13" type="noConversion"/>
  </si>
  <si>
    <t>HG01060</t>
    <phoneticPr fontId="13" type="noConversion"/>
  </si>
  <si>
    <t>Fr5KB</t>
    <phoneticPr fontId="13" type="noConversion"/>
  </si>
  <si>
    <t>6+18</t>
    <phoneticPr fontId="13" type="noConversion"/>
  </si>
  <si>
    <t>SY58280AAC</t>
    <phoneticPr fontId="13" type="noConversion"/>
  </si>
  <si>
    <t>1#-9#+(1#-25#+1#-3#)</t>
    <phoneticPr fontId="13" type="noConversion"/>
  </si>
  <si>
    <t>NALYA.01+FTYYW</t>
    <phoneticPr fontId="13" type="noConversion"/>
  </si>
  <si>
    <t>10#-15#+4#-21#</t>
    <phoneticPr fontId="13" type="noConversion"/>
  </si>
  <si>
    <t>HG01061</t>
    <phoneticPr fontId="13" type="noConversion"/>
  </si>
  <si>
    <t>AJE5KA</t>
    <phoneticPr fontId="13" type="noConversion"/>
  </si>
  <si>
    <t>NARYL</t>
  </si>
  <si>
    <t>SY5011FAC</t>
    <phoneticPr fontId="13" type="noConversion"/>
  </si>
  <si>
    <t>HG01062</t>
    <phoneticPr fontId="13" type="noConversion"/>
  </si>
  <si>
    <t>AVA5KC</t>
    <phoneticPr fontId="13" type="noConversion"/>
  </si>
  <si>
    <t>HG01063</t>
    <phoneticPr fontId="13" type="noConversion"/>
  </si>
  <si>
    <t>AVA5KD</t>
    <phoneticPr fontId="13" type="noConversion"/>
  </si>
  <si>
    <t>NARQ7</t>
  </si>
  <si>
    <t>HG01064</t>
    <phoneticPr fontId="13" type="noConversion"/>
  </si>
  <si>
    <t>APQ5KB</t>
    <phoneticPr fontId="13" type="noConversion"/>
  </si>
  <si>
    <t>4+27</t>
    <phoneticPr fontId="13" type="noConversion"/>
  </si>
  <si>
    <t>HG01065</t>
    <phoneticPr fontId="13" type="noConversion"/>
  </si>
  <si>
    <t>HG01066</t>
    <phoneticPr fontId="13" type="noConversion"/>
  </si>
  <si>
    <t>APQ5KC</t>
    <phoneticPr fontId="13" type="noConversion"/>
  </si>
  <si>
    <t>APQ5KD</t>
    <phoneticPr fontId="13" type="noConversion"/>
  </si>
  <si>
    <t>3+20</t>
    <phoneticPr fontId="13" type="noConversion"/>
  </si>
  <si>
    <t>NALM3+FA3KW</t>
    <phoneticPr fontId="13" type="noConversion"/>
  </si>
  <si>
    <t>11#-14#+(1#-25#+1#-2#)</t>
    <phoneticPr fontId="13" type="noConversion"/>
  </si>
  <si>
    <t>15#-18#+(1#-25#+3#-4#)</t>
    <phoneticPr fontId="13" type="noConversion"/>
  </si>
  <si>
    <t>19#-21#+5#-24#</t>
    <phoneticPr fontId="13" type="noConversion"/>
  </si>
  <si>
    <t>SY58294ZFAC</t>
    <phoneticPr fontId="13" type="noConversion"/>
  </si>
  <si>
    <t>HG01067</t>
    <phoneticPr fontId="13" type="noConversion"/>
  </si>
  <si>
    <t>AOF5KB</t>
    <phoneticPr fontId="13" type="noConversion"/>
  </si>
  <si>
    <t>4+11</t>
    <phoneticPr fontId="13" type="noConversion"/>
  </si>
  <si>
    <t>10+28</t>
    <phoneticPr fontId="13" type="noConversion"/>
  </si>
  <si>
    <t>HG01068</t>
    <phoneticPr fontId="13" type="noConversion"/>
  </si>
  <si>
    <t>AOF5KC</t>
    <phoneticPr fontId="13" type="noConversion"/>
  </si>
  <si>
    <t>SY6177FAC</t>
    <phoneticPr fontId="13" type="noConversion"/>
  </si>
  <si>
    <t>22#-25#+1#-11#</t>
    <phoneticPr fontId="13" type="noConversion"/>
  </si>
  <si>
    <t>16#-25#+(12#-25#+1#~14#)</t>
    <phoneticPr fontId="13" type="noConversion"/>
  </si>
  <si>
    <t>SY5859BFHC</t>
    <phoneticPr fontId="13" type="noConversion"/>
  </si>
  <si>
    <t>Retest</t>
    <phoneticPr fontId="13" type="noConversion"/>
  </si>
  <si>
    <t>SY8303AIC</t>
    <phoneticPr fontId="13" type="noConversion"/>
  </si>
  <si>
    <t>HG01070</t>
    <phoneticPr fontId="13" type="noConversion"/>
  </si>
  <si>
    <t>E50C1</t>
    <phoneticPr fontId="13" type="noConversion"/>
  </si>
  <si>
    <t>JCET</t>
    <phoneticPr fontId="13" type="noConversion"/>
  </si>
  <si>
    <t>HG01071</t>
    <phoneticPr fontId="13" type="noConversion"/>
  </si>
  <si>
    <t>SY5859CFHC</t>
    <phoneticPr fontId="13" type="noConversion"/>
  </si>
  <si>
    <t>BCA5KA</t>
    <phoneticPr fontId="13" type="noConversion"/>
  </si>
  <si>
    <t>HJTC</t>
    <phoneticPr fontId="13" type="noConversion"/>
  </si>
  <si>
    <t>NAJ9J.12</t>
    <phoneticPr fontId="13" type="noConversion"/>
  </si>
  <si>
    <t>SY8121ABC</t>
    <phoneticPr fontId="13" type="noConversion"/>
  </si>
  <si>
    <t>HG01072</t>
    <phoneticPr fontId="13" type="noConversion"/>
  </si>
  <si>
    <t>JW5KA</t>
    <phoneticPr fontId="13" type="noConversion"/>
  </si>
  <si>
    <t>NAQ9J</t>
  </si>
  <si>
    <t>SY6702DFC</t>
    <phoneticPr fontId="13" type="noConversion"/>
  </si>
  <si>
    <t>L01A0</t>
  </si>
  <si>
    <t>Ee5KA</t>
    <phoneticPr fontId="13" type="noConversion"/>
  </si>
  <si>
    <t>NART2</t>
  </si>
  <si>
    <t>HG01073</t>
    <phoneticPr fontId="13" type="noConversion"/>
  </si>
  <si>
    <t>AJM5KA</t>
    <phoneticPr fontId="13" type="noConversion"/>
  </si>
  <si>
    <t>5+10</t>
    <phoneticPr fontId="13" type="noConversion"/>
  </si>
  <si>
    <t>SYK735FAC</t>
    <phoneticPr fontId="13" type="noConversion"/>
  </si>
  <si>
    <t>21#-25#+1#~7#,9#~11#</t>
    <phoneticPr fontId="13" type="noConversion"/>
  </si>
  <si>
    <t>HG01074</t>
    <phoneticPr fontId="13" type="noConversion"/>
  </si>
  <si>
    <t>HG01075</t>
    <phoneticPr fontId="13" type="noConversion"/>
  </si>
  <si>
    <t>AQU5KB</t>
    <phoneticPr fontId="13" type="noConversion"/>
  </si>
  <si>
    <t>5+26</t>
    <phoneticPr fontId="13" type="noConversion"/>
  </si>
  <si>
    <t>SY58596AFAC</t>
    <phoneticPr fontId="13" type="noConversion"/>
  </si>
  <si>
    <t>1#-5#+(1#~13#,15#~25#+18# 19#)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</si>
  <si>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</si>
  <si>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A11S0</t>
    <phoneticPr fontId="13" type="noConversion"/>
  </si>
  <si>
    <t>HG01076</t>
    <phoneticPr fontId="13" type="noConversion"/>
  </si>
  <si>
    <t>Jf5KA</t>
    <phoneticPr fontId="13" type="noConversion"/>
  </si>
  <si>
    <t>NA4C3.01</t>
    <phoneticPr fontId="13" type="noConversion"/>
  </si>
  <si>
    <t>6#</t>
    <phoneticPr fontId="13" type="noConversion"/>
  </si>
  <si>
    <t>BAB5KA</t>
    <phoneticPr fontId="13" type="noConversion"/>
  </si>
  <si>
    <t>22#-25#</t>
    <phoneticPr fontId="13" type="noConversion"/>
  </si>
  <si>
    <t>A88C1</t>
    <phoneticPr fontId="13" type="noConversion"/>
  </si>
  <si>
    <t>BAC5KA</t>
    <phoneticPr fontId="13" type="noConversion"/>
  </si>
  <si>
    <t>1#-4#</t>
    <phoneticPr fontId="13" type="noConversion"/>
  </si>
  <si>
    <t>SY8011CDQC</t>
    <phoneticPr fontId="13" type="noConversion"/>
  </si>
  <si>
    <t>NAQ9Y-1</t>
  </si>
  <si>
    <t>(FS4TR+FMW4C);NAP52</t>
  </si>
  <si>
    <t>NAFMH.03+01</t>
  </si>
  <si>
    <t>NARQ6-1</t>
  </si>
  <si>
    <t>(FP7S7+FW2RF);NAQ30</t>
  </si>
  <si>
    <t>(FT42W+FYS63+F3R4W);NARPW</t>
  </si>
  <si>
    <t>(FR37L+F4G7W);NARPW</t>
  </si>
  <si>
    <t>(FTA3W+F4G7W);NARPW</t>
  </si>
  <si>
    <t>FN4H7;NAQ31</t>
  </si>
  <si>
    <t>NARQ7-1</t>
  </si>
  <si>
    <t>NALM3;(FKH9K+FA3KW)</t>
  </si>
  <si>
    <t>NALM3;(F08W8+FA3KW)</t>
  </si>
  <si>
    <t>NALM3;FA3KW</t>
  </si>
  <si>
    <t>NAMCQ;SJ092400</t>
  </si>
  <si>
    <t>NAQ0T;(SJ092400+SJ092500)</t>
  </si>
  <si>
    <t>FLR2P;NAP52</t>
  </si>
  <si>
    <t>JCETNAJ9H-1-1</t>
  </si>
  <si>
    <t>SY5800BFAC</t>
    <phoneticPr fontId="13" type="noConversion"/>
  </si>
  <si>
    <t>HG01079</t>
    <phoneticPr fontId="13" type="noConversion"/>
  </si>
  <si>
    <t>AGB5KA</t>
    <phoneticPr fontId="13" type="noConversion"/>
  </si>
  <si>
    <t>ALH5KA</t>
    <phoneticPr fontId="13" type="noConversion"/>
  </si>
  <si>
    <t>NAQ0W</t>
  </si>
  <si>
    <t>HG01080</t>
    <phoneticPr fontId="13" type="noConversion"/>
  </si>
  <si>
    <t>SY5806FAC</t>
    <phoneticPr fontId="13" type="noConversion"/>
  </si>
  <si>
    <t>HG01081</t>
    <phoneticPr fontId="13" type="noConversion"/>
  </si>
  <si>
    <t>TB5KA</t>
    <phoneticPr fontId="15" type="noConversion"/>
  </si>
  <si>
    <t>SY5820ABC</t>
    <phoneticPr fontId="13" type="noConversion"/>
  </si>
  <si>
    <t>HG01082</t>
    <phoneticPr fontId="13" type="noConversion"/>
  </si>
  <si>
    <t>TC5JA</t>
    <phoneticPr fontId="13" type="noConversion"/>
  </si>
  <si>
    <t>NAA2R</t>
  </si>
  <si>
    <t>SY5824AABC</t>
    <phoneticPr fontId="13" type="noConversion"/>
  </si>
  <si>
    <t>HG01083</t>
    <phoneticPr fontId="13" type="noConversion"/>
  </si>
  <si>
    <t>QV5KA</t>
    <phoneticPr fontId="13" type="noConversion"/>
  </si>
  <si>
    <t>NAM0A.03</t>
  </si>
  <si>
    <t>SY8016DEC</t>
    <phoneticPr fontId="13" type="noConversion"/>
  </si>
  <si>
    <t>Hb5KB</t>
    <phoneticPr fontId="13" type="noConversion"/>
  </si>
  <si>
    <t>HG01084</t>
    <phoneticPr fontId="13" type="noConversion"/>
  </si>
  <si>
    <t>SY7305ABC</t>
    <phoneticPr fontId="13" type="noConversion"/>
  </si>
  <si>
    <t>HG01085</t>
    <phoneticPr fontId="13" type="noConversion"/>
  </si>
  <si>
    <t>Dq5KA</t>
    <phoneticPr fontId="13" type="noConversion"/>
  </si>
  <si>
    <t>HG01086</t>
    <phoneticPr fontId="13" type="noConversion"/>
  </si>
  <si>
    <t>Dq5KB</t>
    <phoneticPr fontId="13" type="noConversion"/>
  </si>
  <si>
    <t>SY7088DGC</t>
  </si>
  <si>
    <t>VT5KA</t>
    <phoneticPr fontId="15" type="noConversion"/>
  </si>
  <si>
    <t>NA7TL</t>
  </si>
  <si>
    <t>HG01088</t>
    <phoneticPr fontId="13" type="noConversion"/>
  </si>
  <si>
    <t>VT5KB</t>
    <phoneticPr fontId="15" type="noConversion"/>
  </si>
  <si>
    <t>NA7WH</t>
  </si>
  <si>
    <t>HG01087</t>
    <phoneticPr fontId="13" type="noConversion"/>
  </si>
  <si>
    <t>SY7088DGC</t>
    <phoneticPr fontId="13" type="noConversion"/>
  </si>
  <si>
    <t>HG01089</t>
    <phoneticPr fontId="13" type="noConversion"/>
  </si>
  <si>
    <t>VT5KC</t>
    <phoneticPr fontId="15" type="noConversion"/>
  </si>
  <si>
    <t>NAG3T</t>
  </si>
  <si>
    <t>AIU5KA</t>
    <phoneticPr fontId="13" type="noConversion"/>
  </si>
  <si>
    <t>HG01090</t>
    <phoneticPr fontId="13" type="noConversion"/>
  </si>
  <si>
    <t>SYC812FAC</t>
    <phoneticPr fontId="13" type="noConversion"/>
  </si>
  <si>
    <t>HG01091</t>
    <phoneticPr fontId="13" type="noConversion"/>
  </si>
  <si>
    <t>AYJ5KB</t>
    <phoneticPr fontId="13" type="noConversion"/>
  </si>
  <si>
    <t>8+26</t>
    <phoneticPr fontId="13" type="noConversion"/>
  </si>
  <si>
    <t>8+26</t>
    <phoneticPr fontId="13" type="noConversion"/>
  </si>
  <si>
    <t>9+29</t>
    <phoneticPr fontId="13" type="noConversion"/>
  </si>
  <si>
    <t>HG01092</t>
    <phoneticPr fontId="13" type="noConversion"/>
  </si>
  <si>
    <t>HG01093</t>
    <phoneticPr fontId="13" type="noConversion"/>
  </si>
  <si>
    <t>HG01094</t>
    <phoneticPr fontId="13" type="noConversion"/>
  </si>
  <si>
    <t>HG01095</t>
    <phoneticPr fontId="13" type="noConversion"/>
  </si>
  <si>
    <t>HG01096</t>
    <phoneticPr fontId="13" type="noConversion"/>
  </si>
  <si>
    <t>AYJ5KC</t>
    <phoneticPr fontId="13" type="noConversion"/>
  </si>
  <si>
    <t>AYJ5KD</t>
    <phoneticPr fontId="13" type="noConversion"/>
  </si>
  <si>
    <t>AYJ5KE</t>
    <phoneticPr fontId="13" type="noConversion"/>
  </si>
  <si>
    <t>AYJ5KF</t>
    <phoneticPr fontId="13" type="noConversion"/>
  </si>
  <si>
    <t>AYJ5KG</t>
    <phoneticPr fontId="13" type="noConversion"/>
  </si>
  <si>
    <t>NARPT+(SJ067400+SJ069100)</t>
    <phoneticPr fontId="13" type="noConversion"/>
  </si>
  <si>
    <t>1#-8#+(1#-25#+1#)</t>
    <phoneticPr fontId="13" type="noConversion"/>
  </si>
  <si>
    <t>9#-16#+(1#-25#+3#)</t>
    <phoneticPr fontId="13" type="noConversion"/>
  </si>
  <si>
    <t>17#-25#+(1#-25#+4#~7#)</t>
    <phoneticPr fontId="13" type="noConversion"/>
  </si>
  <si>
    <t>7+23</t>
    <phoneticPr fontId="13" type="noConversion"/>
  </si>
  <si>
    <t>1#-7#+1#-23#</t>
    <phoneticPr fontId="13" type="noConversion"/>
  </si>
  <si>
    <t>8#-15#+(1#~3#,5#~25#+24#-25#)</t>
    <phoneticPr fontId="13" type="noConversion"/>
  </si>
  <si>
    <t>10+32</t>
    <phoneticPr fontId="13" type="noConversion"/>
  </si>
  <si>
    <t>16#-25#+(1#-25#+9#~13#,15#,16#)</t>
    <phoneticPr fontId="13" type="noConversion"/>
  </si>
  <si>
    <t>1#-8#+(1#-25#+16#)</t>
    <phoneticPr fontId="13" type="noConversion"/>
  </si>
  <si>
    <t>(FKL7P+FTYYW);NALYA.01</t>
  </si>
  <si>
    <t>FTYYW;NALYA.01</t>
  </si>
  <si>
    <t>N9SC7;SJ087300</t>
  </si>
  <si>
    <t>(SJ092000+SJ090906);NARYM</t>
  </si>
  <si>
    <t>NA4C3.01-1</t>
  </si>
  <si>
    <t>NAQ0Y-1</t>
  </si>
  <si>
    <t>NAFFC+01</t>
  </si>
  <si>
    <t>NAQFW+01</t>
  </si>
  <si>
    <t>NAQFW+02</t>
  </si>
  <si>
    <t>NAQ9N.01-1</t>
  </si>
  <si>
    <t>(SJ067400+SJ069100);NARPT</t>
  </si>
  <si>
    <t>(SJ070200+SJ069100);NARPT</t>
  </si>
  <si>
    <t>(SJ070400+SJ069100);NARPT</t>
  </si>
  <si>
    <t>SJ068000;NARPY</t>
  </si>
  <si>
    <t>(SJ068500+SJ068000);NARPY</t>
  </si>
  <si>
    <t>(SJ067700+SJ069100);NARPY</t>
  </si>
  <si>
    <t>订单取消</t>
    <phoneticPr fontId="13" type="noConversion"/>
  </si>
  <si>
    <t>E51G0+A2X01A</t>
  </si>
  <si>
    <t>HG01097</t>
    <phoneticPr fontId="13" type="noConversion"/>
  </si>
  <si>
    <t>ASK5LA</t>
    <phoneticPr fontId="13" type="noConversion"/>
  </si>
  <si>
    <t>5+16</t>
    <phoneticPr fontId="13" type="noConversion"/>
  </si>
  <si>
    <t>7+23</t>
    <phoneticPr fontId="13" type="noConversion"/>
  </si>
  <si>
    <t>HG01098</t>
    <phoneticPr fontId="13" type="noConversion"/>
  </si>
  <si>
    <t>HG01099</t>
    <phoneticPr fontId="13" type="noConversion"/>
  </si>
  <si>
    <t>ASK5LB</t>
    <phoneticPr fontId="13" type="noConversion"/>
  </si>
  <si>
    <t>ASK5LC</t>
    <phoneticPr fontId="13" type="noConversion"/>
  </si>
  <si>
    <t>HG01100</t>
    <phoneticPr fontId="13" type="noConversion"/>
  </si>
  <si>
    <t>ASK5LD</t>
    <phoneticPr fontId="13" type="noConversion"/>
  </si>
  <si>
    <t>21#-25#+1#-16#</t>
    <phoneticPr fontId="13" type="noConversion"/>
  </si>
  <si>
    <t>14#-18#+(17#-25#+19#-25#)</t>
    <phoneticPr fontId="13" type="noConversion"/>
  </si>
  <si>
    <t>19#-25#+(2#-16#,18#,20#-25#+25#)</t>
    <phoneticPr fontId="13" type="noConversion"/>
  </si>
  <si>
    <t>N9SYP+SJ086600</t>
    <phoneticPr fontId="13" type="noConversion"/>
  </si>
  <si>
    <t>1#-7#+1#-23#</t>
    <phoneticPr fontId="13" type="noConversion"/>
  </si>
  <si>
    <t>SY58283NFAC</t>
    <phoneticPr fontId="13" type="noConversion"/>
  </si>
  <si>
    <t>SY6177FAC</t>
    <phoneticPr fontId="13" type="noConversion"/>
  </si>
  <si>
    <t>HG01101</t>
    <phoneticPr fontId="13" type="noConversion"/>
  </si>
  <si>
    <t>AOF5LA</t>
    <phoneticPr fontId="13" type="noConversion"/>
  </si>
  <si>
    <t>9+25</t>
    <phoneticPr fontId="13" type="noConversion"/>
  </si>
  <si>
    <t>3+8</t>
    <phoneticPr fontId="13" type="noConversion"/>
  </si>
  <si>
    <t>AOF5LB</t>
    <phoneticPr fontId="13" type="noConversion"/>
  </si>
  <si>
    <t>17#~25#+(1#~7#,9#~25#+15#)</t>
    <phoneticPr fontId="13" type="noConversion"/>
  </si>
  <si>
    <t>23#~25#+16#~17#,20#~25#</t>
    <phoneticPr fontId="13" type="noConversion"/>
  </si>
  <si>
    <t>HG01102</t>
    <phoneticPr fontId="13" type="noConversion"/>
  </si>
  <si>
    <t>HG01103</t>
    <phoneticPr fontId="13" type="noConversion"/>
  </si>
  <si>
    <t>ATH5LA</t>
    <phoneticPr fontId="13" type="noConversion"/>
  </si>
  <si>
    <t>7+48</t>
    <phoneticPr fontId="13" type="noConversion"/>
  </si>
  <si>
    <t>SY50135FAC</t>
    <phoneticPr fontId="13" type="noConversion"/>
  </si>
  <si>
    <t>8#-14#+(1#-25#+1#-23#)</t>
    <phoneticPr fontId="13" type="noConversion"/>
  </si>
  <si>
    <t>AQU5LA</t>
    <phoneticPr fontId="13" type="noConversion"/>
  </si>
  <si>
    <t>5+26</t>
    <phoneticPr fontId="13" type="noConversion"/>
  </si>
  <si>
    <t>HG01104</t>
    <phoneticPr fontId="13" type="noConversion"/>
  </si>
  <si>
    <t>SY58596AFAC</t>
    <phoneticPr fontId="13" type="noConversion"/>
  </si>
  <si>
    <t>6#-10#+(1#-25#+16#)</t>
    <phoneticPr fontId="13" type="noConversion"/>
  </si>
  <si>
    <t>HG01105</t>
    <phoneticPr fontId="13" type="noConversion"/>
  </si>
  <si>
    <t>ARC5LA</t>
    <phoneticPr fontId="13" type="noConversion"/>
  </si>
  <si>
    <t>7+13</t>
    <phoneticPr fontId="13" type="noConversion"/>
  </si>
  <si>
    <t>8+15</t>
    <phoneticPr fontId="13" type="noConversion"/>
  </si>
  <si>
    <t>HG01106</t>
    <phoneticPr fontId="13" type="noConversion"/>
  </si>
  <si>
    <t>HG01107</t>
    <phoneticPr fontId="13" type="noConversion"/>
  </si>
  <si>
    <t>ARC5LB</t>
    <phoneticPr fontId="13" type="noConversion"/>
  </si>
  <si>
    <t>ARC5LC</t>
    <phoneticPr fontId="13" type="noConversion"/>
  </si>
  <si>
    <t>SY58282FAC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</si>
  <si>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</si>
  <si>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NAK2Y+SJ091600</t>
    <phoneticPr fontId="13" type="noConversion"/>
  </si>
  <si>
    <t>19#-25#+1#-13#</t>
    <phoneticPr fontId="13" type="noConversion"/>
  </si>
  <si>
    <t>1#-7#+(14#-25#+24#)</t>
    <phoneticPr fontId="13" type="noConversion"/>
  </si>
  <si>
    <t>8#-15#+1#-15#</t>
    <phoneticPr fontId="13" type="noConversion"/>
  </si>
  <si>
    <t>HG01108</t>
    <phoneticPr fontId="13" type="noConversion"/>
  </si>
  <si>
    <t>YB5LA</t>
    <phoneticPr fontId="15" type="noConversion"/>
  </si>
  <si>
    <t>HG01109</t>
    <phoneticPr fontId="13" type="noConversion"/>
  </si>
  <si>
    <t>YB5LB</t>
    <phoneticPr fontId="15" type="noConversion"/>
  </si>
  <si>
    <t>SY58281SAAC</t>
    <phoneticPr fontId="13" type="noConversion"/>
  </si>
  <si>
    <t>9+17</t>
    <phoneticPr fontId="13" type="noConversion"/>
  </si>
  <si>
    <t>1#-8#+7#~18#,20#~22#,24#~25#</t>
    <phoneticPr fontId="13" type="noConversion"/>
  </si>
  <si>
    <t>HG01110</t>
    <phoneticPr fontId="13" type="noConversion"/>
  </si>
  <si>
    <t>AQK5LA</t>
    <phoneticPr fontId="13" type="noConversion"/>
  </si>
  <si>
    <t>12+29</t>
    <phoneticPr fontId="13" type="noConversion"/>
  </si>
  <si>
    <t>SY58283FAC</t>
    <phoneticPr fontId="13" type="noConversion"/>
  </si>
  <si>
    <t>10#-21#+(1#~25#+22#-25#)</t>
    <phoneticPr fontId="13" type="noConversion"/>
  </si>
  <si>
    <t>AQK5LB</t>
    <phoneticPr fontId="13" type="noConversion"/>
  </si>
  <si>
    <t>HG01111</t>
    <phoneticPr fontId="13" type="noConversion"/>
  </si>
  <si>
    <t>SYPH83FAC</t>
    <phoneticPr fontId="13" type="noConversion"/>
  </si>
  <si>
    <t>6+14</t>
    <phoneticPr fontId="13" type="noConversion"/>
  </si>
  <si>
    <t>(NAK30+NAK2R)+SJ069000</t>
    <phoneticPr fontId="13" type="noConversion"/>
  </si>
  <si>
    <t>(24#-25#+22#-25#)+1#-14#</t>
    <phoneticPr fontId="13" type="noConversion"/>
  </si>
  <si>
    <t>16#-23#+(16#-25#+2#-6#)</t>
    <phoneticPr fontId="13" type="noConversion"/>
  </si>
  <si>
    <t>HG01112</t>
    <phoneticPr fontId="13" type="noConversion"/>
  </si>
  <si>
    <t>AHK5LA</t>
    <phoneticPr fontId="13" type="noConversion"/>
  </si>
  <si>
    <t>SY5802AFAC</t>
    <phoneticPr fontId="13" type="noConversion"/>
  </si>
  <si>
    <t>HG01113</t>
    <phoneticPr fontId="13" type="noConversion"/>
  </si>
  <si>
    <t>NW5LA</t>
    <phoneticPr fontId="13" type="noConversion"/>
  </si>
  <si>
    <t>25#</t>
  </si>
  <si>
    <t>24#</t>
    <phoneticPr fontId="13" type="noConversion"/>
  </si>
  <si>
    <t>HG01114</t>
    <phoneticPr fontId="13" type="noConversion"/>
  </si>
  <si>
    <t>Dq5LA</t>
    <phoneticPr fontId="13" type="noConversion"/>
  </si>
  <si>
    <t>HG01115</t>
    <phoneticPr fontId="13" type="noConversion"/>
  </si>
  <si>
    <t>Dq5LB</t>
    <phoneticPr fontId="13" type="noConversion"/>
  </si>
  <si>
    <t>HG01116</t>
    <phoneticPr fontId="13" type="noConversion"/>
  </si>
  <si>
    <t>RC5LA</t>
    <phoneticPr fontId="15" type="noConversion"/>
  </si>
  <si>
    <t>HG01117</t>
    <phoneticPr fontId="13" type="noConversion"/>
  </si>
  <si>
    <t>RC5LB</t>
    <phoneticPr fontId="15" type="noConversion"/>
  </si>
  <si>
    <t>VT5LA</t>
    <phoneticPr fontId="15" type="noConversion"/>
  </si>
  <si>
    <t>HG01119</t>
    <phoneticPr fontId="13" type="noConversion"/>
  </si>
  <si>
    <t>VT5LB</t>
    <phoneticPr fontId="15" type="noConversion"/>
  </si>
  <si>
    <t>HG01118</t>
    <phoneticPr fontId="13" type="noConversion"/>
  </si>
  <si>
    <t>HG01120</t>
    <phoneticPr fontId="13" type="noConversion"/>
  </si>
  <si>
    <t>NB5LA</t>
    <phoneticPr fontId="13" type="noConversion"/>
  </si>
  <si>
    <t>HG01121</t>
    <phoneticPr fontId="13" type="noConversion"/>
  </si>
  <si>
    <t>HG01122</t>
    <phoneticPr fontId="13" type="noConversion"/>
  </si>
  <si>
    <t>NB5LB</t>
    <phoneticPr fontId="13" type="noConversion"/>
  </si>
  <si>
    <t>NB5LC</t>
    <phoneticPr fontId="13" type="noConversion"/>
  </si>
  <si>
    <t>HG01123</t>
    <phoneticPr fontId="13" type="noConversion"/>
  </si>
  <si>
    <t>AHH5LA</t>
    <phoneticPr fontId="13" type="noConversion"/>
  </si>
  <si>
    <t>AHH5LB</t>
    <phoneticPr fontId="13" type="noConversion"/>
  </si>
  <si>
    <t>11#-19#</t>
    <phoneticPr fontId="13" type="noConversion"/>
  </si>
  <si>
    <t>HG01124</t>
    <phoneticPr fontId="13" type="noConversion"/>
  </si>
  <si>
    <t>AFZ5LA</t>
    <phoneticPr fontId="15" type="noConversion"/>
  </si>
  <si>
    <t>HG01125</t>
    <phoneticPr fontId="13" type="noConversion"/>
  </si>
  <si>
    <t>HG01126</t>
    <phoneticPr fontId="13" type="noConversion"/>
  </si>
  <si>
    <t>ZS5LA</t>
    <phoneticPr fontId="13" type="noConversion"/>
  </si>
  <si>
    <t>8#-10#</t>
  </si>
  <si>
    <t>SY6702DFC</t>
  </si>
  <si>
    <t>HG01127</t>
    <phoneticPr fontId="13" type="noConversion"/>
  </si>
  <si>
    <t>Ee5LA</t>
    <phoneticPr fontId="13" type="noConversion"/>
  </si>
  <si>
    <t>HG01128</t>
    <phoneticPr fontId="13" type="noConversion"/>
  </si>
  <si>
    <t>Ee5LB</t>
    <phoneticPr fontId="13" type="noConversion"/>
  </si>
  <si>
    <t>HG01129</t>
    <phoneticPr fontId="13" type="noConversion"/>
  </si>
  <si>
    <t>YG2725LA</t>
    <phoneticPr fontId="13" type="noConversion"/>
  </si>
  <si>
    <t>TD5LA</t>
    <phoneticPr fontId="13" type="noConversion"/>
  </si>
  <si>
    <t>SY5824ABC</t>
    <phoneticPr fontId="13" type="noConversion"/>
  </si>
  <si>
    <t>19#-20#</t>
  </si>
  <si>
    <t>HG01130</t>
    <phoneticPr fontId="13" type="noConversion"/>
  </si>
  <si>
    <t>YG272FAC</t>
    <phoneticPr fontId="13" type="noConversion"/>
  </si>
  <si>
    <t>HG01131</t>
    <phoneticPr fontId="13" type="noConversion"/>
  </si>
  <si>
    <t>TB5LA</t>
    <phoneticPr fontId="15" type="noConversion"/>
  </si>
  <si>
    <t>HG01132</t>
    <phoneticPr fontId="13" type="noConversion"/>
  </si>
  <si>
    <t>TB5LB</t>
    <phoneticPr fontId="15" type="noConversion"/>
  </si>
  <si>
    <t>HG01133</t>
    <phoneticPr fontId="13" type="noConversion"/>
  </si>
  <si>
    <t>PC5LA</t>
    <phoneticPr fontId="13" type="noConversion"/>
  </si>
  <si>
    <t>HG01134</t>
    <phoneticPr fontId="13" type="noConversion"/>
  </si>
  <si>
    <t>NA5LA</t>
    <phoneticPr fontId="13" type="noConversion"/>
  </si>
  <si>
    <t>HG01135</t>
    <phoneticPr fontId="13" type="noConversion"/>
  </si>
  <si>
    <t>TR5LA</t>
    <phoneticPr fontId="13" type="noConversion"/>
  </si>
  <si>
    <t>HG01136</t>
    <phoneticPr fontId="13" type="noConversion"/>
  </si>
  <si>
    <t>TR5LB</t>
    <phoneticPr fontId="13" type="noConversion"/>
  </si>
  <si>
    <t>HG01137</t>
    <phoneticPr fontId="13" type="noConversion"/>
  </si>
  <si>
    <t>TR5LC</t>
    <phoneticPr fontId="13" type="noConversion"/>
  </si>
  <si>
    <t>HG01138</t>
    <phoneticPr fontId="13" type="noConversion"/>
  </si>
  <si>
    <t>TR5LD</t>
    <phoneticPr fontId="13" type="noConversion"/>
  </si>
  <si>
    <t>6#-9#</t>
  </si>
  <si>
    <t>HG01139</t>
    <phoneticPr fontId="13" type="noConversion"/>
  </si>
  <si>
    <t>TW5LA</t>
    <phoneticPr fontId="13" type="noConversion"/>
  </si>
  <si>
    <t>HG01140</t>
    <phoneticPr fontId="13" type="noConversion"/>
  </si>
  <si>
    <t>TW5LB</t>
    <phoneticPr fontId="13" type="noConversion"/>
  </si>
  <si>
    <t>#1-3,10-12,14,16,21-25</t>
  </si>
  <si>
    <t>ZT5LA</t>
    <phoneticPr fontId="13" type="noConversion"/>
  </si>
  <si>
    <t>HG01141</t>
    <phoneticPr fontId="13" type="noConversion"/>
  </si>
  <si>
    <t>A11M0</t>
  </si>
  <si>
    <t>21#-23#</t>
  </si>
  <si>
    <t>HG01142</t>
    <phoneticPr fontId="13" type="noConversion"/>
  </si>
  <si>
    <t>SY8081EDQC</t>
    <phoneticPr fontId="13" type="noConversion"/>
  </si>
  <si>
    <t>RL5LA</t>
    <phoneticPr fontId="13" type="noConversion"/>
  </si>
  <si>
    <t>HG01143</t>
    <phoneticPr fontId="13" type="noConversion"/>
  </si>
  <si>
    <t>LH5LA</t>
    <phoneticPr fontId="13" type="noConversion"/>
  </si>
  <si>
    <t>SY8060DCC</t>
    <phoneticPr fontId="13" type="noConversion"/>
  </si>
  <si>
    <t>HG01144</t>
    <phoneticPr fontId="13" type="noConversion"/>
  </si>
  <si>
    <t>LX5LA</t>
    <phoneticPr fontId="13" type="noConversion"/>
  </si>
  <si>
    <t>5#-12#</t>
  </si>
  <si>
    <t>HG01145</t>
    <phoneticPr fontId="13" type="noConversion"/>
  </si>
  <si>
    <t>ZW5LA</t>
    <phoneticPr fontId="13" type="noConversion"/>
  </si>
  <si>
    <t>HG01146</t>
    <phoneticPr fontId="13" type="noConversion"/>
  </si>
  <si>
    <t>ZW5LB</t>
    <phoneticPr fontId="13" type="noConversion"/>
  </si>
  <si>
    <t>HG01147</t>
    <phoneticPr fontId="13" type="noConversion"/>
  </si>
  <si>
    <t>UV5LA</t>
    <phoneticPr fontId="13" type="noConversion"/>
  </si>
  <si>
    <t>AKT5LA</t>
    <phoneticPr fontId="13" type="noConversion"/>
  </si>
  <si>
    <t>B18Q1+B18S0</t>
    <phoneticPr fontId="13" type="noConversion"/>
  </si>
  <si>
    <t>13+13</t>
    <phoneticPr fontId="13" type="noConversion"/>
  </si>
  <si>
    <t>(1#-12#+25#)+13#-25#</t>
    <phoneticPr fontId="13" type="noConversion"/>
  </si>
  <si>
    <t>HG01148</t>
    <phoneticPr fontId="13" type="noConversion"/>
  </si>
  <si>
    <t>AEP5LA</t>
    <phoneticPr fontId="13" type="noConversion"/>
  </si>
  <si>
    <t>13#~15#</t>
  </si>
  <si>
    <t>HG01149</t>
    <phoneticPr fontId="13" type="noConversion"/>
  </si>
  <si>
    <t>HG01150</t>
    <phoneticPr fontId="13" type="noConversion"/>
  </si>
  <si>
    <t>JR5LA</t>
    <phoneticPr fontId="13" type="noConversion"/>
  </si>
  <si>
    <t>SYK614ADC</t>
    <phoneticPr fontId="13" type="noConversion"/>
  </si>
  <si>
    <t>HG01151</t>
    <phoneticPr fontId="13" type="noConversion"/>
  </si>
  <si>
    <t>XA5LA</t>
    <phoneticPr fontId="15" type="noConversion"/>
  </si>
  <si>
    <t>SY8223DBC</t>
    <phoneticPr fontId="13" type="noConversion"/>
  </si>
  <si>
    <t>A99A3</t>
  </si>
  <si>
    <t>HG01152</t>
    <phoneticPr fontId="13" type="noConversion"/>
  </si>
  <si>
    <t>AMA5LA</t>
    <phoneticPr fontId="13" type="noConversion"/>
  </si>
  <si>
    <t>HG01153</t>
    <phoneticPr fontId="13" type="noConversion"/>
  </si>
  <si>
    <t>AXO5LA</t>
    <phoneticPr fontId="13" type="noConversion"/>
  </si>
  <si>
    <t>4+19</t>
    <phoneticPr fontId="13" type="noConversion"/>
  </si>
  <si>
    <t>22#-25#+1#-15#,19#~22#</t>
    <phoneticPr fontId="13" type="noConversion"/>
  </si>
  <si>
    <t>AYJ5LA</t>
    <phoneticPr fontId="13" type="noConversion"/>
  </si>
  <si>
    <t>HG01155</t>
    <phoneticPr fontId="13" type="noConversion"/>
  </si>
  <si>
    <t>HG01156</t>
    <phoneticPr fontId="13" type="noConversion"/>
  </si>
  <si>
    <t>AYJ5LB</t>
    <phoneticPr fontId="13" type="noConversion"/>
  </si>
  <si>
    <t>AYJ5LC</t>
    <phoneticPr fontId="13" type="noConversion"/>
  </si>
  <si>
    <t>NAT37+(SJ069000+SJ069100)</t>
    <phoneticPr fontId="13" type="noConversion"/>
  </si>
  <si>
    <t>1#-4#+(15#-25#+18#,20#)</t>
    <phoneticPr fontId="13" type="noConversion"/>
  </si>
  <si>
    <t>HG01154</t>
    <phoneticPr fontId="13" type="noConversion"/>
  </si>
  <si>
    <t>5#-12#+(1#~16#,18#~25#+21#~22#)</t>
    <phoneticPr fontId="13" type="noConversion"/>
  </si>
  <si>
    <t>13#-20#+(1#-11#,13#-24#+23#~25#)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</si>
  <si>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</si>
  <si>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SY5850EFHC</t>
    <phoneticPr fontId="13" type="noConversion"/>
  </si>
  <si>
    <t>HG01157</t>
    <phoneticPr fontId="13" type="noConversion"/>
  </si>
  <si>
    <t>BCT5LA</t>
    <phoneticPr fontId="15" type="noConversion"/>
  </si>
  <si>
    <t>(FLRGK+F2TGL);NAQ30</t>
    <phoneticPr fontId="13" type="noConversion"/>
  </si>
  <si>
    <t>HG01004</t>
    <phoneticPr fontId="13" type="noConversion"/>
  </si>
  <si>
    <t>HG01069</t>
    <phoneticPr fontId="13" type="noConversion"/>
  </si>
  <si>
    <t>E50A2</t>
    <phoneticPr fontId="13" type="noConversion"/>
  </si>
  <si>
    <t>HG01158</t>
    <phoneticPr fontId="13" type="noConversion"/>
  </si>
  <si>
    <t>AUD5LA</t>
    <phoneticPr fontId="15" type="noConversion"/>
  </si>
  <si>
    <t>6#</t>
    <phoneticPr fontId="13" type="noConversion"/>
  </si>
  <si>
    <t>A88B2</t>
    <phoneticPr fontId="13" type="noConversion"/>
  </si>
  <si>
    <t>HG01077</t>
    <phoneticPr fontId="13" type="noConversion"/>
  </si>
  <si>
    <t>QFN3*3-20</t>
    <phoneticPr fontId="13" type="noConversion"/>
  </si>
  <si>
    <t>HG01078</t>
    <phoneticPr fontId="13" type="noConversion"/>
  </si>
  <si>
    <t>SY8288CRAC</t>
    <phoneticPr fontId="13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</si>
  <si>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</si>
  <si>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SY6712ABC</t>
    <phoneticPr fontId="13" type="noConversion"/>
  </si>
  <si>
    <t>L01B0</t>
  </si>
  <si>
    <t>HG01159</t>
    <phoneticPr fontId="13" type="noConversion"/>
  </si>
  <si>
    <t>Ef5LA</t>
    <phoneticPr fontId="13" type="noConversion"/>
  </si>
  <si>
    <t>KP5LA</t>
    <phoneticPr fontId="15" type="noConversion"/>
  </si>
  <si>
    <t>HG01160</t>
    <phoneticPr fontId="13" type="noConversion"/>
  </si>
  <si>
    <t>SY5002ABC</t>
    <phoneticPr fontId="13" type="noConversion"/>
  </si>
  <si>
    <t>MH5LA</t>
    <phoneticPr fontId="13" type="noConversion"/>
  </si>
  <si>
    <t>3#-5#</t>
  </si>
  <si>
    <t>HG01161</t>
    <phoneticPr fontId="13" type="noConversion"/>
  </si>
  <si>
    <t>SY5814A1ABC</t>
    <phoneticPr fontId="13" type="noConversion"/>
  </si>
  <si>
    <t>SY8003DFC</t>
    <phoneticPr fontId="13" type="noConversion"/>
  </si>
  <si>
    <t>JD5LA</t>
    <phoneticPr fontId="13" type="noConversion"/>
  </si>
  <si>
    <t>HG01162</t>
    <phoneticPr fontId="13" type="noConversion"/>
  </si>
  <si>
    <t>DFN2*2-8</t>
    <phoneticPr fontId="13" type="noConversion"/>
  </si>
  <si>
    <t>HG01163</t>
    <phoneticPr fontId="13" type="noConversion"/>
  </si>
  <si>
    <t>KW5LA</t>
    <phoneticPr fontId="13" type="noConversion"/>
  </si>
  <si>
    <t>A25A1</t>
    <phoneticPr fontId="13" type="noConversion"/>
  </si>
  <si>
    <t>HG01164</t>
    <phoneticPr fontId="13" type="noConversion"/>
  </si>
  <si>
    <t>HG01165</t>
    <phoneticPr fontId="13" type="noConversion"/>
  </si>
  <si>
    <t>KW5LB</t>
    <phoneticPr fontId="13" type="noConversion"/>
  </si>
  <si>
    <t>HG01166</t>
    <phoneticPr fontId="13" type="noConversion"/>
  </si>
  <si>
    <t>UB5LA</t>
    <phoneticPr fontId="13" type="noConversion"/>
  </si>
  <si>
    <t>9#~15#</t>
  </si>
  <si>
    <t>SY7152AABC</t>
    <phoneticPr fontId="13" type="noConversion"/>
  </si>
  <si>
    <t>HG01167</t>
    <phoneticPr fontId="13" type="noConversion"/>
  </si>
  <si>
    <t>AMN5LA</t>
    <phoneticPr fontId="13" type="noConversion"/>
  </si>
  <si>
    <t>5#-25#</t>
  </si>
  <si>
    <t>SY8234FCC</t>
    <phoneticPr fontId="13" type="noConversion"/>
  </si>
  <si>
    <t>A70A0</t>
  </si>
  <si>
    <t>HG01168</t>
    <phoneticPr fontId="13" type="noConversion"/>
  </si>
  <si>
    <t>TSOT23-8</t>
    <phoneticPr fontId="13" type="noConversion"/>
  </si>
  <si>
    <t>ZY5LA</t>
    <phoneticPr fontId="13" type="noConversion"/>
  </si>
  <si>
    <t>SY8029AIC</t>
    <phoneticPr fontId="13" type="noConversion"/>
  </si>
  <si>
    <t>NAK3L.01</t>
    <phoneticPr fontId="13" type="noConversion"/>
  </si>
  <si>
    <t>N8493</t>
    <phoneticPr fontId="13" type="noConversion"/>
  </si>
  <si>
    <t>NA65J</t>
    <phoneticPr fontId="13" type="noConversion"/>
  </si>
  <si>
    <t>NA736</t>
    <phoneticPr fontId="13" type="noConversion"/>
  </si>
  <si>
    <t>N9ML5</t>
    <phoneticPr fontId="13" type="noConversion"/>
  </si>
  <si>
    <t>NA7FF</t>
    <phoneticPr fontId="13" type="noConversion"/>
  </si>
  <si>
    <t>NAP55.02</t>
    <phoneticPr fontId="13" type="noConversion"/>
  </si>
  <si>
    <t>NAHT8</t>
    <phoneticPr fontId="13" type="noConversion"/>
  </si>
  <si>
    <t>NAP8N</t>
    <phoneticPr fontId="13" type="noConversion"/>
  </si>
  <si>
    <t>NAN2J</t>
    <phoneticPr fontId="13" type="noConversion"/>
  </si>
  <si>
    <t>NAFG1</t>
    <phoneticPr fontId="13" type="noConversion"/>
  </si>
  <si>
    <t>NAL0F</t>
    <phoneticPr fontId="13" type="noConversion"/>
  </si>
  <si>
    <t>NANPN</t>
    <phoneticPr fontId="13" type="noConversion"/>
  </si>
  <si>
    <t>NA7FY</t>
    <phoneticPr fontId="13" type="noConversion"/>
  </si>
  <si>
    <t>N8CW9.02</t>
    <phoneticPr fontId="13" type="noConversion"/>
  </si>
  <si>
    <t>NA7T2</t>
    <phoneticPr fontId="13" type="noConversion"/>
  </si>
  <si>
    <t>NA7T1</t>
    <phoneticPr fontId="13" type="noConversion"/>
  </si>
  <si>
    <t>NANMT</t>
    <phoneticPr fontId="13" type="noConversion"/>
  </si>
  <si>
    <t>NANMW</t>
    <phoneticPr fontId="13" type="noConversion"/>
  </si>
  <si>
    <t>NANSL</t>
    <phoneticPr fontId="13" type="noConversion"/>
  </si>
  <si>
    <t>NANSM</t>
    <phoneticPr fontId="13" type="noConversion"/>
  </si>
  <si>
    <t>NAMRA</t>
    <phoneticPr fontId="13" type="noConversion"/>
  </si>
  <si>
    <t>NA4YL.01</t>
    <phoneticPr fontId="13" type="noConversion"/>
  </si>
  <si>
    <t>NA564</t>
    <phoneticPr fontId="13" type="noConversion"/>
  </si>
  <si>
    <t>NA9R6</t>
    <phoneticPr fontId="13" type="noConversion"/>
  </si>
  <si>
    <t>NANS4</t>
    <phoneticPr fontId="13" type="noConversion"/>
  </si>
  <si>
    <t>NANS5</t>
    <phoneticPr fontId="13" type="noConversion"/>
  </si>
  <si>
    <t>NA6K6</t>
    <phoneticPr fontId="13" type="noConversion"/>
  </si>
  <si>
    <t>NA7TM</t>
    <phoneticPr fontId="13" type="noConversion"/>
  </si>
  <si>
    <t>NA7WG</t>
    <phoneticPr fontId="13" type="noConversion"/>
  </si>
  <si>
    <t>NA7TK</t>
    <phoneticPr fontId="13" type="noConversion"/>
  </si>
  <si>
    <t>NA305</t>
    <phoneticPr fontId="13" type="noConversion"/>
  </si>
  <si>
    <t>NAMW9</t>
    <phoneticPr fontId="13" type="noConversion"/>
  </si>
  <si>
    <t>NAJYT</t>
    <phoneticPr fontId="13" type="noConversion"/>
  </si>
  <si>
    <t>NANAJ</t>
    <phoneticPr fontId="13" type="noConversion"/>
  </si>
  <si>
    <t>NANAG</t>
    <phoneticPr fontId="13" type="noConversion"/>
  </si>
  <si>
    <t>NANAH</t>
    <phoneticPr fontId="13" type="noConversion"/>
  </si>
  <si>
    <t>NANAL</t>
    <phoneticPr fontId="13" type="noConversion"/>
  </si>
  <si>
    <t>NAPJY</t>
    <phoneticPr fontId="13" type="noConversion"/>
  </si>
  <si>
    <t>NAPJW</t>
    <phoneticPr fontId="13" type="noConversion"/>
  </si>
  <si>
    <t>NA36C.02</t>
    <phoneticPr fontId="13" type="noConversion"/>
  </si>
  <si>
    <t>NA59S</t>
    <phoneticPr fontId="13" type="noConversion"/>
  </si>
  <si>
    <t>NAC4Y.09</t>
    <phoneticPr fontId="13" type="noConversion"/>
  </si>
  <si>
    <t>NAJ9J.10</t>
    <phoneticPr fontId="13" type="noConversion"/>
  </si>
  <si>
    <t>NAP56</t>
    <phoneticPr fontId="13" type="noConversion"/>
  </si>
  <si>
    <t>NAP5A</t>
    <phoneticPr fontId="13" type="noConversion"/>
  </si>
  <si>
    <t>NAPK6</t>
    <phoneticPr fontId="13" type="noConversion"/>
  </si>
  <si>
    <t>NAPJS</t>
    <phoneticPr fontId="13" type="noConversion"/>
  </si>
  <si>
    <t>NAP8F</t>
    <phoneticPr fontId="13" type="noConversion"/>
  </si>
  <si>
    <t>NANSQ.03</t>
    <phoneticPr fontId="13" type="noConversion"/>
  </si>
  <si>
    <t>N9ST7.28</t>
    <phoneticPr fontId="13" type="noConversion"/>
  </si>
  <si>
    <t>NAPJR</t>
    <phoneticPr fontId="13" type="noConversion"/>
  </si>
  <si>
    <t>NAPJT</t>
    <phoneticPr fontId="13" type="noConversion"/>
  </si>
  <si>
    <t>NAQ10</t>
    <phoneticPr fontId="13" type="noConversion"/>
  </si>
  <si>
    <t>NAQ11</t>
    <phoneticPr fontId="13" type="noConversion"/>
  </si>
  <si>
    <t>NAQ0Y</t>
    <phoneticPr fontId="13" type="noConversion"/>
  </si>
  <si>
    <t>NAQQF</t>
    <phoneticPr fontId="13" type="noConversion"/>
  </si>
  <si>
    <t>NAQFM</t>
    <phoneticPr fontId="13" type="noConversion"/>
  </si>
  <si>
    <t>NAQ9N</t>
    <phoneticPr fontId="13" type="noConversion"/>
  </si>
  <si>
    <t>NAQ9N.01</t>
    <phoneticPr fontId="13" type="noConversion"/>
  </si>
  <si>
    <t>NAQ9Y</t>
    <phoneticPr fontId="13" type="noConversion"/>
  </si>
  <si>
    <t>NAQ0T.01</t>
    <phoneticPr fontId="13" type="noConversion"/>
  </si>
  <si>
    <t>NAPG0</t>
    <phoneticPr fontId="13" type="noConversion"/>
  </si>
  <si>
    <t>D8WP2.1</t>
    <phoneticPr fontId="13" type="noConversion"/>
  </si>
  <si>
    <t>NAQQM</t>
    <phoneticPr fontId="13" type="noConversion"/>
  </si>
  <si>
    <t>NAQFT</t>
    <phoneticPr fontId="13" type="noConversion"/>
  </si>
  <si>
    <t>NAQFW</t>
    <phoneticPr fontId="13" type="noConversion"/>
  </si>
  <si>
    <t>NAQPW</t>
    <phoneticPr fontId="13" type="noConversion"/>
  </si>
  <si>
    <t>NAQSR</t>
    <phoneticPr fontId="13" type="noConversion"/>
  </si>
  <si>
    <t>NAQQP</t>
    <phoneticPr fontId="13" type="noConversion"/>
  </si>
  <si>
    <t>NARQ7</t>
    <phoneticPr fontId="13" type="noConversion"/>
  </si>
  <si>
    <t>NART2</t>
    <phoneticPr fontId="13" type="noConversion"/>
  </si>
  <si>
    <t>NAQ0W</t>
    <phoneticPr fontId="13" type="noConversion"/>
  </si>
  <si>
    <t>NAK3J</t>
    <phoneticPr fontId="13" type="noConversion"/>
  </si>
  <si>
    <t>NAA2R</t>
    <phoneticPr fontId="13" type="noConversion"/>
  </si>
  <si>
    <t>NAM0A.03</t>
    <phoneticPr fontId="13" type="noConversion"/>
  </si>
  <si>
    <t>NAFFC</t>
    <phoneticPr fontId="13" type="noConversion"/>
  </si>
  <si>
    <t>NA7TL</t>
    <phoneticPr fontId="13" type="noConversion"/>
  </si>
  <si>
    <t>NA7WH</t>
    <phoneticPr fontId="13" type="noConversion"/>
  </si>
  <si>
    <t>NAG3T</t>
    <phoneticPr fontId="13" type="noConversion"/>
  </si>
  <si>
    <t>NA12G</t>
    <phoneticPr fontId="13" type="noConversion"/>
  </si>
  <si>
    <t>NAGW7.01</t>
    <phoneticPr fontId="13" type="noConversion"/>
  </si>
  <si>
    <t>NARSP</t>
    <phoneticPr fontId="13" type="noConversion"/>
  </si>
  <si>
    <t>NA7WJ</t>
    <phoneticPr fontId="13" type="noConversion"/>
  </si>
  <si>
    <t>NAJYY</t>
    <phoneticPr fontId="13" type="noConversion"/>
  </si>
  <si>
    <t>NA4C5</t>
    <phoneticPr fontId="13" type="noConversion"/>
  </si>
  <si>
    <t>SYW232DFC</t>
    <phoneticPr fontId="13" type="noConversion"/>
  </si>
  <si>
    <t>HU5LA</t>
    <phoneticPr fontId="13" type="noConversion"/>
  </si>
  <si>
    <t>JCETNA33L.06</t>
  </si>
  <si>
    <t>N9SYN;SJ087400</t>
  </si>
  <si>
    <t>N9SYL;(SJ087400+SJ086900)</t>
  </si>
  <si>
    <t>N9SYL;(SJ086700+SJ084500)</t>
  </si>
  <si>
    <t>N9SYP;SJ086600</t>
  </si>
  <si>
    <t>N89NG;(SJ092600+SJ092500)</t>
  </si>
  <si>
    <t>N89NC;SJ092500</t>
  </si>
  <si>
    <t>(FMT4W+FY4WA);NAR45</t>
  </si>
  <si>
    <t>(SJ092100+SJ091403);NARYM</t>
  </si>
  <si>
    <t>SJ091600;NAK2Y</t>
  </si>
  <si>
    <t>(SJ091600+SJ091200);NAK30</t>
  </si>
  <si>
    <t>SJ091800;NAK30</t>
  </si>
  <si>
    <t>(SJ091800+SJ091700);NAK30</t>
  </si>
  <si>
    <t>SJ091700;NAK2R</t>
  </si>
  <si>
    <t>(SJ051800+SJ072900);NAK2R</t>
  </si>
  <si>
    <t>SJ069000;(NAK30+NAK2R)</t>
  </si>
  <si>
    <t>NA12G-1</t>
  </si>
  <si>
    <t>NAGW7.01-1</t>
  </si>
  <si>
    <t>NARSP</t>
  </si>
  <si>
    <t>NARSP+01</t>
  </si>
  <si>
    <t>NA7WG-1</t>
  </si>
  <si>
    <t>NA7WJ</t>
  </si>
  <si>
    <t>NAJYT+03</t>
  </si>
  <si>
    <t>NAJYY</t>
  </si>
  <si>
    <t>NAJYY+01</t>
  </si>
  <si>
    <t>N9YA8+01</t>
  </si>
  <si>
    <t>HG01169</t>
    <phoneticPr fontId="13" type="noConversion"/>
  </si>
  <si>
    <t>JCET</t>
    <phoneticPr fontId="13" type="noConversion"/>
  </si>
  <si>
    <t>SY8707ABC</t>
    <phoneticPr fontId="13" type="noConversion"/>
  </si>
  <si>
    <t>#4,6,7,15,19,20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</si>
  <si>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</si>
  <si>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TW5LC</t>
    <phoneticPr fontId="13" type="noConversion"/>
  </si>
  <si>
    <t>SY50103CFAC</t>
  </si>
  <si>
    <t>JCET</t>
    <phoneticPr fontId="13" type="noConversion"/>
  </si>
  <si>
    <t>HG01170</t>
    <phoneticPr fontId="13" type="noConversion"/>
  </si>
  <si>
    <t>ASK5LE</t>
    <phoneticPr fontId="13" type="noConversion"/>
  </si>
  <si>
    <t>UMC</t>
    <phoneticPr fontId="13" type="noConversion"/>
  </si>
  <si>
    <t>8+26</t>
    <phoneticPr fontId="13" type="noConversion"/>
  </si>
  <si>
    <t>8#-15#+(1#-25#+24#)</t>
    <phoneticPr fontId="13" type="noConversion"/>
  </si>
  <si>
    <t>HG01171</t>
    <phoneticPr fontId="13" type="noConversion"/>
  </si>
  <si>
    <t>ATK5LA</t>
    <phoneticPr fontId="13" type="noConversion"/>
  </si>
  <si>
    <t>5+25</t>
    <phoneticPr fontId="13" type="noConversion"/>
  </si>
  <si>
    <t>HG01172</t>
    <phoneticPr fontId="13" type="noConversion"/>
  </si>
  <si>
    <t>ATK5LB</t>
    <phoneticPr fontId="13" type="noConversion"/>
  </si>
  <si>
    <t>6#-10#+1#-25#</t>
    <phoneticPr fontId="13" type="noConversion"/>
  </si>
  <si>
    <t>11#-15#+1#-25#</t>
    <phoneticPr fontId="13" type="noConversion"/>
  </si>
  <si>
    <t>HG01173</t>
    <phoneticPr fontId="13" type="noConversion"/>
  </si>
  <si>
    <t>ATH5LB</t>
    <phoneticPr fontId="13" type="noConversion"/>
  </si>
  <si>
    <t>ASMC</t>
    <phoneticPr fontId="13" type="noConversion"/>
  </si>
  <si>
    <t>4+27</t>
    <phoneticPr fontId="13" type="noConversion"/>
  </si>
  <si>
    <t>HG01174</t>
    <phoneticPr fontId="13" type="noConversion"/>
  </si>
  <si>
    <t>AZI5LA</t>
    <phoneticPr fontId="13" type="noConversion"/>
  </si>
  <si>
    <t>HG01175</t>
    <phoneticPr fontId="13" type="noConversion"/>
  </si>
  <si>
    <t>AZI5LB</t>
    <phoneticPr fontId="13" type="noConversion"/>
  </si>
  <si>
    <t>7+23</t>
    <phoneticPr fontId="13" type="noConversion"/>
  </si>
  <si>
    <t>SY58182NFAC</t>
    <phoneticPr fontId="13" type="noConversion"/>
  </si>
  <si>
    <t>1#-7#+1#-23#</t>
    <phoneticPr fontId="13" type="noConversion"/>
  </si>
  <si>
    <t>SY58282NFAC</t>
    <phoneticPr fontId="13" type="noConversion"/>
  </si>
  <si>
    <t>HG01176</t>
    <phoneticPr fontId="13" type="noConversion"/>
  </si>
  <si>
    <t>HG01177</t>
    <phoneticPr fontId="13" type="noConversion"/>
  </si>
  <si>
    <t>AYR5LA</t>
    <phoneticPr fontId="13" type="noConversion"/>
  </si>
  <si>
    <t>AYR5LB</t>
    <phoneticPr fontId="13" type="noConversion"/>
  </si>
  <si>
    <t>10+33</t>
    <phoneticPr fontId="13" type="noConversion"/>
  </si>
  <si>
    <t>5+16</t>
    <phoneticPr fontId="13" type="noConversion"/>
  </si>
  <si>
    <t>NAT38+(F267L+F78LF)</t>
    <phoneticPr fontId="13" type="noConversion"/>
  </si>
  <si>
    <t>21#-25#+9#-24#</t>
    <phoneticPr fontId="13" type="noConversion"/>
  </si>
  <si>
    <t>HG01178</t>
    <phoneticPr fontId="13" type="noConversion"/>
  </si>
  <si>
    <t>Hv5LA</t>
    <phoneticPr fontId="13" type="noConversion"/>
  </si>
  <si>
    <t>NAT3C+(FR20L+F78LF)</t>
    <phoneticPr fontId="13" type="noConversion"/>
  </si>
  <si>
    <t>SY58282LFAC</t>
    <phoneticPr fontId="13" type="noConversion"/>
  </si>
  <si>
    <t>HG01179</t>
    <phoneticPr fontId="13" type="noConversion"/>
  </si>
  <si>
    <t>AWU5LA</t>
    <phoneticPr fontId="13" type="noConversion"/>
  </si>
  <si>
    <t>HG01180</t>
    <phoneticPr fontId="13" type="noConversion"/>
  </si>
  <si>
    <t>HG01181</t>
    <phoneticPr fontId="13" type="noConversion"/>
  </si>
  <si>
    <t>HG01182</t>
    <phoneticPr fontId="13" type="noConversion"/>
  </si>
  <si>
    <t>HG01183</t>
    <phoneticPr fontId="13" type="noConversion"/>
  </si>
  <si>
    <t>AWU5LB</t>
    <phoneticPr fontId="13" type="noConversion"/>
  </si>
  <si>
    <t>AWU5LC</t>
    <phoneticPr fontId="13" type="noConversion"/>
  </si>
  <si>
    <t>AWU5LD</t>
    <phoneticPr fontId="13" type="noConversion"/>
  </si>
  <si>
    <t>AWU5LE</t>
    <phoneticPr fontId="13" type="noConversion"/>
  </si>
  <si>
    <t>9+26</t>
    <phoneticPr fontId="13" type="noConversion"/>
  </si>
  <si>
    <t>8+23</t>
    <phoneticPr fontId="13" type="noConversion"/>
  </si>
  <si>
    <t>10+29</t>
    <phoneticPr fontId="13" type="noConversion"/>
  </si>
  <si>
    <t>SY58282LFAC</t>
    <phoneticPr fontId="13" type="noConversion"/>
  </si>
  <si>
    <t>NAT7T+(FTWYK+FR7L6)</t>
    <phoneticPr fontId="13" type="noConversion"/>
  </si>
  <si>
    <t>1#-9#+(1#-25#+25#)</t>
    <phoneticPr fontId="13" type="noConversion"/>
  </si>
  <si>
    <t>10#-17#+1#-23#</t>
    <phoneticPr fontId="13" type="noConversion"/>
  </si>
  <si>
    <t>18#-25#+1#-23#</t>
    <phoneticPr fontId="13" type="noConversion"/>
  </si>
  <si>
    <t>NAT7T+FMMWN</t>
    <phoneticPr fontId="13" type="noConversion"/>
  </si>
  <si>
    <t>11#-19#+(1#-25#+24#)</t>
    <phoneticPr fontId="13" type="noConversion"/>
  </si>
  <si>
    <t>1#-10#+(1#-25#+24#-25#+24#-25#)</t>
    <phoneticPr fontId="13" type="noConversion"/>
  </si>
  <si>
    <t>NAT81+F4L66</t>
    <phoneticPr fontId="13" type="noConversion"/>
  </si>
  <si>
    <t>11#-18#+1#-23#</t>
    <phoneticPr fontId="13" type="noConversion"/>
  </si>
  <si>
    <t>NAHT9-1</t>
  </si>
  <si>
    <t>4#-9#+(9#,11#-25#+24#)</t>
    <phoneticPr fontId="13" type="noConversion"/>
  </si>
  <si>
    <r>
      <t>NAQ0W.01+(SJ086500+</t>
    </r>
    <r>
      <rPr>
        <sz val="10"/>
        <rFont val="Arial"/>
        <family val="2"/>
      </rPr>
      <t>SJ084500)</t>
    </r>
    <phoneticPr fontId="13" type="noConversion"/>
  </si>
  <si>
    <t>NAPJT-2</t>
  </si>
  <si>
    <t>NAQPK</t>
  </si>
  <si>
    <t>NAPJT-1</t>
  </si>
  <si>
    <t>NART3</t>
  </si>
  <si>
    <t>NART3-1</t>
  </si>
  <si>
    <t>NA0KH.02</t>
  </si>
  <si>
    <t>NA40C-1</t>
  </si>
  <si>
    <t>NA65J.01+01</t>
  </si>
  <si>
    <t>NAA2S+02</t>
  </si>
  <si>
    <t>NAQ11+01</t>
  </si>
  <si>
    <t>NAQSR+01</t>
  </si>
  <si>
    <t>NAMHP</t>
  </si>
  <si>
    <t>NAMHP+01</t>
  </si>
  <si>
    <t>NAMHQ</t>
  </si>
  <si>
    <t>NAMHQ+01</t>
  </si>
  <si>
    <t>NAMWK</t>
  </si>
  <si>
    <t>NAQFJ</t>
  </si>
  <si>
    <t>NAQFR</t>
  </si>
  <si>
    <t>NAHT9</t>
  </si>
  <si>
    <t>NAP5A-1</t>
  </si>
  <si>
    <t>NAP5A-2</t>
  </si>
  <si>
    <t>NALTS</t>
  </si>
  <si>
    <t>(NAMWP+NAF3A);NAMWP.02</t>
  </si>
  <si>
    <t>N8CAP-1</t>
  </si>
  <si>
    <t>NAFF9.02</t>
  </si>
  <si>
    <t>NALL1</t>
  </si>
  <si>
    <t>NALM3;FW927</t>
  </si>
  <si>
    <t>(SJ069000+SJ069100);NAT37</t>
  </si>
  <si>
    <t>(SJ068800+SJ069100);NAT37</t>
  </si>
  <si>
    <t>(SJ068900+SJ069100);NAT37</t>
  </si>
  <si>
    <t>NAJ9J.12</t>
  </si>
  <si>
    <t>NACG9.01-1</t>
  </si>
  <si>
    <t>NART2.02</t>
  </si>
  <si>
    <t>N8493+01</t>
  </si>
  <si>
    <t>NATC2</t>
  </si>
  <si>
    <t>NATC2-1</t>
  </si>
  <si>
    <t>NAT2R</t>
  </si>
  <si>
    <t>NAT2R-1</t>
  </si>
  <si>
    <t>N8CW9.02+01</t>
  </si>
  <si>
    <t>NAQFL.06</t>
  </si>
  <si>
    <t>NA4C5-1</t>
  </si>
  <si>
    <t>SY50103CFAC</t>
    <phoneticPr fontId="13" type="noConversion"/>
  </si>
  <si>
    <t>HG01184</t>
    <phoneticPr fontId="13" type="noConversion"/>
  </si>
  <si>
    <t>ASK5LF</t>
    <phoneticPr fontId="13" type="noConversion"/>
  </si>
  <si>
    <t>10+33</t>
    <phoneticPr fontId="13" type="noConversion"/>
  </si>
  <si>
    <t>16#-25#+(1#-25#+1#-8#)</t>
    <phoneticPr fontId="13" type="noConversion"/>
  </si>
  <si>
    <t>HG01185</t>
    <phoneticPr fontId="13" type="noConversion"/>
  </si>
  <si>
    <t>AWT5LA</t>
    <phoneticPr fontId="13" type="noConversion"/>
  </si>
  <si>
    <t>9+22</t>
    <phoneticPr fontId="13" type="noConversion"/>
  </si>
  <si>
    <t>11+27</t>
    <phoneticPr fontId="13" type="noConversion"/>
  </si>
  <si>
    <t>HG01186</t>
    <phoneticPr fontId="13" type="noConversion"/>
  </si>
  <si>
    <t>AWT5LB</t>
    <phoneticPr fontId="13" type="noConversion"/>
  </si>
  <si>
    <t>SY58283LFAC</t>
    <phoneticPr fontId="13" type="noConversion"/>
  </si>
  <si>
    <t>1#-9#+1#-22#</t>
    <phoneticPr fontId="13" type="noConversion"/>
  </si>
  <si>
    <t>10#-20#+(1#-25#+23#-24#)</t>
    <phoneticPr fontId="13" type="noConversion"/>
  </si>
  <si>
    <t>SY58283LFAC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</si>
  <si>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</si>
  <si>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HG01187</t>
    <phoneticPr fontId="13" type="noConversion"/>
  </si>
  <si>
    <t>APQ5LA</t>
    <phoneticPr fontId="13" type="noConversion"/>
  </si>
  <si>
    <t>4+27</t>
    <phoneticPr fontId="13" type="noConversion"/>
  </si>
  <si>
    <t>3+20</t>
    <phoneticPr fontId="13" type="noConversion"/>
  </si>
  <si>
    <t>HG01188</t>
    <phoneticPr fontId="13" type="noConversion"/>
  </si>
  <si>
    <t>APQ5LB</t>
    <phoneticPr fontId="13" type="noConversion"/>
  </si>
  <si>
    <t>1#-4#+(1#-25#+1#-2#)</t>
    <phoneticPr fontId="13" type="noConversion"/>
  </si>
  <si>
    <t>5#-7#+3#-22#</t>
    <phoneticPr fontId="13" type="noConversion"/>
  </si>
  <si>
    <t>SY58294ZFAC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</si>
  <si>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</si>
  <si>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Hv5LB</t>
    <phoneticPr fontId="13" type="noConversion"/>
  </si>
  <si>
    <t>7+23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</si>
  <si>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</si>
  <si>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HG01189</t>
    <phoneticPr fontId="13" type="noConversion"/>
  </si>
  <si>
    <t>SY58281NAAC</t>
    <phoneticPr fontId="13" type="noConversion"/>
  </si>
  <si>
    <t>9#-15#+1#-23#</t>
    <phoneticPr fontId="13" type="noConversion"/>
  </si>
  <si>
    <t>SY58281LAAC</t>
    <phoneticPr fontId="13" type="noConversion"/>
  </si>
  <si>
    <t>HG01190</t>
    <phoneticPr fontId="13" type="noConversion"/>
  </si>
  <si>
    <t>Fa5LA</t>
    <phoneticPr fontId="13" type="noConversion"/>
  </si>
  <si>
    <t>HG01191</t>
    <phoneticPr fontId="13" type="noConversion"/>
  </si>
  <si>
    <t>HG01193</t>
    <phoneticPr fontId="13" type="noConversion"/>
  </si>
  <si>
    <t>Fa5LB</t>
    <phoneticPr fontId="13" type="noConversion"/>
  </si>
  <si>
    <t>Fa5LC</t>
    <phoneticPr fontId="13" type="noConversion"/>
  </si>
  <si>
    <t>Fa5LD</t>
    <phoneticPr fontId="13" type="noConversion"/>
  </si>
  <si>
    <t>7+20</t>
    <phoneticPr fontId="13" type="noConversion"/>
  </si>
  <si>
    <t>5+14</t>
    <phoneticPr fontId="13" type="noConversion"/>
  </si>
  <si>
    <t>8+23</t>
    <phoneticPr fontId="13" type="noConversion"/>
  </si>
  <si>
    <t>19#-25#+1#-20#</t>
    <phoneticPr fontId="13" type="noConversion"/>
  </si>
  <si>
    <t>21#-25#+(21#-25#+1#-9#)</t>
    <phoneticPr fontId="13" type="noConversion"/>
  </si>
  <si>
    <t>1#-7#+(10#-25#+1#-4#)</t>
    <phoneticPr fontId="13" type="noConversion"/>
  </si>
  <si>
    <t>HG01192</t>
    <phoneticPr fontId="13" type="noConversion"/>
  </si>
  <si>
    <t>SY58281LAAC</t>
    <phoneticPr fontId="13" type="noConversion"/>
  </si>
  <si>
    <t>8#-15#+(5#-25#+24#-25#)</t>
    <phoneticPr fontId="13" type="noConversion"/>
  </si>
  <si>
    <t>NAJ4Y+SJ072500</t>
    <phoneticPr fontId="13" type="noConversion"/>
  </si>
  <si>
    <t>NAJ4Y+(SJ072500+SJ072800)</t>
    <phoneticPr fontId="13" type="noConversion"/>
  </si>
  <si>
    <t>NAJ52+SJ073000</t>
    <phoneticPr fontId="13" type="noConversion"/>
  </si>
  <si>
    <t>NAJ52+(SJ072800+SJ073000)</t>
    <phoneticPr fontId="13" type="noConversion"/>
  </si>
  <si>
    <t>NAJ52+SJ055900</t>
    <phoneticPr fontId="13" type="noConversion"/>
  </si>
  <si>
    <t>NAQQG</t>
    <phoneticPr fontId="13" type="noConversion"/>
  </si>
  <si>
    <t>NAR46+(FT70L+FCGSR)</t>
    <phoneticPr fontId="13" type="noConversion"/>
  </si>
  <si>
    <t>NAR46+F98LR</t>
    <phoneticPr fontId="13" type="noConversion"/>
  </si>
  <si>
    <t>NAR46+FMLTG</t>
    <phoneticPr fontId="13" type="noConversion"/>
  </si>
  <si>
    <t>NAR46+FSFA6</t>
    <phoneticPr fontId="13" type="noConversion"/>
  </si>
  <si>
    <t>NAR47+F3R3L</t>
    <phoneticPr fontId="13" type="noConversion"/>
  </si>
  <si>
    <t>NAR45+(FSN38+FT8S2)</t>
    <phoneticPr fontId="13" type="noConversion"/>
  </si>
  <si>
    <t>NAR44+(FNWMG+FPMH7)</t>
    <phoneticPr fontId="13" type="noConversion"/>
  </si>
  <si>
    <t>NAK2Y+(SJ091300+SJ091200)</t>
    <phoneticPr fontId="13" type="noConversion"/>
  </si>
  <si>
    <t>(N9QPL.02+N9WQ4.02)+SJ086000</t>
    <phoneticPr fontId="13" type="noConversion"/>
  </si>
  <si>
    <t>(NA12K.01+NA65L)+SJ086000</t>
    <phoneticPr fontId="13" type="noConversion"/>
  </si>
  <si>
    <t>NAK2Y+(SJ061300+SJ072900)</t>
    <phoneticPr fontId="13" type="noConversion"/>
  </si>
  <si>
    <t>NAR43+(FPMH7+F2TGL+FL67C)</t>
    <phoneticPr fontId="13" type="noConversion"/>
  </si>
  <si>
    <t>NAR43+(F2CML+F4G7W)</t>
    <phoneticPr fontId="13" type="noConversion"/>
  </si>
  <si>
    <t>NAR43+(F7RL2+F4G7W)</t>
    <phoneticPr fontId="13" type="noConversion"/>
  </si>
  <si>
    <t>NALM2+(FNNWP+F04PS)</t>
    <phoneticPr fontId="13" type="noConversion"/>
  </si>
  <si>
    <t>NAMCQ+SJ092300</t>
    <phoneticPr fontId="13" type="noConversion"/>
  </si>
  <si>
    <t>N8CAP</t>
    <phoneticPr fontId="13" type="noConversion"/>
  </si>
  <si>
    <t>NARQ6</t>
    <phoneticPr fontId="13" type="noConversion"/>
  </si>
  <si>
    <t>NAQ30+(FP7S7+FW2RF)</t>
    <phoneticPr fontId="13" type="noConversion"/>
  </si>
  <si>
    <t>NARPW+(FT42W+FYS63+F3R4W)</t>
    <phoneticPr fontId="13" type="noConversion"/>
  </si>
  <si>
    <t>NARPW+(FR37L+F4G7W)</t>
    <phoneticPr fontId="13" type="noConversion"/>
  </si>
  <si>
    <t>NAQ31+FN4H7</t>
    <phoneticPr fontId="13" type="noConversion"/>
  </si>
  <si>
    <t>NAP52+FLR2P</t>
    <phoneticPr fontId="13" type="noConversion"/>
  </si>
  <si>
    <t>NALYA.01+(FKL7P+FTYYW)</t>
    <phoneticPr fontId="13" type="noConversion"/>
  </si>
  <si>
    <t>NARYL</t>
    <phoneticPr fontId="13" type="noConversion"/>
  </si>
  <si>
    <t>NALM3+(FKH9K+FA3KW)</t>
    <phoneticPr fontId="13" type="noConversion"/>
  </si>
  <si>
    <t>NALM3+(F08W8+FA3KW)</t>
    <phoneticPr fontId="13" type="noConversion"/>
  </si>
  <si>
    <t>NAMCQ+SJ092400</t>
    <phoneticPr fontId="13" type="noConversion"/>
  </si>
  <si>
    <t>NAQ0T+(SJ092400+SJ092500)</t>
    <phoneticPr fontId="13" type="noConversion"/>
  </si>
  <si>
    <t>NAQ9J</t>
    <phoneticPr fontId="13" type="noConversion"/>
  </si>
  <si>
    <t>N9SC7+SJ087300</t>
    <phoneticPr fontId="13" type="noConversion"/>
  </si>
  <si>
    <t>NARYM+(SJ092000+SJ090906)</t>
    <phoneticPr fontId="13" type="noConversion"/>
  </si>
  <si>
    <t>NAQ33</t>
    <phoneticPr fontId="13" type="noConversion"/>
  </si>
  <si>
    <t>NAQ33.02</t>
    <phoneticPr fontId="13" type="noConversion"/>
  </si>
  <si>
    <t>NAQ0Y</t>
    <phoneticPr fontId="13" type="noConversion"/>
  </si>
  <si>
    <t>NAQFW</t>
    <phoneticPr fontId="13" type="noConversion"/>
  </si>
  <si>
    <t>NAQ9N.01</t>
    <phoneticPr fontId="13" type="noConversion"/>
  </si>
  <si>
    <t>NARPT+(SJ070200+SJ069100)</t>
    <phoneticPr fontId="13" type="noConversion"/>
  </si>
  <si>
    <t>NARPT+(SJ070400+SJ069100)</t>
    <phoneticPr fontId="13" type="noConversion"/>
  </si>
  <si>
    <t>NARPY+SJ068000</t>
    <phoneticPr fontId="13" type="noConversion"/>
  </si>
  <si>
    <t>NARPY+(SJ068500+SJ068000)</t>
    <phoneticPr fontId="13" type="noConversion"/>
  </si>
  <si>
    <t>NARPY+(SJ067700+SJ069100)</t>
    <phoneticPr fontId="13" type="noConversion"/>
  </si>
  <si>
    <t>N9SYN+SJ087400</t>
    <phoneticPr fontId="13" type="noConversion"/>
  </si>
  <si>
    <t>N9SYL+(SJ087400+SJ086900)</t>
    <phoneticPr fontId="13" type="noConversion"/>
  </si>
  <si>
    <t>N9SYL+(SJ086700+SJ084500)</t>
    <phoneticPr fontId="13" type="noConversion"/>
  </si>
  <si>
    <t>N89NG+(SJ092600+SJ092500)</t>
    <phoneticPr fontId="13" type="noConversion"/>
  </si>
  <si>
    <t>N89NC+SJ092500</t>
    <phoneticPr fontId="13" type="noConversion"/>
  </si>
  <si>
    <t>NAR45+(FMT4W+FY4WA)</t>
    <phoneticPr fontId="13" type="noConversion"/>
  </si>
  <si>
    <t>NARYM+(SJ092100+SJ091403)</t>
    <phoneticPr fontId="13" type="noConversion"/>
  </si>
  <si>
    <t>NAK30+(SJ091600+SJ091200)</t>
    <phoneticPr fontId="13" type="noConversion"/>
  </si>
  <si>
    <t>NAK30+SJ091800</t>
    <phoneticPr fontId="13" type="noConversion"/>
  </si>
  <si>
    <t>NAK30+(SJ091800+SJ091700)</t>
    <phoneticPr fontId="13" type="noConversion"/>
  </si>
  <si>
    <t>NAK2R+SJ091700</t>
    <phoneticPr fontId="13" type="noConversion"/>
  </si>
  <si>
    <t>NAK2R+(SJ051800+SJ072900)</t>
    <phoneticPr fontId="13" type="noConversion"/>
  </si>
  <si>
    <t>NA562</t>
    <phoneticPr fontId="13" type="noConversion"/>
  </si>
  <si>
    <t>NA7WG</t>
    <phoneticPr fontId="13" type="noConversion"/>
  </si>
  <si>
    <t>NAQPK</t>
    <phoneticPr fontId="13" type="noConversion"/>
  </si>
  <si>
    <t>N9YA8</t>
    <phoneticPr fontId="13" type="noConversion"/>
  </si>
  <si>
    <t>NART3</t>
    <phoneticPr fontId="13" type="noConversion"/>
  </si>
  <si>
    <t>NA0KH.02</t>
    <phoneticPr fontId="13" type="noConversion"/>
  </si>
  <si>
    <t>NA40C</t>
    <phoneticPr fontId="13" type="noConversion"/>
  </si>
  <si>
    <t>NA65J.01</t>
    <phoneticPr fontId="13" type="noConversion"/>
  </si>
  <si>
    <t>NAQ11</t>
    <phoneticPr fontId="13" type="noConversion"/>
  </si>
  <si>
    <t>NAMHP</t>
    <phoneticPr fontId="13" type="noConversion"/>
  </si>
  <si>
    <t>NAMHQ</t>
    <phoneticPr fontId="13" type="noConversion"/>
  </si>
  <si>
    <t>NAMWK</t>
    <phoneticPr fontId="13" type="noConversion"/>
  </si>
  <si>
    <t>NAQFJ</t>
    <phoneticPr fontId="13" type="noConversion"/>
  </si>
  <si>
    <t>NAQFR</t>
    <phoneticPr fontId="13" type="noConversion"/>
  </si>
  <si>
    <t>NAGW7.02</t>
    <phoneticPr fontId="13" type="noConversion"/>
  </si>
  <si>
    <t>NAHT9</t>
    <phoneticPr fontId="13" type="noConversion"/>
  </si>
  <si>
    <t>NAP5A</t>
    <phoneticPr fontId="13" type="noConversion"/>
  </si>
  <si>
    <t>NALTS</t>
    <phoneticPr fontId="13" type="noConversion"/>
  </si>
  <si>
    <t>(NAMWP+NAF3A)+NAMWP.02</t>
    <phoneticPr fontId="13" type="noConversion"/>
  </si>
  <si>
    <t>NAFF9.02</t>
    <phoneticPr fontId="13" type="noConversion"/>
  </si>
  <si>
    <t>NALL1</t>
    <phoneticPr fontId="13" type="noConversion"/>
  </si>
  <si>
    <t>NALM3+FW927</t>
    <phoneticPr fontId="13" type="noConversion"/>
  </si>
  <si>
    <t>NAT37+(SJ068800+SJ069100)</t>
    <phoneticPr fontId="13" type="noConversion"/>
  </si>
  <si>
    <t>NAT37+(SJ068900+SJ069100)</t>
    <phoneticPr fontId="13" type="noConversion"/>
  </si>
  <si>
    <t>NACG9.01</t>
    <phoneticPr fontId="13" type="noConversion"/>
  </si>
  <si>
    <t>NART2.02</t>
    <phoneticPr fontId="13" type="noConversion"/>
  </si>
  <si>
    <t>NA669</t>
    <phoneticPr fontId="13" type="noConversion"/>
  </si>
  <si>
    <t>NATC2</t>
    <phoneticPr fontId="13" type="noConversion"/>
  </si>
  <si>
    <t>NAT2R</t>
    <phoneticPr fontId="13" type="noConversion"/>
  </si>
  <si>
    <t>N8CW9.02</t>
    <phoneticPr fontId="13" type="noConversion"/>
  </si>
  <si>
    <t>NARSM</t>
    <phoneticPr fontId="13" type="noConversion"/>
  </si>
  <si>
    <t>NAQFL.06</t>
    <phoneticPr fontId="13" type="noConversion"/>
  </si>
  <si>
    <t>N9SYP+(SJ086800+SJ086600)</t>
    <phoneticPr fontId="13" type="noConversion"/>
  </si>
  <si>
    <t>NAR47+FN2MW</t>
    <phoneticPr fontId="13" type="noConversion"/>
  </si>
  <si>
    <t>NAR47+F9WT2</t>
    <phoneticPr fontId="13" type="noConversion"/>
  </si>
  <si>
    <t>NAR45+(F46HC+FY4WA)</t>
    <phoneticPr fontId="13" type="noConversion"/>
  </si>
  <si>
    <t>NAT38+F02KW</t>
    <phoneticPr fontId="13" type="noConversion"/>
  </si>
  <si>
    <t>NAT38+(F63WC+F02KW)</t>
    <phoneticPr fontId="13" type="noConversion"/>
  </si>
  <si>
    <t>NAT37+F78LF</t>
    <phoneticPr fontId="13" type="noConversion"/>
  </si>
  <si>
    <t>NAT7T+F97YW</t>
    <phoneticPr fontId="13" type="noConversion"/>
  </si>
  <si>
    <t>NAT81+(F3WNC+F97YW+FMMWN)</t>
    <phoneticPr fontId="13" type="noConversion"/>
  </si>
  <si>
    <t>N9SYP+(SJ087500+SJ086400)</t>
    <phoneticPr fontId="13" type="noConversion"/>
  </si>
  <si>
    <t>NAT7W+SJ069300</t>
    <phoneticPr fontId="13" type="noConversion"/>
  </si>
  <si>
    <t>NAT7W+(SJ071400+SJ069300)</t>
    <phoneticPr fontId="13" type="noConversion"/>
  </si>
  <si>
    <t>NALM4+(F7K2S+FCNSN)</t>
    <phoneticPr fontId="13" type="noConversion"/>
  </si>
  <si>
    <t>NALM4+FCNSN</t>
    <phoneticPr fontId="13" type="noConversion"/>
  </si>
  <si>
    <t>NAT3C+F23WM</t>
    <phoneticPr fontId="13" type="noConversion"/>
  </si>
  <si>
    <t>NAT81+F3S6T</t>
    <phoneticPr fontId="13" type="noConversion"/>
  </si>
  <si>
    <t>NAT7W+(F3S6T+F6NSA)</t>
    <phoneticPr fontId="13" type="noConversion"/>
  </si>
  <si>
    <t>NAT82+(F6NSA+FNT0L)</t>
    <phoneticPr fontId="13" type="noConversion"/>
  </si>
  <si>
    <t>NAT82+(FNT0L+F4L66)</t>
    <phoneticPr fontId="13" type="noConversion"/>
  </si>
  <si>
    <t>SYH407AAC</t>
    <phoneticPr fontId="13" type="noConversion"/>
  </si>
  <si>
    <t>HG01194</t>
    <phoneticPr fontId="13" type="noConversion"/>
  </si>
  <si>
    <t>TR5LE</t>
    <phoneticPr fontId="13" type="noConversion"/>
  </si>
  <si>
    <t>10#-13#</t>
  </si>
  <si>
    <t>HG01195</t>
    <phoneticPr fontId="13" type="noConversion"/>
  </si>
  <si>
    <t>HT5LA</t>
    <phoneticPr fontId="13" type="noConversion"/>
  </si>
  <si>
    <t>HG01196</t>
    <phoneticPr fontId="13" type="noConversion"/>
  </si>
  <si>
    <t>HG01197</t>
    <phoneticPr fontId="13" type="noConversion"/>
  </si>
  <si>
    <t>HT5LB</t>
    <phoneticPr fontId="13" type="noConversion"/>
  </si>
  <si>
    <t>HT5LC</t>
    <phoneticPr fontId="13" type="noConversion"/>
  </si>
  <si>
    <t>NATK6</t>
  </si>
  <si>
    <t>NATK7</t>
  </si>
  <si>
    <t>SY8120ABC</t>
    <phoneticPr fontId="13" type="noConversion"/>
  </si>
  <si>
    <t>HG01198</t>
    <phoneticPr fontId="13" type="noConversion"/>
  </si>
  <si>
    <t>ZW5LC</t>
    <phoneticPr fontId="13" type="noConversion"/>
  </si>
  <si>
    <t>SY8088LACC</t>
    <phoneticPr fontId="13" type="noConversion"/>
  </si>
  <si>
    <t>SY8003DFC</t>
    <phoneticPr fontId="13" type="noConversion"/>
  </si>
  <si>
    <t>HG01199</t>
    <phoneticPr fontId="13" type="noConversion"/>
  </si>
  <si>
    <t>JD5LB</t>
    <phoneticPr fontId="13" type="noConversion"/>
  </si>
  <si>
    <t>HG01200</t>
    <phoneticPr fontId="13" type="noConversion"/>
  </si>
  <si>
    <t>HG01201</t>
    <phoneticPr fontId="13" type="noConversion"/>
  </si>
  <si>
    <t>HG01202</t>
    <phoneticPr fontId="13" type="noConversion"/>
  </si>
  <si>
    <t>JD5LC</t>
    <phoneticPr fontId="13" type="noConversion"/>
  </si>
  <si>
    <t>JD5LD</t>
    <phoneticPr fontId="13" type="noConversion"/>
  </si>
  <si>
    <t>JD5LE</t>
    <phoneticPr fontId="13" type="noConversion"/>
  </si>
  <si>
    <t>NATC1</t>
  </si>
  <si>
    <t>NATC4</t>
  </si>
  <si>
    <t>HG01203</t>
    <phoneticPr fontId="13" type="noConversion"/>
  </si>
  <si>
    <t>KW5LC</t>
    <phoneticPr fontId="13" type="noConversion"/>
  </si>
  <si>
    <t>NATC3</t>
  </si>
  <si>
    <t>HG01204</t>
    <phoneticPr fontId="13" type="noConversion"/>
  </si>
  <si>
    <t>KW5LD</t>
    <phoneticPr fontId="13" type="noConversion"/>
  </si>
  <si>
    <t>B23D0</t>
  </si>
  <si>
    <t>HG01205</t>
    <phoneticPr fontId="13" type="noConversion"/>
  </si>
  <si>
    <t>UJ5LA</t>
    <phoneticPr fontId="13" type="noConversion"/>
  </si>
  <si>
    <t>SY7063QMC</t>
    <phoneticPr fontId="13" type="noConversion"/>
  </si>
  <si>
    <t>XZ5LA</t>
    <phoneticPr fontId="13" type="noConversion"/>
  </si>
  <si>
    <t>HG01206</t>
    <phoneticPr fontId="13" type="noConversion"/>
  </si>
  <si>
    <t>SY7066BQMC</t>
    <phoneticPr fontId="13" type="noConversion"/>
  </si>
  <si>
    <t>HG01207</t>
    <phoneticPr fontId="13" type="noConversion"/>
  </si>
  <si>
    <t>VL5LA</t>
    <phoneticPr fontId="13" type="noConversion"/>
  </si>
  <si>
    <t>SY7065AQMC</t>
    <phoneticPr fontId="13" type="noConversion"/>
  </si>
  <si>
    <t>QFN2*2-10</t>
    <phoneticPr fontId="15" type="noConversion"/>
  </si>
  <si>
    <t>AIV5LA</t>
    <phoneticPr fontId="13" type="noConversion"/>
  </si>
  <si>
    <t>NATK9</t>
  </si>
  <si>
    <t>HG01208</t>
    <phoneticPr fontId="13" type="noConversion"/>
  </si>
  <si>
    <t>SYC813FCC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</si>
  <si>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</si>
  <si>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HG01209</t>
    <phoneticPr fontId="13" type="noConversion"/>
  </si>
  <si>
    <t>AUG5LA</t>
    <phoneticPr fontId="13" type="noConversion"/>
  </si>
  <si>
    <t>NATLC</t>
  </si>
  <si>
    <t>1#-9#</t>
    <phoneticPr fontId="13" type="noConversion"/>
  </si>
  <si>
    <t>C29A2</t>
    <phoneticPr fontId="13" type="noConversion"/>
  </si>
  <si>
    <t>HG01210</t>
    <phoneticPr fontId="13" type="noConversion"/>
  </si>
  <si>
    <t>Ee5LC</t>
    <phoneticPr fontId="13" type="noConversion"/>
  </si>
  <si>
    <t>HG01211</t>
    <phoneticPr fontId="13" type="noConversion"/>
  </si>
  <si>
    <t>Ee5LD</t>
    <phoneticPr fontId="13" type="noConversion"/>
  </si>
  <si>
    <t>NATKP</t>
  </si>
  <si>
    <t>HG01212</t>
    <phoneticPr fontId="13" type="noConversion"/>
  </si>
  <si>
    <t>AMJ5LA</t>
    <phoneticPr fontId="13" type="noConversion"/>
  </si>
  <si>
    <t>6+17</t>
    <phoneticPr fontId="13" type="noConversion"/>
  </si>
  <si>
    <t>SY58594AFAC</t>
    <phoneticPr fontId="13" type="noConversion"/>
  </si>
  <si>
    <t>NARYL.02+SJ086400</t>
    <phoneticPr fontId="13" type="noConversion"/>
  </si>
  <si>
    <t>16#-21#+9#-25#</t>
    <phoneticPr fontId="13" type="noConversion"/>
  </si>
  <si>
    <t>E10QB2+U2X16A</t>
  </si>
  <si>
    <t>HG01213</t>
    <phoneticPr fontId="13" type="noConversion"/>
  </si>
  <si>
    <t>AZH5LA</t>
    <phoneticPr fontId="13" type="noConversion"/>
  </si>
  <si>
    <t>2+25</t>
    <phoneticPr fontId="13" type="noConversion"/>
  </si>
  <si>
    <t>HG01214</t>
    <phoneticPr fontId="13" type="noConversion"/>
  </si>
  <si>
    <t>HG01215</t>
    <phoneticPr fontId="13" type="noConversion"/>
  </si>
  <si>
    <t>AZH5LB</t>
    <phoneticPr fontId="13" type="noConversion"/>
  </si>
  <si>
    <t>AZH5LC</t>
    <phoneticPr fontId="13" type="noConversion"/>
  </si>
  <si>
    <t>NATCC+F3SYA</t>
    <phoneticPr fontId="13" type="noConversion"/>
  </si>
  <si>
    <t>NATCC+FMCSY</t>
    <phoneticPr fontId="13" type="noConversion"/>
  </si>
  <si>
    <t>NATCC+FYS04</t>
    <phoneticPr fontId="13" type="noConversion"/>
  </si>
  <si>
    <t>SY98081GQUC</t>
    <phoneticPr fontId="13" type="noConversion"/>
  </si>
  <si>
    <t>HG01216</t>
    <phoneticPr fontId="13" type="noConversion"/>
  </si>
  <si>
    <t>A11T0+MPH160805S1ROMT</t>
    <phoneticPr fontId="13" type="noConversion"/>
  </si>
  <si>
    <t>Im5LA</t>
    <phoneticPr fontId="13" type="noConversion"/>
  </si>
  <si>
    <t>NA4C3.02+LE1412040296</t>
    <phoneticPr fontId="13" type="noConversion"/>
  </si>
  <si>
    <t>1#-2#+1#-25#</t>
    <phoneticPr fontId="13" type="noConversion"/>
  </si>
  <si>
    <t>3#-4#+1#-25#</t>
    <phoneticPr fontId="13" type="noConversion"/>
  </si>
  <si>
    <t>5#-6#+1#-25#</t>
    <phoneticPr fontId="13" type="noConversion"/>
  </si>
  <si>
    <t>3# 4#</t>
    <phoneticPr fontId="13" type="noConversion"/>
  </si>
  <si>
    <t>需Bumping</t>
    <phoneticPr fontId="13" type="noConversion"/>
  </si>
  <si>
    <t>A11Q0+MPH160805S1R0MT</t>
  </si>
  <si>
    <t>HG01217</t>
    <phoneticPr fontId="13" type="noConversion"/>
  </si>
  <si>
    <t>YG5LA</t>
    <phoneticPr fontId="13" type="noConversion"/>
  </si>
  <si>
    <t>SY98081QUC</t>
    <phoneticPr fontId="13" type="noConversion"/>
  </si>
  <si>
    <t>NAQSR.02+(LE1412040296+LE1411190475)</t>
    <phoneticPr fontId="13" type="noConversion"/>
  </si>
  <si>
    <t>1#-5#</t>
    <phoneticPr fontId="13" type="noConversion"/>
  </si>
  <si>
    <t>HG01218</t>
    <phoneticPr fontId="13" type="noConversion"/>
  </si>
  <si>
    <t>SY6822QMC</t>
    <phoneticPr fontId="13" type="noConversion"/>
  </si>
  <si>
    <t>需Bumping</t>
    <phoneticPr fontId="13" type="noConversion"/>
  </si>
  <si>
    <t>WK5LA</t>
    <phoneticPr fontId="13" type="noConversion"/>
  </si>
  <si>
    <t>HJTC</t>
    <phoneticPr fontId="13" type="noConversion"/>
  </si>
  <si>
    <t>C19A1</t>
    <phoneticPr fontId="13" type="noConversion"/>
  </si>
  <si>
    <t>N8J4R.05</t>
  </si>
  <si>
    <t>#1,2</t>
  </si>
  <si>
    <t>QFN2*2-10</t>
    <phoneticPr fontId="13" type="noConversion"/>
  </si>
  <si>
    <t>JCET</t>
    <phoneticPr fontId="13" type="noConversion"/>
  </si>
  <si>
    <t>I42B2</t>
    <phoneticPr fontId="13" type="noConversion"/>
  </si>
  <si>
    <t>HG01219</t>
    <phoneticPr fontId="13" type="noConversion"/>
  </si>
  <si>
    <t>ATV5LA</t>
    <phoneticPr fontId="13" type="noConversion"/>
  </si>
  <si>
    <t>NAFWJ.14</t>
  </si>
  <si>
    <t>NATAT</t>
  </si>
  <si>
    <t>N9RCC.02</t>
    <phoneticPr fontId="13" type="noConversion"/>
  </si>
  <si>
    <t>NA669+01</t>
  </si>
  <si>
    <t>N9SYP;(SJ086800+SJ086600)</t>
  </si>
  <si>
    <t>FN2MW;NAR47</t>
  </si>
  <si>
    <t>F9WT2;NAR47</t>
  </si>
  <si>
    <t>(F46HC+FY4WA);NAR45</t>
  </si>
  <si>
    <t>F02KW;NAT38</t>
  </si>
  <si>
    <t>(F63WC+F02KW);NAT38</t>
  </si>
  <si>
    <t>(F267L+F78LF);NAT38</t>
  </si>
  <si>
    <t>F78LF;NAT37</t>
  </si>
  <si>
    <t>(FR20L+F78LF);NAT3C</t>
  </si>
  <si>
    <t>F23WM;NAT3C</t>
  </si>
  <si>
    <t>F3S6T;NAT81</t>
  </si>
  <si>
    <t>(F3S6T+F6NSA);NAT7W</t>
  </si>
  <si>
    <t>(F6NSA+FNT0L);NAT82</t>
  </si>
  <si>
    <t>(FNT0L+F4L66);NAT82</t>
  </si>
  <si>
    <t>(FTWYK+FR7L6);NAT7T</t>
  </si>
  <si>
    <t>F97YW;NAT7T</t>
  </si>
  <si>
    <t>FMMWN;NAT7T</t>
  </si>
  <si>
    <t>(F3WNC+F97YW+FMMWN);NAT81</t>
  </si>
  <si>
    <t>F4L66;NAT81</t>
  </si>
  <si>
    <t>SJ069300;NAT7W</t>
  </si>
  <si>
    <t>(SJ071400+SJ069300);NAT7W</t>
  </si>
  <si>
    <t>NALM4;(F7K2S+FCNSN)</t>
  </si>
  <si>
    <t>NALM4;FCNSN</t>
  </si>
  <si>
    <t>AFB5LA</t>
    <phoneticPr fontId="15" type="noConversion"/>
  </si>
  <si>
    <t>NATYN</t>
  </si>
  <si>
    <t>HG01220</t>
    <phoneticPr fontId="13" type="noConversion"/>
  </si>
  <si>
    <t>HG01221</t>
    <phoneticPr fontId="13" type="noConversion"/>
  </si>
  <si>
    <t>AYG5LA</t>
    <phoneticPr fontId="13" type="noConversion"/>
  </si>
  <si>
    <t>NAW3Q</t>
  </si>
  <si>
    <t>HG01222</t>
    <phoneticPr fontId="13" type="noConversion"/>
  </si>
  <si>
    <t>Hb5LA</t>
    <phoneticPr fontId="13" type="noConversion"/>
  </si>
  <si>
    <t>SY7305ABC</t>
    <phoneticPr fontId="13" type="noConversion"/>
  </si>
  <si>
    <t>Aa5LA</t>
    <phoneticPr fontId="13" type="noConversion"/>
  </si>
  <si>
    <t>NATY0.02</t>
  </si>
  <si>
    <t>HG01223</t>
    <phoneticPr fontId="13" type="noConversion"/>
  </si>
  <si>
    <t>AKW5LA</t>
    <phoneticPr fontId="13" type="noConversion"/>
  </si>
  <si>
    <t>NATYM.01+SJ074400</t>
    <phoneticPr fontId="13" type="noConversion"/>
  </si>
  <si>
    <t>1#-16#+1#-18#</t>
    <phoneticPr fontId="13" type="noConversion"/>
  </si>
  <si>
    <t>HG01224</t>
    <phoneticPr fontId="13" type="noConversion"/>
  </si>
  <si>
    <t>HG01225</t>
    <phoneticPr fontId="13" type="noConversion"/>
  </si>
  <si>
    <t>SY50103C1FAC</t>
    <phoneticPr fontId="13" type="noConversion"/>
  </si>
  <si>
    <t>BDB5LA</t>
    <phoneticPr fontId="13" type="noConversion"/>
  </si>
  <si>
    <t>HG01226</t>
    <phoneticPr fontId="13" type="noConversion"/>
  </si>
  <si>
    <t>BDB5LB</t>
    <phoneticPr fontId="13" type="noConversion"/>
  </si>
  <si>
    <t>NAR47+F4FW4</t>
    <phoneticPr fontId="13" type="noConversion"/>
  </si>
  <si>
    <t>NAR47+FY8WT</t>
    <phoneticPr fontId="13" type="noConversion"/>
  </si>
  <si>
    <t>HG01227</t>
    <phoneticPr fontId="13" type="noConversion"/>
  </si>
  <si>
    <t>Hv5LC</t>
    <phoneticPr fontId="13" type="noConversion"/>
  </si>
  <si>
    <t>NAT39+(F7W2P+F23WM)</t>
    <phoneticPr fontId="13" type="noConversion"/>
  </si>
  <si>
    <t>APQ5LC</t>
    <phoneticPr fontId="13" type="noConversion"/>
  </si>
  <si>
    <t>HG01228</t>
    <phoneticPr fontId="13" type="noConversion"/>
  </si>
  <si>
    <t>NALM4+(FW27G+FCNSN)</t>
    <phoneticPr fontId="13" type="noConversion"/>
  </si>
  <si>
    <t>8#-11#+(1#-25#+23#-24#)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</si>
  <si>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</si>
  <si>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HG01229</t>
    <phoneticPr fontId="13" type="noConversion"/>
  </si>
  <si>
    <t>Fa5LE</t>
    <phoneticPr fontId="13" type="noConversion"/>
  </si>
  <si>
    <t>NAT82+FTSGM</t>
    <phoneticPr fontId="13" type="noConversion"/>
  </si>
  <si>
    <t>16#-20#+1#-14#</t>
    <phoneticPr fontId="13" type="noConversion"/>
  </si>
  <si>
    <t>HG01230</t>
    <phoneticPr fontId="13" type="noConversion"/>
  </si>
  <si>
    <t>AWU5LF</t>
    <phoneticPr fontId="13" type="noConversion"/>
  </si>
  <si>
    <t>HG01231</t>
    <phoneticPr fontId="13" type="noConversion"/>
  </si>
  <si>
    <t>AWU5LG</t>
    <phoneticPr fontId="13" type="noConversion"/>
  </si>
  <si>
    <t>NAT82+(FTSGM+FCH93)</t>
    <phoneticPr fontId="13" type="noConversion"/>
  </si>
  <si>
    <t>NAT7Y+FCH93</t>
    <phoneticPr fontId="13" type="noConversion"/>
  </si>
  <si>
    <t>21#-25#+(15#-25#+1#-3#)</t>
    <phoneticPr fontId="13" type="noConversion"/>
  </si>
  <si>
    <t>1#-7#+4#-23#</t>
    <phoneticPr fontId="13" type="noConversion"/>
  </si>
  <si>
    <t>HG01232</t>
    <phoneticPr fontId="13" type="noConversion"/>
  </si>
  <si>
    <t>AYJ5LD</t>
    <phoneticPr fontId="13" type="noConversion"/>
  </si>
  <si>
    <t>HG01233</t>
    <phoneticPr fontId="13" type="noConversion"/>
  </si>
  <si>
    <t>AYJ5LE</t>
    <phoneticPr fontId="13" type="noConversion"/>
  </si>
  <si>
    <t>NAT39+SJ070300</t>
    <phoneticPr fontId="13" type="noConversion"/>
  </si>
  <si>
    <t>NAT3A+(SJ072400+SJ070300)</t>
    <phoneticPr fontId="13" type="noConversion"/>
  </si>
  <si>
    <t>1#-8#+(1#-11#,13#~25#+24#-25#)</t>
    <phoneticPr fontId="13" type="noConversion"/>
  </si>
  <si>
    <t>SY50103C1FAC</t>
    <phoneticPr fontId="13" type="noConversion"/>
  </si>
  <si>
    <t>HG01234</t>
    <phoneticPr fontId="13" type="noConversion"/>
  </si>
  <si>
    <t>MC5LA</t>
    <phoneticPr fontId="13" type="noConversion"/>
  </si>
  <si>
    <t>HG01235</t>
    <phoneticPr fontId="13" type="noConversion"/>
  </si>
  <si>
    <t>KF5LA</t>
    <phoneticPr fontId="13" type="noConversion"/>
  </si>
  <si>
    <t>AZB5LA</t>
    <phoneticPr fontId="13" type="noConversion"/>
  </si>
  <si>
    <t>NAC4Y.11</t>
  </si>
  <si>
    <t>HG01237</t>
    <phoneticPr fontId="13" type="noConversion"/>
  </si>
  <si>
    <t>ATH5LC</t>
    <phoneticPr fontId="13" type="noConversion"/>
  </si>
  <si>
    <t>HG01238</t>
    <phoneticPr fontId="13" type="noConversion"/>
  </si>
  <si>
    <t>ATH5LD</t>
    <phoneticPr fontId="13" type="noConversion"/>
  </si>
  <si>
    <t>7+49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</si>
  <si>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</si>
  <si>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NAR45+(F49WM+F2RGW)</t>
    <phoneticPr fontId="13" type="noConversion"/>
  </si>
  <si>
    <t>19#-25#+(1#-25#+1#-24#)</t>
    <phoneticPr fontId="13" type="noConversion"/>
  </si>
  <si>
    <t>NARSR+(FWR6K+F2RGW+FT8S2)</t>
    <phoneticPr fontId="13" type="noConversion"/>
  </si>
  <si>
    <t>SY50135FAC</t>
    <phoneticPr fontId="13" type="noConversion"/>
  </si>
  <si>
    <t>HG01239</t>
    <phoneticPr fontId="13" type="noConversion"/>
  </si>
  <si>
    <t>APQ5LD</t>
    <phoneticPr fontId="13" type="noConversion"/>
  </si>
  <si>
    <t>NALM4+(FWMPK+FA3KW+FCNSN)</t>
    <phoneticPr fontId="13" type="noConversion"/>
  </si>
  <si>
    <t>12#-15#+(1#-25#+25#+25#)</t>
    <phoneticPr fontId="13" type="noConversion"/>
  </si>
  <si>
    <t>HG01240</t>
    <phoneticPr fontId="13" type="noConversion"/>
  </si>
  <si>
    <t>AWU5LH</t>
    <phoneticPr fontId="13" type="noConversion"/>
  </si>
  <si>
    <t>NAT7Y+(FAGKH+FCH93)</t>
    <phoneticPr fontId="13" type="noConversion"/>
  </si>
  <si>
    <t>HG01241</t>
    <phoneticPr fontId="13" type="noConversion"/>
  </si>
  <si>
    <t>AYR5LC</t>
    <phoneticPr fontId="13" type="noConversion"/>
  </si>
  <si>
    <t>HG01242</t>
    <phoneticPr fontId="13" type="noConversion"/>
  </si>
  <si>
    <t>AYR5LD</t>
    <phoneticPr fontId="13" type="noConversion"/>
  </si>
  <si>
    <t>NAT3A+FWG72</t>
    <phoneticPr fontId="13" type="noConversion"/>
  </si>
  <si>
    <t>9#-15#+2#-6#,8#~25#</t>
    <phoneticPr fontId="13" type="noConversion"/>
  </si>
  <si>
    <t>NAT36+(FSCG4+F23WM)</t>
    <phoneticPr fontId="13" type="noConversion"/>
  </si>
  <si>
    <t>1#-4#+(1#-25#+25#+25#)</t>
    <phoneticPr fontId="13" type="noConversion"/>
  </si>
  <si>
    <t>因需求减少，订单取消</t>
    <phoneticPr fontId="13" type="noConversion"/>
  </si>
  <si>
    <t>HG01243</t>
    <phoneticPr fontId="13" type="noConversion"/>
  </si>
  <si>
    <t>ATH5LE</t>
    <phoneticPr fontId="13" type="noConversion"/>
  </si>
  <si>
    <t>7+49</t>
    <phoneticPr fontId="13" type="noConversion"/>
  </si>
  <si>
    <t>7+48</t>
    <phoneticPr fontId="13" type="noConversion"/>
  </si>
  <si>
    <t>4+28</t>
    <phoneticPr fontId="13" type="noConversion"/>
  </si>
  <si>
    <t>HG01244</t>
    <phoneticPr fontId="13" type="noConversion"/>
  </si>
  <si>
    <t>HG01245</t>
    <phoneticPr fontId="13" type="noConversion"/>
  </si>
  <si>
    <t>ATH5LF</t>
    <phoneticPr fontId="13" type="noConversion"/>
  </si>
  <si>
    <t>ATH5LG</t>
    <phoneticPr fontId="13" type="noConversion"/>
  </si>
  <si>
    <t>NARSR+(FSKTT+F9S4K)</t>
    <phoneticPr fontId="13" type="noConversion"/>
  </si>
  <si>
    <t>5#-11#+(1#-25#+1#-24#)</t>
    <phoneticPr fontId="13" type="noConversion"/>
  </si>
  <si>
    <t>SY50135FAC</t>
    <phoneticPr fontId="13" type="noConversion"/>
  </si>
  <si>
    <t>NARSR+(F47SM+F84W3)</t>
    <phoneticPr fontId="13" type="noConversion"/>
  </si>
  <si>
    <t>NARSR+(FKWC6+F84W3+F9S4K)</t>
    <phoneticPr fontId="13" type="noConversion"/>
  </si>
  <si>
    <t>19#-22#+(1#-25#+24#-25#+25#)</t>
    <phoneticPr fontId="13" type="noConversion"/>
  </si>
  <si>
    <t>SY50135FAC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</si>
  <si>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</si>
  <si>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HG01246</t>
    <phoneticPr fontId="13" type="noConversion"/>
  </si>
  <si>
    <t>AZI5LC</t>
    <phoneticPr fontId="13" type="noConversion"/>
  </si>
  <si>
    <t>8+26</t>
    <phoneticPr fontId="13" type="noConversion"/>
  </si>
  <si>
    <t>5+16</t>
    <phoneticPr fontId="13" type="noConversion"/>
  </si>
  <si>
    <t>HG01247</t>
    <phoneticPr fontId="13" type="noConversion"/>
  </si>
  <si>
    <t>AZI5LD</t>
    <phoneticPr fontId="13" type="noConversion"/>
  </si>
  <si>
    <t>SY58182NFAC</t>
    <phoneticPr fontId="13" type="noConversion"/>
  </si>
  <si>
    <t>NAT36+(F87W4+F02KW)</t>
    <phoneticPr fontId="13" type="noConversion"/>
  </si>
  <si>
    <t>9#-16#+(1#-25#+25#)</t>
    <phoneticPr fontId="13" type="noConversion"/>
  </si>
  <si>
    <t>NAT36+FWPR0</t>
    <phoneticPr fontId="13" type="noConversion"/>
  </si>
  <si>
    <t>17#-21#+1#-16#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</si>
  <si>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</si>
  <si>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NAQ0W.01;(SJ086500+SJ084500)</t>
  </si>
  <si>
    <t>NAMHQ+02</t>
  </si>
  <si>
    <t>NATK6+01</t>
  </si>
  <si>
    <t>(F7W2P+F23WM);NAT39</t>
  </si>
  <si>
    <t>FTSGM;NAT82</t>
  </si>
  <si>
    <t>NATC1-1</t>
  </si>
  <si>
    <t>NATC4-1</t>
  </si>
  <si>
    <t>NATC3-1</t>
  </si>
  <si>
    <t>NATKP-1</t>
  </si>
  <si>
    <t>NARYL.02;SJ086400</t>
  </si>
  <si>
    <t>F3SYA;NATCC</t>
  </si>
  <si>
    <t>FMCSY;NATCC</t>
  </si>
  <si>
    <t>FYS04;NATCC</t>
  </si>
  <si>
    <t>NATYM.01;SJ074400</t>
  </si>
  <si>
    <t>NALM4;(FW27G+FCNSN)</t>
  </si>
  <si>
    <t>(FTSGM+FCH93);NAT82</t>
  </si>
  <si>
    <t>FCH93;NAT7Y</t>
  </si>
  <si>
    <t>SJ070300;NAT39</t>
  </si>
  <si>
    <t>(SJ072400+SJ070300);NAT3A</t>
  </si>
  <si>
    <t>HG00671</t>
    <phoneticPr fontId="13" type="noConversion"/>
  </si>
  <si>
    <t>UO5HA</t>
    <phoneticPr fontId="13" type="noConversion"/>
  </si>
  <si>
    <t>NA1CQ+(LE1411110483+LE1411190475)</t>
    <phoneticPr fontId="13" type="noConversion"/>
  </si>
  <si>
    <t>3#-5#</t>
    <phoneticPr fontId="13" type="noConversion"/>
  </si>
  <si>
    <t>HG01248</t>
    <phoneticPr fontId="13" type="noConversion"/>
  </si>
  <si>
    <t>ATH5MA</t>
    <phoneticPr fontId="13" type="noConversion"/>
  </si>
  <si>
    <t>3+20</t>
    <phoneticPr fontId="13" type="noConversion"/>
  </si>
  <si>
    <t>SY50135FAC</t>
    <phoneticPr fontId="13" type="noConversion"/>
  </si>
  <si>
    <t>NARSR+FS040</t>
    <phoneticPr fontId="13" type="noConversion"/>
  </si>
  <si>
    <t>23#-25#+1#-20#</t>
    <phoneticPr fontId="13" type="noConversion"/>
  </si>
  <si>
    <t>HG01249</t>
    <phoneticPr fontId="13" type="noConversion"/>
  </si>
  <si>
    <t>AZI5MA</t>
    <phoneticPr fontId="13" type="noConversion"/>
  </si>
  <si>
    <t>10+33</t>
    <phoneticPr fontId="13" type="noConversion"/>
  </si>
  <si>
    <t>HG01250</t>
    <phoneticPr fontId="13" type="noConversion"/>
  </si>
  <si>
    <t>HG01251</t>
    <phoneticPr fontId="13" type="noConversion"/>
  </si>
  <si>
    <t>AZI5MB</t>
    <phoneticPr fontId="13" type="noConversion"/>
  </si>
  <si>
    <t>AZI5MC</t>
    <phoneticPr fontId="13" type="noConversion"/>
  </si>
  <si>
    <t>SY58182NFAC</t>
    <phoneticPr fontId="13" type="noConversion"/>
  </si>
  <si>
    <t>NAT3C+(FKW7M+F36MW)</t>
    <phoneticPr fontId="13" type="noConversion"/>
  </si>
  <si>
    <t>NAT39+(F7FHP+F36MW)</t>
    <phoneticPr fontId="13" type="noConversion"/>
  </si>
  <si>
    <t>NAT3A+(FNPAW+F36MW)</t>
    <phoneticPr fontId="13" type="noConversion"/>
  </si>
  <si>
    <t>16#-25#+(1#-25#+1#-8#)</t>
    <phoneticPr fontId="13" type="noConversion"/>
  </si>
  <si>
    <t>16#-25#+(1#-25#+9#-16#)</t>
    <phoneticPr fontId="13" type="noConversion"/>
  </si>
  <si>
    <t>16#-25#+(1#-25#+17#-24#)</t>
    <phoneticPr fontId="13" type="noConversion"/>
  </si>
  <si>
    <t>HG01252</t>
    <phoneticPr fontId="13" type="noConversion"/>
  </si>
  <si>
    <t>Hv5MA</t>
    <phoneticPr fontId="13" type="noConversion"/>
  </si>
  <si>
    <t>7+23</t>
    <phoneticPr fontId="13" type="noConversion"/>
  </si>
  <si>
    <t>SY58281NAAC</t>
    <phoneticPr fontId="13" type="noConversion"/>
  </si>
  <si>
    <t>NATL2+FTGRS</t>
    <phoneticPr fontId="13" type="noConversion"/>
  </si>
  <si>
    <t>1#-7#+1#-23#</t>
    <phoneticPr fontId="13" type="noConversion"/>
  </si>
  <si>
    <t>HG01253</t>
    <phoneticPr fontId="13" type="noConversion"/>
  </si>
  <si>
    <t>AWU5MA</t>
    <phoneticPr fontId="13" type="noConversion"/>
  </si>
  <si>
    <t>8+23</t>
    <phoneticPr fontId="13" type="noConversion"/>
  </si>
  <si>
    <t>HG01254</t>
    <phoneticPr fontId="13" type="noConversion"/>
  </si>
  <si>
    <t>AWU5MB</t>
    <phoneticPr fontId="13" type="noConversion"/>
  </si>
  <si>
    <t>SY58282LFAC</t>
    <phoneticPr fontId="13" type="noConversion"/>
  </si>
  <si>
    <t>17#-25#+(1#-25#+25#)</t>
    <phoneticPr fontId="13" type="noConversion"/>
  </si>
  <si>
    <t>NAT80+FSAAC</t>
    <phoneticPr fontId="13" type="noConversion"/>
  </si>
  <si>
    <t>NAT7Y+(FPA9S+FCH93)</t>
    <phoneticPr fontId="13" type="noConversion"/>
  </si>
  <si>
    <t>1#-8#+1#-23#</t>
    <phoneticPr fontId="13" type="noConversion"/>
  </si>
  <si>
    <t>NAR47;F4FW4</t>
  </si>
  <si>
    <t>NAR47;FY8WT</t>
  </si>
  <si>
    <t>(FSKTT+F9S4K);NARSR</t>
  </si>
  <si>
    <t>(F47SM+F84W3);NARSR</t>
  </si>
  <si>
    <t>(FKWC6+F84W3+F9S4K);NARSR</t>
  </si>
  <si>
    <t>(F87W4+F02KW);NAT36</t>
  </si>
  <si>
    <t>FWPR0;NAT36</t>
  </si>
  <si>
    <t>HG01236</t>
    <phoneticPr fontId="13" type="noConversion"/>
  </si>
  <si>
    <t>重测</t>
    <phoneticPr fontId="13" type="noConversion"/>
  </si>
  <si>
    <t>JCET</t>
    <phoneticPr fontId="13" type="noConversion"/>
  </si>
  <si>
    <t>HG01255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</si>
  <si>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</si>
  <si>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GZ5MA</t>
    <phoneticPr fontId="13" type="noConversion"/>
  </si>
  <si>
    <t>HJTC</t>
    <phoneticPr fontId="13" type="noConversion"/>
  </si>
  <si>
    <t>HG01256</t>
    <phoneticPr fontId="13" type="noConversion"/>
  </si>
  <si>
    <t>SY5810ABC</t>
    <phoneticPr fontId="13" type="noConversion"/>
  </si>
  <si>
    <t>HG01257</t>
    <phoneticPr fontId="13" type="noConversion"/>
  </si>
  <si>
    <t>MN5MA</t>
    <phoneticPr fontId="13" type="noConversion"/>
  </si>
  <si>
    <t>1#-12#</t>
    <phoneticPr fontId="13" type="noConversion"/>
  </si>
  <si>
    <t>13#-25#</t>
    <phoneticPr fontId="13" type="noConversion"/>
  </si>
  <si>
    <t>HG01258</t>
    <phoneticPr fontId="13" type="noConversion"/>
  </si>
  <si>
    <t>MN5MB</t>
    <phoneticPr fontId="13" type="noConversion"/>
  </si>
  <si>
    <t>SY8081DQC</t>
    <phoneticPr fontId="13" type="noConversion"/>
  </si>
  <si>
    <t>HG01259</t>
    <phoneticPr fontId="13" type="noConversion"/>
  </si>
  <si>
    <t>MN5MC</t>
    <phoneticPr fontId="13" type="noConversion"/>
  </si>
  <si>
    <t>SY8881DQC</t>
    <phoneticPr fontId="13" type="noConversion"/>
  </si>
  <si>
    <t>HG01260</t>
    <phoneticPr fontId="13" type="noConversion"/>
  </si>
  <si>
    <t>QV5MA</t>
    <phoneticPr fontId="13" type="noConversion"/>
  </si>
  <si>
    <t>1#-8#</t>
    <phoneticPr fontId="13" type="noConversion"/>
  </si>
  <si>
    <t>SY8016DEC</t>
    <phoneticPr fontId="13" type="noConversion"/>
  </si>
  <si>
    <t>TR5MA</t>
    <phoneticPr fontId="13" type="noConversion"/>
  </si>
  <si>
    <t>HG01261</t>
    <phoneticPr fontId="13" type="noConversion"/>
  </si>
  <si>
    <t>SYH407AAC</t>
    <phoneticPr fontId="13" type="noConversion"/>
  </si>
  <si>
    <t>HG01262</t>
    <phoneticPr fontId="13" type="noConversion"/>
  </si>
  <si>
    <t>JD5MA</t>
    <phoneticPr fontId="13" type="noConversion"/>
  </si>
  <si>
    <t>HG01263</t>
    <phoneticPr fontId="13" type="noConversion"/>
  </si>
  <si>
    <t>JD5MB</t>
    <phoneticPr fontId="13" type="noConversion"/>
  </si>
  <si>
    <t>1#-25#</t>
    <phoneticPr fontId="13" type="noConversion"/>
  </si>
  <si>
    <t>1#-12#</t>
    <phoneticPr fontId="13" type="noConversion"/>
  </si>
  <si>
    <t>SY8003DFC</t>
    <phoneticPr fontId="13" type="noConversion"/>
  </si>
  <si>
    <t>HG01264</t>
    <phoneticPr fontId="13" type="noConversion"/>
  </si>
  <si>
    <t>TW5MA</t>
    <phoneticPr fontId="13" type="noConversion"/>
  </si>
  <si>
    <t>#4-9,13,15,17-20</t>
    <phoneticPr fontId="13" type="noConversion"/>
  </si>
  <si>
    <t>SY8707ABC</t>
    <phoneticPr fontId="13" type="noConversion"/>
  </si>
  <si>
    <t>AHI5MA</t>
    <phoneticPr fontId="15" type="noConversion"/>
  </si>
  <si>
    <t>HG01266</t>
    <phoneticPr fontId="13" type="noConversion"/>
  </si>
  <si>
    <t>AHI5MB</t>
    <phoneticPr fontId="15" type="noConversion"/>
  </si>
  <si>
    <t>HG01265</t>
    <phoneticPr fontId="13" type="noConversion"/>
  </si>
  <si>
    <t>SY8204FCC</t>
    <phoneticPr fontId="13" type="noConversion"/>
  </si>
  <si>
    <t>AHH5MA</t>
    <phoneticPr fontId="13" type="noConversion"/>
  </si>
  <si>
    <t>HG01268</t>
    <phoneticPr fontId="13" type="noConversion"/>
  </si>
  <si>
    <t>AHH5MB</t>
    <phoneticPr fontId="13" type="noConversion"/>
  </si>
  <si>
    <t>11#-25#</t>
    <phoneticPr fontId="13" type="noConversion"/>
  </si>
  <si>
    <t>HG01267</t>
    <phoneticPr fontId="13" type="noConversion"/>
  </si>
  <si>
    <t>SY8205FCC</t>
    <phoneticPr fontId="13" type="noConversion"/>
  </si>
  <si>
    <t>AJY5MA</t>
    <phoneticPr fontId="15" type="noConversion"/>
  </si>
  <si>
    <t>HG01269</t>
    <phoneticPr fontId="13" type="noConversion"/>
  </si>
  <si>
    <t>SY8213FCC</t>
    <phoneticPr fontId="13" type="noConversion"/>
  </si>
  <si>
    <t>HG01270</t>
    <phoneticPr fontId="13" type="noConversion"/>
  </si>
  <si>
    <t>ASW5MA</t>
    <phoneticPr fontId="15" type="noConversion"/>
  </si>
  <si>
    <t>16#-21#</t>
    <phoneticPr fontId="13" type="noConversion"/>
  </si>
  <si>
    <t>SY8660CDPC</t>
    <phoneticPr fontId="13" type="noConversion"/>
  </si>
  <si>
    <t>E50A4</t>
    <phoneticPr fontId="13" type="noConversion"/>
  </si>
  <si>
    <t>ARU5MA</t>
    <phoneticPr fontId="15" type="noConversion"/>
  </si>
  <si>
    <t>NAY6Y</t>
    <phoneticPr fontId="13" type="noConversion"/>
  </si>
  <si>
    <t>7#-16#</t>
    <phoneticPr fontId="13" type="noConversion"/>
  </si>
  <si>
    <t>HG01271</t>
    <phoneticPr fontId="13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</si>
  <si>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</si>
  <si>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E50A4</t>
    <phoneticPr fontId="15" type="noConversion"/>
  </si>
  <si>
    <t>AVA5MA</t>
    <phoneticPr fontId="13" type="noConversion"/>
  </si>
  <si>
    <t>HG01273</t>
    <phoneticPr fontId="13" type="noConversion"/>
  </si>
  <si>
    <t>HG01274</t>
    <phoneticPr fontId="13" type="noConversion"/>
  </si>
  <si>
    <t>AVA5MB</t>
    <phoneticPr fontId="13" type="noConversion"/>
  </si>
  <si>
    <t>AVA5MC</t>
    <phoneticPr fontId="13" type="noConversion"/>
  </si>
  <si>
    <t>17#-25#</t>
    <phoneticPr fontId="13" type="noConversion"/>
  </si>
  <si>
    <t>HG01272</t>
    <phoneticPr fontId="13" type="noConversion"/>
  </si>
  <si>
    <t>SY5830BABC</t>
    <phoneticPr fontId="15" type="noConversion"/>
  </si>
  <si>
    <t>E19E1</t>
    <phoneticPr fontId="13" type="noConversion"/>
  </si>
  <si>
    <t>HG01275</t>
    <phoneticPr fontId="13" type="noConversion"/>
  </si>
  <si>
    <t>Jy5MA</t>
    <phoneticPr fontId="13" type="noConversion"/>
  </si>
  <si>
    <t>HJTC</t>
    <phoneticPr fontId="13" type="noConversion"/>
  </si>
  <si>
    <t>18#-25#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</si>
  <si>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</si>
  <si>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HG01276</t>
    <phoneticPr fontId="13" type="noConversion"/>
  </si>
  <si>
    <t>SY8708ABC</t>
    <phoneticPr fontId="13" type="noConversion"/>
  </si>
  <si>
    <t>Dq5MA</t>
    <phoneticPr fontId="13" type="noConversion"/>
  </si>
  <si>
    <t>HG01277</t>
    <phoneticPr fontId="13" type="noConversion"/>
  </si>
  <si>
    <t>Dq5MB</t>
    <phoneticPr fontId="13" type="noConversion"/>
  </si>
  <si>
    <t>SY8708ABC</t>
    <phoneticPr fontId="13" type="noConversion"/>
  </si>
  <si>
    <t>HG01278</t>
    <phoneticPr fontId="13" type="noConversion"/>
  </si>
  <si>
    <t>JW5MA</t>
    <phoneticPr fontId="13" type="noConversion"/>
  </si>
  <si>
    <t>SY8121ABC</t>
    <phoneticPr fontId="13" type="noConversion"/>
  </si>
  <si>
    <t>SY6883ABC</t>
    <phoneticPr fontId="13" type="noConversion"/>
  </si>
  <si>
    <t>C08B5</t>
  </si>
  <si>
    <t>HG01279</t>
    <phoneticPr fontId="13" type="noConversion"/>
  </si>
  <si>
    <t>RP5MB</t>
    <phoneticPr fontId="13" type="noConversion"/>
  </si>
  <si>
    <t>14#~21#</t>
  </si>
  <si>
    <t>HG01280</t>
    <phoneticPr fontId="13" type="noConversion"/>
  </si>
  <si>
    <t>Fa5MA</t>
    <phoneticPr fontId="13" type="noConversion"/>
  </si>
  <si>
    <t>8+23</t>
    <phoneticPr fontId="13" type="noConversion"/>
  </si>
  <si>
    <t>9+26</t>
    <phoneticPr fontId="13" type="noConversion"/>
  </si>
  <si>
    <t>8+23</t>
    <phoneticPr fontId="13" type="noConversion"/>
  </si>
  <si>
    <t>HG01281</t>
    <phoneticPr fontId="13" type="noConversion"/>
  </si>
  <si>
    <t>HG01282</t>
    <phoneticPr fontId="13" type="noConversion"/>
  </si>
  <si>
    <t>HG01284</t>
    <phoneticPr fontId="13" type="noConversion"/>
  </si>
  <si>
    <t>Fa5MB</t>
    <phoneticPr fontId="13" type="noConversion"/>
  </si>
  <si>
    <t>Fa5MC</t>
    <phoneticPr fontId="13" type="noConversion"/>
  </si>
  <si>
    <t>Fa5MD</t>
    <phoneticPr fontId="13" type="noConversion"/>
  </si>
  <si>
    <t>Fa5ME</t>
    <phoneticPr fontId="13" type="noConversion"/>
  </si>
  <si>
    <t>SY58281LAAC</t>
    <phoneticPr fontId="13" type="noConversion"/>
  </si>
  <si>
    <t>NAT80+FWMF7</t>
    <phoneticPr fontId="13" type="noConversion"/>
  </si>
  <si>
    <t>SY58281LAAC</t>
    <phoneticPr fontId="13" type="noConversion"/>
  </si>
  <si>
    <t>NAT80+(FSNK4+FWMF7)</t>
    <phoneticPr fontId="13" type="noConversion"/>
  </si>
  <si>
    <t>NAW0A+(FWC04+FWMF7)</t>
    <phoneticPr fontId="13" type="noConversion"/>
  </si>
  <si>
    <t>1#-9#+(1#-25#+25#)</t>
    <phoneticPr fontId="13" type="noConversion"/>
  </si>
  <si>
    <t>NAW0A+F0F4S</t>
    <phoneticPr fontId="13" type="noConversion"/>
  </si>
  <si>
    <t>NAW0A+F946S</t>
    <phoneticPr fontId="13" type="noConversion"/>
  </si>
  <si>
    <t>9#-16#+1#-23#</t>
    <phoneticPr fontId="13" type="noConversion"/>
  </si>
  <si>
    <t>10#-17#+1#-23#</t>
    <phoneticPr fontId="13" type="noConversion"/>
  </si>
  <si>
    <t>HG01283</t>
    <phoneticPr fontId="13" type="noConversion"/>
  </si>
  <si>
    <t>HG01285</t>
    <phoneticPr fontId="13" type="noConversion"/>
  </si>
  <si>
    <t>AWU5MC</t>
    <phoneticPr fontId="13" type="noConversion"/>
  </si>
  <si>
    <t>7+20</t>
    <phoneticPr fontId="13" type="noConversion"/>
  </si>
  <si>
    <t>HG01286</t>
    <phoneticPr fontId="13" type="noConversion"/>
  </si>
  <si>
    <t>HG01288</t>
    <phoneticPr fontId="13" type="noConversion"/>
  </si>
  <si>
    <t>AWU5MD</t>
    <phoneticPr fontId="13" type="noConversion"/>
  </si>
  <si>
    <t>AWU5ME</t>
    <phoneticPr fontId="13" type="noConversion"/>
  </si>
  <si>
    <t>AWU5MF</t>
    <phoneticPr fontId="13" type="noConversion"/>
  </si>
  <si>
    <t>AWU5MG</t>
    <phoneticPr fontId="13" type="noConversion"/>
  </si>
  <si>
    <t>SY58282LFAC</t>
    <phoneticPr fontId="13" type="noConversion"/>
  </si>
  <si>
    <t>NAW0G+(FASYF+F0F4S)</t>
    <phoneticPr fontId="13" type="noConversion"/>
  </si>
  <si>
    <t>NAW0G+(FMASN+F0F4S)</t>
    <phoneticPr fontId="13" type="noConversion"/>
  </si>
  <si>
    <t>1#-9#+(1#-25#+24#)</t>
    <phoneticPr fontId="13" type="noConversion"/>
  </si>
  <si>
    <t>10#-18#+(1#-25#+25#)</t>
    <phoneticPr fontId="13" type="noConversion"/>
  </si>
  <si>
    <t>NAW0G+F00TL</t>
    <phoneticPr fontId="13" type="noConversion"/>
  </si>
  <si>
    <t>19#-25#+1#-20#</t>
    <phoneticPr fontId="13" type="noConversion"/>
  </si>
  <si>
    <t>HG01287</t>
    <phoneticPr fontId="13" type="noConversion"/>
  </si>
  <si>
    <t>NAW0F+(F2WFP+F946S)</t>
    <phoneticPr fontId="13" type="noConversion"/>
  </si>
  <si>
    <t>8#-16#+(1#-25#+24#)</t>
    <phoneticPr fontId="13" type="noConversion"/>
  </si>
  <si>
    <t>1#-9#+(1#-25#+24#)</t>
    <phoneticPr fontId="13" type="noConversion"/>
  </si>
  <si>
    <t>NAW0F+FW9PT</t>
    <phoneticPr fontId="13" type="noConversion"/>
  </si>
  <si>
    <t>HG01289</t>
    <phoneticPr fontId="13" type="noConversion"/>
  </si>
  <si>
    <t>18#-25#+1#-23#</t>
    <phoneticPr fontId="13" type="noConversion"/>
  </si>
  <si>
    <t>10#-17#+1#-23#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</si>
  <si>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</si>
  <si>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ZR5MA</t>
    <phoneticPr fontId="13" type="noConversion"/>
  </si>
  <si>
    <t>UMC</t>
    <phoneticPr fontId="13" type="noConversion"/>
  </si>
  <si>
    <t>3+8</t>
    <phoneticPr fontId="13" type="noConversion"/>
  </si>
  <si>
    <t>SY50281AAC</t>
    <phoneticPr fontId="13" type="noConversion"/>
  </si>
  <si>
    <t>NA4L7+(F00TL+FW9PT+F946S)</t>
    <phoneticPr fontId="13" type="noConversion"/>
  </si>
  <si>
    <t>21#-23#+(21#-25#+24#-25#+25#)</t>
    <phoneticPr fontId="13" type="noConversion"/>
  </si>
  <si>
    <t>HG01290</t>
    <phoneticPr fontId="13" type="noConversion"/>
  </si>
  <si>
    <t>HG01291</t>
    <phoneticPr fontId="13" type="noConversion"/>
  </si>
  <si>
    <t>BDB5MA</t>
    <phoneticPr fontId="13" type="noConversion"/>
  </si>
  <si>
    <t>3+15</t>
    <phoneticPr fontId="13" type="noConversion"/>
  </si>
  <si>
    <t>SY50103C1FAC</t>
    <phoneticPr fontId="13" type="noConversion"/>
  </si>
  <si>
    <t>NAR46+F9RST</t>
    <phoneticPr fontId="13" type="noConversion"/>
  </si>
  <si>
    <t>23#-25#+1#-15#</t>
    <phoneticPr fontId="13" type="noConversion"/>
  </si>
  <si>
    <t>HG01292</t>
    <phoneticPr fontId="13" type="noConversion"/>
  </si>
  <si>
    <t>ATK5MA</t>
    <phoneticPr fontId="13" type="noConversion"/>
  </si>
  <si>
    <t>7+35</t>
    <phoneticPr fontId="13" type="noConversion"/>
  </si>
  <si>
    <t>HG01293</t>
    <phoneticPr fontId="13" type="noConversion"/>
  </si>
  <si>
    <t>HG01294</t>
    <phoneticPr fontId="13" type="noConversion"/>
  </si>
  <si>
    <t>HG01295</t>
    <phoneticPr fontId="13" type="noConversion"/>
  </si>
  <si>
    <t>ATK5MB</t>
    <phoneticPr fontId="13" type="noConversion"/>
  </si>
  <si>
    <t>ATK5MC</t>
    <phoneticPr fontId="13" type="noConversion"/>
  </si>
  <si>
    <t>ATK5MD</t>
    <phoneticPr fontId="13" type="noConversion"/>
  </si>
  <si>
    <t>5+25</t>
    <phoneticPr fontId="13" type="noConversion"/>
  </si>
  <si>
    <t>NAT0T+(FNS72+F9RST)</t>
    <phoneticPr fontId="13" type="noConversion"/>
  </si>
  <si>
    <t>1#-7#+(1#-25#+16#-25#)</t>
    <phoneticPr fontId="13" type="noConversion"/>
  </si>
  <si>
    <t>SY50133FAC</t>
    <phoneticPr fontId="13" type="noConversion"/>
  </si>
  <si>
    <t>NAT0T+FW9N0</t>
    <phoneticPr fontId="13" type="noConversion"/>
  </si>
  <si>
    <t>8#-12#+1#-25#</t>
    <phoneticPr fontId="13" type="noConversion"/>
  </si>
  <si>
    <t>NAT0T+FY3SF</t>
    <phoneticPr fontId="13" type="noConversion"/>
  </si>
  <si>
    <t>NAT0T+F0F4L</t>
    <phoneticPr fontId="13" type="noConversion"/>
  </si>
  <si>
    <t>13#-17#+1#-25#</t>
    <phoneticPr fontId="13" type="noConversion"/>
  </si>
  <si>
    <t>18#-22#+1#-25#</t>
    <phoneticPr fontId="13" type="noConversion"/>
  </si>
  <si>
    <t>HG01296</t>
    <phoneticPr fontId="13" type="noConversion"/>
  </si>
  <si>
    <t>ATH5MB</t>
    <phoneticPr fontId="13" type="noConversion"/>
  </si>
  <si>
    <t>8+55</t>
    <phoneticPr fontId="13" type="noConversion"/>
  </si>
  <si>
    <t>SY50135FAC</t>
    <phoneticPr fontId="13" type="noConversion"/>
  </si>
  <si>
    <t>NAT0S+(FCPW4+FPCRL+FS040)</t>
    <phoneticPr fontId="13" type="noConversion"/>
  </si>
  <si>
    <t>1#-8#+(1#-25#+1#-25#+21#-25#)</t>
    <phoneticPr fontId="13" type="noConversion"/>
  </si>
  <si>
    <t>AWT5MA</t>
    <phoneticPr fontId="13" type="noConversion"/>
  </si>
  <si>
    <t>9+22</t>
    <phoneticPr fontId="13" type="noConversion"/>
  </si>
  <si>
    <t>SY58283LFAC</t>
    <phoneticPr fontId="13" type="noConversion"/>
  </si>
  <si>
    <t>NAW0C+SJ068600</t>
    <phoneticPr fontId="13" type="noConversion"/>
  </si>
  <si>
    <t>1#-9#+1#-22#</t>
    <phoneticPr fontId="13" type="noConversion"/>
  </si>
  <si>
    <t>HG01297</t>
    <phoneticPr fontId="13" type="noConversion"/>
  </si>
  <si>
    <t>E51L0+U2X16A</t>
  </si>
  <si>
    <t>HG01298</t>
    <phoneticPr fontId="13" type="noConversion"/>
  </si>
  <si>
    <t>AUX5MA</t>
    <phoneticPr fontId="13" type="noConversion"/>
  </si>
  <si>
    <t>SY50136FAC</t>
    <phoneticPr fontId="13" type="noConversion"/>
  </si>
  <si>
    <t>HG01299</t>
    <phoneticPr fontId="13" type="noConversion"/>
  </si>
  <si>
    <t>AZH5MA</t>
    <phoneticPr fontId="13" type="noConversion"/>
  </si>
  <si>
    <t>2+19</t>
    <phoneticPr fontId="13" type="noConversion"/>
  </si>
  <si>
    <t>NAWAP+FSC9A</t>
    <phoneticPr fontId="13" type="noConversion"/>
  </si>
  <si>
    <t>1#-2#+1#-6#,8#-20#</t>
    <phoneticPr fontId="13" type="noConversion"/>
  </si>
  <si>
    <t>4+50</t>
    <phoneticPr fontId="13" type="noConversion"/>
  </si>
  <si>
    <t>4+50</t>
    <phoneticPr fontId="13" type="noConversion"/>
  </si>
  <si>
    <t>HG01300</t>
    <phoneticPr fontId="13" type="noConversion"/>
  </si>
  <si>
    <t>AZH5MB</t>
    <phoneticPr fontId="13" type="noConversion"/>
  </si>
  <si>
    <t>SY58596YFAC</t>
    <phoneticPr fontId="13" type="noConversion"/>
  </si>
  <si>
    <t>NATCC.03+(FSFF6+FT2PL)</t>
    <phoneticPr fontId="13" type="noConversion"/>
  </si>
  <si>
    <t>NATCC.03+(F3A6L+F8GL4)</t>
    <phoneticPr fontId="13" type="noConversion"/>
  </si>
  <si>
    <t>11#-14#+(1#-25#+1#-25#)</t>
    <phoneticPr fontId="13" type="noConversion"/>
  </si>
  <si>
    <t>N9RCC.02</t>
  </si>
  <si>
    <t>(F49WM+F2RGW);NAR45</t>
  </si>
  <si>
    <t>(FWR6K+F2RGW+FT8S2);NARSR</t>
  </si>
  <si>
    <t>NALM4;(FWMPK+FA3KW+FCNSN)</t>
  </si>
  <si>
    <t>(FAGKH+FCH93);NAT7Y</t>
  </si>
  <si>
    <t>FWG72;NAT3A</t>
  </si>
  <si>
    <t>(FSCG4+F23WM);NAT36</t>
  </si>
  <si>
    <t>FS040;NARSR</t>
  </si>
  <si>
    <t>(FKW7M+F36MW);NAT3C</t>
  </si>
  <si>
    <t>(F7FHP+F36MW);NAT39</t>
  </si>
  <si>
    <t>(FNPAW+F36MW);NAT3A</t>
  </si>
  <si>
    <t>(FPA9S+FCH93);NAT7Y</t>
  </si>
  <si>
    <t>FSAAC;NAT80</t>
  </si>
  <si>
    <t>JCETNA858-1</t>
  </si>
  <si>
    <t>SY5850AFHC</t>
    <phoneticPr fontId="13" type="noConversion"/>
  </si>
  <si>
    <t>SY5850BFHC</t>
    <phoneticPr fontId="13" type="noConversion"/>
  </si>
  <si>
    <t>FTGRS;NATL2</t>
  </si>
  <si>
    <t>NAW5Y.02</t>
    <phoneticPr fontId="13" type="noConversion"/>
  </si>
  <si>
    <t>NAWCY</t>
    <phoneticPr fontId="13" type="noConversion"/>
  </si>
  <si>
    <t>NAWF0</t>
    <phoneticPr fontId="13" type="noConversion"/>
  </si>
  <si>
    <t>NAWF1</t>
    <phoneticPr fontId="13" type="noConversion"/>
  </si>
  <si>
    <t>NAWF7</t>
    <phoneticPr fontId="13" type="noConversion"/>
  </si>
  <si>
    <t>NAWF9</t>
    <phoneticPr fontId="13" type="noConversion"/>
  </si>
  <si>
    <t>NAQFJ.03</t>
    <phoneticPr fontId="13" type="noConversion"/>
  </si>
  <si>
    <t>NAW37</t>
    <phoneticPr fontId="13" type="noConversion"/>
  </si>
  <si>
    <t>NAW38</t>
    <phoneticPr fontId="13" type="noConversion"/>
  </si>
  <si>
    <t>NAW3A</t>
    <phoneticPr fontId="13" type="noConversion"/>
  </si>
  <si>
    <t>NAW39</t>
    <phoneticPr fontId="13" type="noConversion"/>
  </si>
  <si>
    <t>NAY71</t>
    <phoneticPr fontId="13" type="noConversion"/>
  </si>
  <si>
    <t>NAMR2</t>
    <phoneticPr fontId="13" type="noConversion"/>
  </si>
  <si>
    <t>NAW3R</t>
    <phoneticPr fontId="13" type="noConversion"/>
  </si>
  <si>
    <t>NATYT</t>
    <phoneticPr fontId="13" type="noConversion"/>
  </si>
  <si>
    <t>N7QCT.07</t>
    <phoneticPr fontId="13" type="noConversion"/>
  </si>
  <si>
    <t>NAW3H</t>
    <phoneticPr fontId="13" type="noConversion"/>
  </si>
  <si>
    <t>NAC4Y.11</t>
    <phoneticPr fontId="13" type="noConversion"/>
  </si>
  <si>
    <t>NAQ33</t>
  </si>
  <si>
    <t>NAQ33.02</t>
  </si>
  <si>
    <t>NANAM</t>
    <phoneticPr fontId="13" type="noConversion"/>
  </si>
  <si>
    <t>NATY0</t>
    <phoneticPr fontId="13" type="noConversion"/>
  </si>
  <si>
    <t>C29A2</t>
  </si>
  <si>
    <t>HG01301</t>
    <phoneticPr fontId="13" type="noConversion"/>
  </si>
  <si>
    <t>AUG5MA</t>
    <phoneticPr fontId="13" type="noConversion"/>
  </si>
  <si>
    <t>10#-13#</t>
    <phoneticPr fontId="13" type="noConversion"/>
  </si>
  <si>
    <t>AYR5MA</t>
    <phoneticPr fontId="13" type="noConversion"/>
  </si>
  <si>
    <t>HG01304</t>
    <phoneticPr fontId="13" type="noConversion"/>
  </si>
  <si>
    <t>AYR5MB</t>
    <phoneticPr fontId="13" type="noConversion"/>
  </si>
  <si>
    <t>AYR5MC</t>
    <phoneticPr fontId="13" type="noConversion"/>
  </si>
  <si>
    <t>10+33</t>
    <phoneticPr fontId="13" type="noConversion"/>
  </si>
  <si>
    <t>8+26</t>
    <phoneticPr fontId="13" type="noConversion"/>
  </si>
  <si>
    <t>4+13</t>
    <phoneticPr fontId="13" type="noConversion"/>
  </si>
  <si>
    <t>NATL2+(F0WKG+FTGRS)</t>
    <phoneticPr fontId="13" type="noConversion"/>
  </si>
  <si>
    <t>1#-8#+(1#-25#+25#)</t>
    <phoneticPr fontId="13" type="noConversion"/>
  </si>
  <si>
    <t>HG01303</t>
    <phoneticPr fontId="13" type="noConversion"/>
  </si>
  <si>
    <t>NATL2+(F7M4W+FLAY6)</t>
    <phoneticPr fontId="13" type="noConversion"/>
  </si>
  <si>
    <t>16#-25#+(1#-25#+1#-8#)</t>
    <phoneticPr fontId="13" type="noConversion"/>
  </si>
  <si>
    <t>8#-17#+(1#-25#+1#-8#)</t>
    <phoneticPr fontId="13" type="noConversion"/>
  </si>
  <si>
    <t>HG01302</t>
    <phoneticPr fontId="13" type="noConversion"/>
  </si>
  <si>
    <t>NAT36+FLAY6</t>
    <phoneticPr fontId="13" type="noConversion"/>
  </si>
  <si>
    <t>22#-25#+9#-21#</t>
    <phoneticPr fontId="13" type="noConversion"/>
  </si>
  <si>
    <t>Fa5MF</t>
    <phoneticPr fontId="13" type="noConversion"/>
  </si>
  <si>
    <t>9+26</t>
    <phoneticPr fontId="13" type="noConversion"/>
  </si>
  <si>
    <t>HG01305</t>
    <phoneticPr fontId="13" type="noConversion"/>
  </si>
  <si>
    <t>NAW0C+(FYAS0+FSAAC)</t>
    <phoneticPr fontId="13" type="noConversion"/>
  </si>
  <si>
    <t>17#-25#+(1#-25#+24#)</t>
    <phoneticPr fontId="13" type="noConversion"/>
  </si>
  <si>
    <t>10#-18#+(1#-25#+24#)</t>
    <phoneticPr fontId="13" type="noConversion"/>
  </si>
  <si>
    <t>HG01306</t>
    <phoneticPr fontId="13" type="noConversion"/>
  </si>
  <si>
    <t>AWT5MB</t>
    <phoneticPr fontId="13" type="noConversion"/>
  </si>
  <si>
    <t>8+20</t>
    <phoneticPr fontId="13" type="noConversion"/>
  </si>
  <si>
    <t>NAW0F+SJ069600</t>
    <phoneticPr fontId="13" type="noConversion"/>
  </si>
  <si>
    <t>18#-25#+1#-20#</t>
    <phoneticPr fontId="13" type="noConversion"/>
  </si>
  <si>
    <t>AYJ5MA</t>
    <phoneticPr fontId="13" type="noConversion"/>
  </si>
  <si>
    <t>HG01309</t>
    <phoneticPr fontId="13" type="noConversion"/>
  </si>
  <si>
    <t>AYJ5MB</t>
    <phoneticPr fontId="13" type="noConversion"/>
  </si>
  <si>
    <t>AYJ5MC</t>
    <phoneticPr fontId="13" type="noConversion"/>
  </si>
  <si>
    <t>9+29</t>
    <phoneticPr fontId="13" type="noConversion"/>
  </si>
  <si>
    <t>NATL3+(SJ064700+SJ069300)</t>
    <phoneticPr fontId="13" type="noConversion"/>
  </si>
  <si>
    <t>1#-8#+(1#~25#+25#)</t>
    <phoneticPr fontId="13" type="noConversion"/>
  </si>
  <si>
    <t>HG01307</t>
    <phoneticPr fontId="13" type="noConversion"/>
  </si>
  <si>
    <t>NATL3+(SJ071500+SJ068600)</t>
    <phoneticPr fontId="13" type="noConversion"/>
  </si>
  <si>
    <t>9#-16#+(1#~25#+23#)</t>
    <phoneticPr fontId="13" type="noConversion"/>
  </si>
  <si>
    <t>HG01308</t>
    <phoneticPr fontId="13" type="noConversion"/>
  </si>
  <si>
    <t>NATL3+(SJ072600+SJ069600)</t>
    <phoneticPr fontId="13" type="noConversion"/>
  </si>
  <si>
    <t>17#-25#+(1#-25#+21#-23#,25#)</t>
    <phoneticPr fontId="13" type="noConversion"/>
  </si>
  <si>
    <t>AMJ5MA</t>
    <phoneticPr fontId="13" type="noConversion"/>
  </si>
  <si>
    <t>4+11</t>
    <phoneticPr fontId="13" type="noConversion"/>
  </si>
  <si>
    <t>NARYL.02+SJ087500</t>
    <phoneticPr fontId="13" type="noConversion"/>
  </si>
  <si>
    <t>22#-25#+1#-11#</t>
    <phoneticPr fontId="13" type="noConversion"/>
  </si>
  <si>
    <t>HG01310</t>
    <phoneticPr fontId="13" type="noConversion"/>
  </si>
  <si>
    <t>HG01311</t>
    <phoneticPr fontId="13" type="noConversion"/>
  </si>
  <si>
    <t>AMJ5MB</t>
    <phoneticPr fontId="13" type="noConversion"/>
  </si>
  <si>
    <t>3+8</t>
    <phoneticPr fontId="13" type="noConversion"/>
  </si>
  <si>
    <t>NATYR+SJ086400</t>
    <phoneticPr fontId="13" type="noConversion"/>
  </si>
  <si>
    <t>1#-3#+1#-8#</t>
    <phoneticPr fontId="13" type="noConversion"/>
  </si>
  <si>
    <t>NATLC</t>
    <phoneticPr fontId="13" type="noConversion"/>
  </si>
  <si>
    <t>SY8208DQNC</t>
    <phoneticPr fontId="13" type="noConversion"/>
  </si>
  <si>
    <t>A18D5</t>
  </si>
  <si>
    <t>SYX196BQNC</t>
    <phoneticPr fontId="13" type="noConversion"/>
  </si>
  <si>
    <t>A60B3</t>
  </si>
  <si>
    <t>SYX196C1QNC</t>
    <phoneticPr fontId="13" type="noConversion"/>
  </si>
  <si>
    <t>A60G7</t>
  </si>
  <si>
    <t>SY8208BQNC</t>
    <phoneticPr fontId="13" type="noConversion"/>
  </si>
  <si>
    <t>A18B8</t>
  </si>
  <si>
    <t>HG01312</t>
    <phoneticPr fontId="13" type="noConversion"/>
  </si>
  <si>
    <t>HG01313</t>
    <phoneticPr fontId="13" type="noConversion"/>
  </si>
  <si>
    <t>需要bumping</t>
  </si>
  <si>
    <t>QFN3*3-10</t>
    <phoneticPr fontId="13" type="noConversion"/>
  </si>
  <si>
    <t>MU5MB</t>
    <phoneticPr fontId="13" type="noConversion"/>
  </si>
  <si>
    <t>NAQ1J</t>
  </si>
  <si>
    <t>RI5MC</t>
    <phoneticPr fontId="13" type="noConversion"/>
  </si>
  <si>
    <t>需要bumping</t>
    <phoneticPr fontId="13" type="noConversion"/>
  </si>
  <si>
    <t>NAACR</t>
  </si>
  <si>
    <t>Ar5MB</t>
    <phoneticPr fontId="13" type="noConversion"/>
  </si>
  <si>
    <t>NALGP</t>
  </si>
  <si>
    <t>HG01314</t>
    <phoneticPr fontId="13" type="noConversion"/>
  </si>
  <si>
    <t>MT5MA</t>
    <phoneticPr fontId="13" type="noConversion"/>
  </si>
  <si>
    <t>HG01316</t>
    <phoneticPr fontId="13" type="noConversion"/>
  </si>
  <si>
    <t>HG01317</t>
    <phoneticPr fontId="13" type="noConversion"/>
  </si>
  <si>
    <t>SYN258CQNC</t>
    <phoneticPr fontId="15" type="noConversion"/>
  </si>
  <si>
    <t>MT5MB</t>
    <phoneticPr fontId="13" type="noConversion"/>
  </si>
  <si>
    <t>NAM56</t>
    <phoneticPr fontId="13" type="noConversion"/>
  </si>
  <si>
    <t>A18C8</t>
    <phoneticPr fontId="15" type="noConversion"/>
  </si>
  <si>
    <t>A18C8</t>
    <phoneticPr fontId="15" type="noConversion"/>
  </si>
  <si>
    <t>NAM56.01</t>
    <phoneticPr fontId="13" type="noConversion"/>
  </si>
  <si>
    <t>#1,2,6,7,10-12,17-20,24,25</t>
  </si>
  <si>
    <t>#3-5,8,9,13-16,21-23</t>
    <phoneticPr fontId="13" type="noConversion"/>
  </si>
  <si>
    <t>HG01315</t>
    <phoneticPr fontId="13" type="noConversion"/>
  </si>
  <si>
    <t>QFN3*3-10</t>
    <phoneticPr fontId="13" type="noConversion"/>
  </si>
  <si>
    <t>MS5MA</t>
    <phoneticPr fontId="13" type="noConversion"/>
  </si>
  <si>
    <t>HG01318</t>
    <phoneticPr fontId="13" type="noConversion"/>
  </si>
  <si>
    <t>HG01319</t>
    <phoneticPr fontId="13" type="noConversion"/>
  </si>
  <si>
    <t>HG01320</t>
    <phoneticPr fontId="13" type="noConversion"/>
  </si>
  <si>
    <t>MS5MB</t>
    <phoneticPr fontId="13" type="noConversion"/>
  </si>
  <si>
    <t>MS5MC</t>
    <phoneticPr fontId="13" type="noConversion"/>
  </si>
  <si>
    <t>MS5MD</t>
    <phoneticPr fontId="13" type="noConversion"/>
  </si>
  <si>
    <t>NANM9</t>
  </si>
  <si>
    <t>NANM8</t>
  </si>
  <si>
    <t>NANM8.03</t>
  </si>
  <si>
    <t>NAQ1H</t>
  </si>
  <si>
    <t>1#-4#,17#-25#</t>
    <phoneticPr fontId="13" type="noConversion"/>
  </si>
  <si>
    <t>5#-16#</t>
  </si>
  <si>
    <t>SY8288BRAC</t>
    <phoneticPr fontId="13" type="noConversion"/>
  </si>
  <si>
    <t>ATH5MC</t>
    <phoneticPr fontId="13" type="noConversion"/>
  </si>
  <si>
    <t>7+48</t>
    <phoneticPr fontId="13" type="noConversion"/>
  </si>
  <si>
    <t>4+27</t>
    <phoneticPr fontId="13" type="noConversion"/>
  </si>
  <si>
    <t>HG01322</t>
    <phoneticPr fontId="13" type="noConversion"/>
  </si>
  <si>
    <t>ATH5MD</t>
    <phoneticPr fontId="13" type="noConversion"/>
  </si>
  <si>
    <t>NAT0S+(F0CRL+FRW03)</t>
    <phoneticPr fontId="13" type="noConversion"/>
  </si>
  <si>
    <t>12#-18#+(1#-25#+1#-23#)</t>
    <phoneticPr fontId="13" type="noConversion"/>
  </si>
  <si>
    <t>9#-15#+(1#-25#+1#-23#)</t>
    <phoneticPr fontId="13" type="noConversion"/>
  </si>
  <si>
    <t>HG01321</t>
    <phoneticPr fontId="13" type="noConversion"/>
  </si>
  <si>
    <t>15#-18#+(1#-25#+24#-25#)</t>
    <phoneticPr fontId="13" type="noConversion"/>
  </si>
  <si>
    <t>NAT0S+(F2CWR+FRW03)</t>
    <phoneticPr fontId="13" type="noConversion"/>
  </si>
  <si>
    <t>AYR5MD</t>
    <phoneticPr fontId="13" type="noConversion"/>
  </si>
  <si>
    <t>AYR5ME</t>
    <phoneticPr fontId="13" type="noConversion"/>
  </si>
  <si>
    <t>8+26</t>
    <phoneticPr fontId="13" type="noConversion"/>
  </si>
  <si>
    <t>HG01323</t>
    <phoneticPr fontId="13" type="noConversion"/>
  </si>
  <si>
    <t>NATL4+(FPWYR+FTGRS)</t>
    <phoneticPr fontId="13" type="noConversion"/>
  </si>
  <si>
    <t>1#-8#+(1#-25#+25#)</t>
    <phoneticPr fontId="13" type="noConversion"/>
  </si>
  <si>
    <t>10+33</t>
    <phoneticPr fontId="13" type="noConversion"/>
  </si>
  <si>
    <t>7+23</t>
    <phoneticPr fontId="13" type="noConversion"/>
  </si>
  <si>
    <t>HG01325</t>
    <phoneticPr fontId="13" type="noConversion"/>
  </si>
  <si>
    <t>AYR5MF</t>
    <phoneticPr fontId="13" type="noConversion"/>
  </si>
  <si>
    <t>AYR5MG</t>
    <phoneticPr fontId="13" type="noConversion"/>
  </si>
  <si>
    <t>NATL4+(F29S4+FCNWP)</t>
    <phoneticPr fontId="13" type="noConversion"/>
  </si>
  <si>
    <t>9#-18#+(1#-25#+1#-8#)</t>
    <phoneticPr fontId="13" type="noConversion"/>
  </si>
  <si>
    <t>HG01324</t>
    <phoneticPr fontId="13" type="noConversion"/>
  </si>
  <si>
    <t>NATL4+F8F6W</t>
    <phoneticPr fontId="13" type="noConversion"/>
  </si>
  <si>
    <t>19#-25#+1#-23#</t>
    <phoneticPr fontId="13" type="noConversion"/>
  </si>
  <si>
    <t>NATL5+(FCNWP+FLAY6+F8F6W)</t>
    <phoneticPr fontId="13" type="noConversion"/>
  </si>
  <si>
    <t>1#-7#+(9#-25#+22#-25#+24#-25#)</t>
    <phoneticPr fontId="13" type="noConversion"/>
  </si>
  <si>
    <t>HG01326</t>
    <phoneticPr fontId="13" type="noConversion"/>
  </si>
  <si>
    <t>HG01327</t>
    <phoneticPr fontId="13" type="noConversion"/>
  </si>
  <si>
    <t>ATH5ME</t>
    <phoneticPr fontId="13" type="noConversion"/>
  </si>
  <si>
    <t>6+41</t>
    <phoneticPr fontId="13" type="noConversion"/>
  </si>
  <si>
    <t>NAT0S+(F3WCT+FAKKS)</t>
    <phoneticPr fontId="13" type="noConversion"/>
  </si>
  <si>
    <t>20#-25#+(1#-25#+1#-16#)</t>
    <phoneticPr fontId="13" type="noConversion"/>
  </si>
  <si>
    <t>NAGW7.02</t>
  </si>
  <si>
    <t>NANAM</t>
  </si>
  <si>
    <t>NARSM</t>
  </si>
  <si>
    <t>NAW5Y.02</t>
  </si>
  <si>
    <t>NAWF1</t>
  </si>
  <si>
    <t>NAMHQ+03</t>
  </si>
  <si>
    <t>NAQFJ.03</t>
  </si>
  <si>
    <t>NAMR2</t>
  </si>
  <si>
    <t>NAW3R</t>
  </si>
  <si>
    <t>NAW3R+01</t>
  </si>
  <si>
    <t>NATYT</t>
  </si>
  <si>
    <t>N7QCT.07</t>
  </si>
  <si>
    <t>FWMF7;NAT80</t>
  </si>
  <si>
    <t>(FSNK4+FWMF7);NAT80</t>
  </si>
  <si>
    <t>(FWC04+FWMF7);NAW0A</t>
  </si>
  <si>
    <t>F0F4S;NAW0A</t>
  </si>
  <si>
    <t>F946S;NAW0A</t>
  </si>
  <si>
    <t>(F00TL+FW9PT+F946S);NA4L7</t>
  </si>
  <si>
    <t>(FYAS0+FSAAC);NAW0C</t>
  </si>
  <si>
    <t>NAWF7</t>
  </si>
  <si>
    <t>NAWF9</t>
  </si>
  <si>
    <t>NAW37</t>
  </si>
  <si>
    <t>NAW38</t>
  </si>
  <si>
    <t>NAW38-1</t>
  </si>
  <si>
    <t>NAW3A</t>
  </si>
  <si>
    <t>NAW39</t>
  </si>
  <si>
    <t>N9FSJ.04-1</t>
  </si>
  <si>
    <t>NAY6Y</t>
  </si>
  <si>
    <t>NAY6Y-1</t>
  </si>
  <si>
    <t>NAY71</t>
  </si>
  <si>
    <t>NAY71-1</t>
  </si>
  <si>
    <t>(FASYF+F0F4S);NAW0G</t>
  </si>
  <si>
    <t>(FMASN+F0F4S);NAW0G</t>
  </si>
  <si>
    <t>F00TL;NAW0G</t>
  </si>
  <si>
    <t>(F2WFP+F946S);NAW0F</t>
  </si>
  <si>
    <t>FW9PT;NAW0F</t>
  </si>
  <si>
    <t>NAR46;F9RST</t>
  </si>
  <si>
    <t>(FNS72+F9RST);NAT0T</t>
  </si>
  <si>
    <t>FW9N0;NAT0T</t>
  </si>
  <si>
    <t>FY3SF;NAT0T</t>
  </si>
  <si>
    <t>F0F4L;NAT0T</t>
  </si>
  <si>
    <t>(FCPW4+FPCRL+FS040);NAT0S</t>
  </si>
  <si>
    <t>SJ068600;NAW0C</t>
  </si>
  <si>
    <t>FSC9A;NAWAP</t>
  </si>
  <si>
    <t>(FSFF6+FT2PL);NATCC.03</t>
  </si>
  <si>
    <t>(F3A6L+F8GL4);NATCC.03</t>
  </si>
  <si>
    <t>NATLC-1</t>
  </si>
  <si>
    <t>(F7M4W+FLAY6);NATL2</t>
  </si>
  <si>
    <t>(F0WKG+FTGRS);NATL2</t>
  </si>
  <si>
    <t>FLAY6;NAT36</t>
  </si>
  <si>
    <t>SJ069600;NAW0F</t>
  </si>
  <si>
    <t>(SJ064700+SJ069300);NATL3</t>
  </si>
  <si>
    <t>(SJ071500+SJ068600);NATL3</t>
  </si>
  <si>
    <t>(SJ072600+SJ069600);NATL3</t>
  </si>
  <si>
    <t>NARYL.02;SJ087500</t>
  </si>
  <si>
    <t>NATYR;SJ086400</t>
  </si>
  <si>
    <t>(F0CRL+FRW03);NAT0S</t>
  </si>
  <si>
    <t>(F2CWR+FRW03);NAT0S</t>
  </si>
  <si>
    <t>(FPWYR+FTGRS);NATL4</t>
  </si>
  <si>
    <t>(F29S4+FCNWP);NATL4</t>
  </si>
  <si>
    <t>F8F6W;NATL4</t>
  </si>
  <si>
    <t>(FCNWP+FLAY6+F8F6W);NATL5</t>
  </si>
  <si>
    <t>(F3WCT+FAKKS);NAT0S</t>
  </si>
  <si>
    <r>
      <t>free wafer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ERP</t>
    </r>
    <r>
      <rPr>
        <sz val="10"/>
        <rFont val="宋体"/>
        <family val="3"/>
        <charset val="134"/>
      </rPr>
      <t>无法处理</t>
    </r>
    <phoneticPr fontId="13" type="noConversion"/>
  </si>
  <si>
    <t>NATY1</t>
    <phoneticPr fontId="13" type="noConversion"/>
  </si>
  <si>
    <t>JU5MA</t>
    <phoneticPr fontId="13" type="noConversion"/>
  </si>
  <si>
    <t>NATKH.05</t>
  </si>
  <si>
    <t>1#~15#</t>
  </si>
  <si>
    <t>HG01328</t>
    <phoneticPr fontId="13" type="noConversion"/>
  </si>
  <si>
    <t>B99E0</t>
    <phoneticPr fontId="13" type="noConversion"/>
  </si>
  <si>
    <t>HG01329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</si>
  <si>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</si>
  <si>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AQW5MA</t>
    <phoneticPr fontId="13" type="noConversion"/>
  </si>
  <si>
    <t>2-6#</t>
  </si>
  <si>
    <t>HG01330</t>
    <phoneticPr fontId="13" type="noConversion"/>
  </si>
  <si>
    <t>AVK5MA</t>
    <phoneticPr fontId="13" type="noConversion"/>
  </si>
  <si>
    <t>5+15+27</t>
    <phoneticPr fontId="13" type="noConversion"/>
  </si>
  <si>
    <t>15#~19#+1#-15#+(3#~5#,7#~25#+1#-5#)</t>
    <phoneticPr fontId="13" type="noConversion"/>
  </si>
  <si>
    <t>HG01331</t>
    <phoneticPr fontId="13" type="noConversion"/>
  </si>
  <si>
    <t>APQ5MA</t>
    <phoneticPr fontId="13" type="noConversion"/>
  </si>
  <si>
    <t>3+20</t>
    <phoneticPr fontId="13" type="noConversion"/>
  </si>
  <si>
    <t>NALM4+F9NSG</t>
    <phoneticPr fontId="13" type="noConversion"/>
  </si>
  <si>
    <t>16#-18#+1#-20#</t>
    <phoneticPr fontId="13" type="noConversion"/>
  </si>
  <si>
    <t>AZI5MD</t>
    <phoneticPr fontId="13" type="noConversion"/>
  </si>
  <si>
    <t>8+26</t>
    <phoneticPr fontId="13" type="noConversion"/>
  </si>
  <si>
    <t>10+33</t>
    <phoneticPr fontId="13" type="noConversion"/>
  </si>
  <si>
    <t>8+26</t>
    <phoneticPr fontId="13" type="noConversion"/>
  </si>
  <si>
    <t>7+23</t>
    <phoneticPr fontId="13" type="noConversion"/>
  </si>
  <si>
    <t>HG01334</t>
    <phoneticPr fontId="13" type="noConversion"/>
  </si>
  <si>
    <t>HG01336</t>
    <phoneticPr fontId="13" type="noConversion"/>
  </si>
  <si>
    <t>AZI5ME</t>
    <phoneticPr fontId="13" type="noConversion"/>
  </si>
  <si>
    <t>AZI5MF</t>
    <phoneticPr fontId="13" type="noConversion"/>
  </si>
  <si>
    <t>AZI5MG</t>
    <phoneticPr fontId="13" type="noConversion"/>
  </si>
  <si>
    <t>AZI5MH</t>
    <phoneticPr fontId="13" type="noConversion"/>
  </si>
  <si>
    <t>NATL5+(F9SM0+F36MW)</t>
    <phoneticPr fontId="13" type="noConversion"/>
  </si>
  <si>
    <t>8#-15#+(1#-25#+25#)</t>
    <phoneticPr fontId="13" type="noConversion"/>
  </si>
  <si>
    <t>HG01332</t>
    <phoneticPr fontId="13" type="noConversion"/>
  </si>
  <si>
    <t>NATL5+(FA8L9+FWPR0)</t>
    <phoneticPr fontId="13" type="noConversion"/>
  </si>
  <si>
    <t>16#-25#+(1#-25#+17#-24#)</t>
    <phoneticPr fontId="13" type="noConversion"/>
  </si>
  <si>
    <t>HG01333</t>
    <phoneticPr fontId="13" type="noConversion"/>
  </si>
  <si>
    <t>NATL7+(FNL60+FWPR0)</t>
    <phoneticPr fontId="13" type="noConversion"/>
  </si>
  <si>
    <t>NATL7+(FS092+F0RL6)</t>
    <phoneticPr fontId="13" type="noConversion"/>
  </si>
  <si>
    <t>9#-18#+(1#-25#+16#-23#)</t>
    <phoneticPr fontId="13" type="noConversion"/>
  </si>
  <si>
    <t>HG01335</t>
    <phoneticPr fontId="13" type="noConversion"/>
  </si>
  <si>
    <t>Hv5MB</t>
    <phoneticPr fontId="13" type="noConversion"/>
  </si>
  <si>
    <t>HG01337</t>
    <phoneticPr fontId="13" type="noConversion"/>
  </si>
  <si>
    <t>HG01338</t>
    <phoneticPr fontId="13" type="noConversion"/>
  </si>
  <si>
    <t>Hv5MC</t>
    <phoneticPr fontId="13" type="noConversion"/>
  </si>
  <si>
    <t>Hv5MD</t>
    <phoneticPr fontId="13" type="noConversion"/>
  </si>
  <si>
    <t>NAW66+FYL98</t>
    <phoneticPr fontId="13" type="noConversion"/>
  </si>
  <si>
    <t>3#-9#+1#-23#</t>
    <phoneticPr fontId="13" type="noConversion"/>
  </si>
  <si>
    <t>NAW66+(F39YS+FYL98)</t>
    <phoneticPr fontId="13" type="noConversion"/>
  </si>
  <si>
    <t>NAW66+(F9HG4+FYL98)</t>
    <phoneticPr fontId="13" type="noConversion"/>
  </si>
  <si>
    <t>AYR5MH</t>
    <phoneticPr fontId="13" type="noConversion"/>
  </si>
  <si>
    <t>HG01340</t>
    <phoneticPr fontId="13" type="noConversion"/>
  </si>
  <si>
    <t>HG01341</t>
    <phoneticPr fontId="13" type="noConversion"/>
  </si>
  <si>
    <t>AYR5MI</t>
    <phoneticPr fontId="13" type="noConversion"/>
  </si>
  <si>
    <t>AYR5MJ</t>
    <phoneticPr fontId="13" type="noConversion"/>
  </si>
  <si>
    <t>NATL7+FKPWM</t>
    <phoneticPr fontId="13" type="noConversion"/>
  </si>
  <si>
    <t>19#-25#+1#-23#</t>
    <phoneticPr fontId="13" type="noConversion"/>
  </si>
  <si>
    <t>HG01339</t>
    <phoneticPr fontId="13" type="noConversion"/>
  </si>
  <si>
    <t>NATL6+(FNKL9+FKPWM)</t>
    <phoneticPr fontId="13" type="noConversion"/>
  </si>
  <si>
    <t>18#-25#+(1#-25#+24#)</t>
    <phoneticPr fontId="13" type="noConversion"/>
  </si>
  <si>
    <t>1#-8#+(1#-25#+24#)</t>
    <phoneticPr fontId="13" type="noConversion"/>
  </si>
  <si>
    <t>NATL6+(FSFM3+FKPWM)</t>
    <phoneticPr fontId="13" type="noConversion"/>
  </si>
  <si>
    <t>HG01342</t>
    <phoneticPr fontId="13" type="noConversion"/>
  </si>
  <si>
    <t>ATK5ME</t>
    <phoneticPr fontId="13" type="noConversion"/>
  </si>
  <si>
    <t>2+10</t>
    <phoneticPr fontId="13" type="noConversion"/>
  </si>
  <si>
    <t>8+40</t>
    <phoneticPr fontId="13" type="noConversion"/>
  </si>
  <si>
    <t>HG01343</t>
    <phoneticPr fontId="13" type="noConversion"/>
  </si>
  <si>
    <t>ATK5MF</t>
    <phoneticPr fontId="13" type="noConversion"/>
  </si>
  <si>
    <t>NAT0T+F6AL7</t>
    <phoneticPr fontId="13" type="noConversion"/>
  </si>
  <si>
    <t>24#-25#+1#-10#</t>
    <phoneticPr fontId="13" type="noConversion"/>
  </si>
  <si>
    <t>NAWAP.01+(F6AL7+FSTMC)</t>
    <phoneticPr fontId="13" type="noConversion"/>
  </si>
  <si>
    <t>HG01344</t>
    <phoneticPr fontId="13" type="noConversion"/>
  </si>
  <si>
    <t>HG01345</t>
    <phoneticPr fontId="13" type="noConversion"/>
  </si>
  <si>
    <t>AZI5MI</t>
    <phoneticPr fontId="13" type="noConversion"/>
  </si>
  <si>
    <t>AZI5MJ</t>
    <phoneticPr fontId="13" type="noConversion"/>
  </si>
  <si>
    <t>AZI5MK</t>
    <phoneticPr fontId="13" type="noConversion"/>
  </si>
  <si>
    <t>NAW61+(F4Y3S+F0RL6)</t>
    <phoneticPr fontId="13" type="noConversion"/>
  </si>
  <si>
    <t>NAW61+(F68RL+F0RL6)</t>
    <phoneticPr fontId="13" type="noConversion"/>
  </si>
  <si>
    <t>1#-8#+(1#-25#+25#)</t>
    <phoneticPr fontId="13" type="noConversion"/>
  </si>
  <si>
    <t>1#-8#+(1#-25#+24#)</t>
    <phoneticPr fontId="13" type="noConversion"/>
  </si>
  <si>
    <t>NAW64+F9RNW</t>
    <phoneticPr fontId="13" type="noConversion"/>
  </si>
  <si>
    <t>1#-7#+1#-23#</t>
    <phoneticPr fontId="13" type="noConversion"/>
  </si>
  <si>
    <t>HG01346</t>
    <phoneticPr fontId="13" type="noConversion"/>
  </si>
  <si>
    <t>NAW64+(FT67W+F9RNW)</t>
    <phoneticPr fontId="13" type="noConversion"/>
  </si>
  <si>
    <t>8#-15#+(1#-25#+24#)</t>
    <phoneticPr fontId="13" type="noConversion"/>
  </si>
  <si>
    <t>HG01347</t>
    <phoneticPr fontId="13" type="noConversion"/>
  </si>
  <si>
    <t>HG01348</t>
    <phoneticPr fontId="13" type="noConversion"/>
  </si>
  <si>
    <t>ATK5MG</t>
    <phoneticPr fontId="13" type="noConversion"/>
  </si>
  <si>
    <t>5+25</t>
    <phoneticPr fontId="13" type="noConversion"/>
  </si>
  <si>
    <t>HG01349</t>
    <phoneticPr fontId="13" type="noConversion"/>
  </si>
  <si>
    <t>ATK5MH</t>
    <phoneticPr fontId="13" type="noConversion"/>
  </si>
  <si>
    <t>NAWAP.01+FN24S</t>
    <phoneticPr fontId="13" type="noConversion"/>
  </si>
  <si>
    <t>NAWAP.01+F6FKS</t>
    <phoneticPr fontId="13" type="noConversion"/>
  </si>
  <si>
    <t>16#-20#+1#-25#</t>
    <phoneticPr fontId="13" type="noConversion"/>
  </si>
  <si>
    <t>HG01350</t>
    <phoneticPr fontId="13" type="noConversion"/>
  </si>
  <si>
    <t>AQU5MA</t>
    <phoneticPr fontId="13" type="noConversion"/>
  </si>
  <si>
    <t>5+26</t>
    <phoneticPr fontId="13" type="noConversion"/>
  </si>
  <si>
    <t>HG01351</t>
    <phoneticPr fontId="13" type="noConversion"/>
  </si>
  <si>
    <t>AQU5MB</t>
    <phoneticPr fontId="13" type="noConversion"/>
  </si>
  <si>
    <t>9+47</t>
    <phoneticPr fontId="13" type="noConversion"/>
  </si>
  <si>
    <t>NAW5T+(SJ093000+SJ091500)</t>
    <phoneticPr fontId="13" type="noConversion"/>
  </si>
  <si>
    <t>1#-5#+(1#-6#,8#-25#+23#-24#)</t>
    <phoneticPr fontId="13" type="noConversion"/>
  </si>
  <si>
    <t>NAW5T+(SJ092700+SJ092800+SJ091500)</t>
    <phoneticPr fontId="13" type="noConversion"/>
  </si>
  <si>
    <t>6#-14#+(1#~23#,25#+2#~8#,10#~24#+25#)</t>
    <phoneticPr fontId="13" type="noConversion"/>
  </si>
  <si>
    <t>AXO5MA</t>
    <phoneticPr fontId="13" type="noConversion"/>
  </si>
  <si>
    <t>6+29</t>
    <phoneticPr fontId="13" type="noConversion"/>
  </si>
  <si>
    <t>NALM5+(F6WFM+FW927+FP6AS)</t>
    <phoneticPr fontId="13" type="noConversion"/>
  </si>
  <si>
    <t>1#-6#+(1#-25#+23#-25#+25#)</t>
    <phoneticPr fontId="13" type="noConversion"/>
  </si>
  <si>
    <t>HG01352</t>
    <phoneticPr fontId="13" type="noConversion"/>
  </si>
  <si>
    <t>AWT5MC</t>
    <phoneticPr fontId="13" type="noConversion"/>
  </si>
  <si>
    <t>7+17</t>
    <phoneticPr fontId="13" type="noConversion"/>
  </si>
  <si>
    <t>NAW0C+SJ071800</t>
    <phoneticPr fontId="13" type="noConversion"/>
  </si>
  <si>
    <t>19#-25#+1#-16#,18#</t>
    <phoneticPr fontId="13" type="noConversion"/>
  </si>
  <si>
    <t>HG01353</t>
    <phoneticPr fontId="13" type="noConversion"/>
  </si>
  <si>
    <t>HG01354</t>
    <phoneticPr fontId="13" type="noConversion"/>
  </si>
  <si>
    <t>AYJ5MD</t>
    <phoneticPr fontId="13" type="noConversion"/>
  </si>
  <si>
    <t>9+29</t>
    <phoneticPr fontId="13" type="noConversion"/>
  </si>
  <si>
    <t>9+29</t>
    <phoneticPr fontId="13" type="noConversion"/>
  </si>
  <si>
    <t>AYJ5ME</t>
    <phoneticPr fontId="13" type="noConversion"/>
  </si>
  <si>
    <t>NATL6+(SJ072000+SJ071800)</t>
    <phoneticPr fontId="13" type="noConversion"/>
  </si>
  <si>
    <t>17#-25#+(1#-25#+19#~22#)</t>
    <phoneticPr fontId="13" type="noConversion"/>
  </si>
  <si>
    <t>NAW61+(SJ073100+SJ071800+SJ068600)</t>
    <phoneticPr fontId="13" type="noConversion"/>
  </si>
  <si>
    <t>17#-25#+(1#-24#+23#~25#+24#-25#)</t>
    <phoneticPr fontId="13" type="noConversion"/>
  </si>
  <si>
    <t>HG01355</t>
    <phoneticPr fontId="13" type="noConversion"/>
  </si>
  <si>
    <t>E10Q2+U3X12A</t>
    <phoneticPr fontId="13" type="noConversion"/>
  </si>
  <si>
    <t>HG01356</t>
    <phoneticPr fontId="13" type="noConversion"/>
  </si>
  <si>
    <t>AYR5MK</t>
    <phoneticPr fontId="13" type="noConversion"/>
  </si>
  <si>
    <t>1+3</t>
    <phoneticPr fontId="13" type="noConversion"/>
  </si>
  <si>
    <t>NAWAC+FLRGK</t>
    <phoneticPr fontId="13" type="noConversion"/>
  </si>
  <si>
    <t>1#+1#~3#</t>
    <phoneticPr fontId="13" type="noConversion"/>
  </si>
  <si>
    <t>NAW3S+F0RL6+(WF4C074.1+WF4B105.1)</t>
    <phoneticPr fontId="13" type="noConversion"/>
  </si>
  <si>
    <t>A57A1</t>
    <phoneticPr fontId="13" type="noConversion"/>
  </si>
  <si>
    <t>NA4C3.02</t>
  </si>
  <si>
    <t>NAQSR.02</t>
  </si>
  <si>
    <t>F0RL6;(WF4C074.1+WF4B105.1);NAW3S</t>
  </si>
  <si>
    <t>NALM4;F9NSG</t>
  </si>
  <si>
    <t>(F9SM0+F36MW);NATL5</t>
  </si>
  <si>
    <t>(FA8L9+FWPR0);NATL5</t>
  </si>
  <si>
    <t>(FNL60+FWPR0);NATL7</t>
  </si>
  <si>
    <t>(FS092+F0RL6);NATL7</t>
  </si>
  <si>
    <t>FYL98;NAW66</t>
  </si>
  <si>
    <t>(F39YS+FYL98);NAW66</t>
  </si>
  <si>
    <t>(F9HG4+FYL98);NAW66</t>
  </si>
  <si>
    <t>FKPWM;NATL7</t>
  </si>
  <si>
    <t>(FNKL9+FKPWM);NATL6</t>
  </si>
  <si>
    <t>(FSFM3+FKPWM);NATL6</t>
  </si>
  <si>
    <t>F6AL7;NAT0T</t>
  </si>
  <si>
    <t>(F6AL7+FSTMC);NAWAP.01</t>
  </si>
  <si>
    <t>(F4Y3S+F0RL6);NAW61</t>
  </si>
  <si>
    <t>(F68RL+F0RL6);NAW61</t>
  </si>
  <si>
    <t>F9RNW;NAW64</t>
  </si>
  <si>
    <t>(FT67W+F9RNW);NAW64</t>
  </si>
  <si>
    <t>FN24S;NAWAP.01</t>
  </si>
  <si>
    <t>F6FKS;NAWAP.01</t>
  </si>
  <si>
    <t>(SJ093000+SJ091500);NAW5T</t>
  </si>
  <si>
    <t>(SJ092700+SJ092800+SJ091500);NAW5T</t>
  </si>
  <si>
    <t>NALM5;(F6WFM+FW927+FP6AS)</t>
  </si>
  <si>
    <t>NAW0C;SJ071800</t>
  </si>
  <si>
    <t>(SJ072000+SJ071800);NATL6</t>
  </si>
  <si>
    <t>(SJ073100+SJ071800+SJ068600);NAW61</t>
  </si>
  <si>
    <t>FLRGK;NAWAC</t>
  </si>
  <si>
    <t>HG01357</t>
    <phoneticPr fontId="13" type="noConversion"/>
  </si>
  <si>
    <t>HG01358</t>
    <phoneticPr fontId="13" type="noConversion"/>
  </si>
  <si>
    <t>AIU5MA</t>
    <phoneticPr fontId="13" type="noConversion"/>
  </si>
  <si>
    <t>NAWYP</t>
    <phoneticPr fontId="13" type="noConversion"/>
  </si>
  <si>
    <t>AIU5MB</t>
    <phoneticPr fontId="13" type="noConversion"/>
  </si>
  <si>
    <t>11#-14#</t>
  </si>
  <si>
    <t>HG01359</t>
    <phoneticPr fontId="13" type="noConversion"/>
  </si>
  <si>
    <t>SY8232FAC</t>
    <phoneticPr fontId="13" type="noConversion"/>
  </si>
  <si>
    <t>HG01360</t>
    <phoneticPr fontId="13" type="noConversion"/>
  </si>
  <si>
    <t>HG01361</t>
    <phoneticPr fontId="13" type="noConversion"/>
  </si>
  <si>
    <t>Ee5MA</t>
    <phoneticPr fontId="13" type="noConversion"/>
  </si>
  <si>
    <t>HG01362</t>
    <phoneticPr fontId="13" type="noConversion"/>
  </si>
  <si>
    <t>Ee5MB</t>
    <phoneticPr fontId="13" type="noConversion"/>
  </si>
  <si>
    <t>NAY04</t>
    <phoneticPr fontId="13" type="noConversion"/>
  </si>
  <si>
    <t>BDB5MB</t>
    <phoneticPr fontId="13" type="noConversion"/>
  </si>
  <si>
    <t>HG01364</t>
    <phoneticPr fontId="13" type="noConversion"/>
  </si>
  <si>
    <t>BDB5MC</t>
    <phoneticPr fontId="13" type="noConversion"/>
  </si>
  <si>
    <t>NAWAP.01+FAL98</t>
    <phoneticPr fontId="13" type="noConversion"/>
  </si>
  <si>
    <t>NAWAN+FAAS9</t>
    <phoneticPr fontId="13" type="noConversion"/>
  </si>
  <si>
    <t>21#-25#+1#-25#</t>
    <phoneticPr fontId="13" type="noConversion"/>
  </si>
  <si>
    <t>HG01363</t>
    <phoneticPr fontId="13" type="noConversion"/>
  </si>
  <si>
    <t>APQ5MB</t>
    <phoneticPr fontId="13" type="noConversion"/>
  </si>
  <si>
    <t>7+48</t>
    <phoneticPr fontId="13" type="noConversion"/>
  </si>
  <si>
    <t>HG01366</t>
    <phoneticPr fontId="13" type="noConversion"/>
  </si>
  <si>
    <t>APQ5MC</t>
    <phoneticPr fontId="13" type="noConversion"/>
  </si>
  <si>
    <t>APQ5MD</t>
    <phoneticPr fontId="13" type="noConversion"/>
  </si>
  <si>
    <t>NALM5+(FATAL+FP2LY)</t>
    <phoneticPr fontId="13" type="noConversion"/>
  </si>
  <si>
    <t>HG01365</t>
    <phoneticPr fontId="13" type="noConversion"/>
  </si>
  <si>
    <t>NALM5+(FS66T+FP2LY)</t>
    <phoneticPr fontId="13" type="noConversion"/>
  </si>
  <si>
    <t>14#-17#+(1#-25#+24#-25#)</t>
    <phoneticPr fontId="13" type="noConversion"/>
  </si>
  <si>
    <t>NALM5+(FS74M+F4NAS+F9NSG)</t>
    <phoneticPr fontId="13" type="noConversion"/>
  </si>
  <si>
    <t>18#-25#+(1#-25#+1#-25#+21#-25#)</t>
    <phoneticPr fontId="13" type="noConversion"/>
  </si>
  <si>
    <t>HG01367</t>
    <phoneticPr fontId="13" type="noConversion"/>
  </si>
  <si>
    <t>HG01368</t>
    <phoneticPr fontId="13" type="noConversion"/>
  </si>
  <si>
    <t>AVK5MB</t>
    <phoneticPr fontId="13" type="noConversion"/>
  </si>
  <si>
    <t>6+18+34</t>
    <phoneticPr fontId="13" type="noConversion"/>
  </si>
  <si>
    <t>NAW3S+FKP8H+(WF4C072.1+WF4B347.1+WF4C073.1)</t>
    <phoneticPr fontId="13" type="noConversion"/>
  </si>
  <si>
    <t>20#~25#+1#-18#+(#1-7,9-21+#21-23,25+#4,6,7-12,14,24)</t>
    <phoneticPr fontId="13" type="noConversion"/>
  </si>
  <si>
    <t>HG01369</t>
    <phoneticPr fontId="13" type="noConversion"/>
  </si>
  <si>
    <t>ATK5MI</t>
    <phoneticPr fontId="13" type="noConversion"/>
  </si>
  <si>
    <t>10+51</t>
    <phoneticPr fontId="13" type="noConversion"/>
  </si>
  <si>
    <t>9+46</t>
    <phoneticPr fontId="13" type="noConversion"/>
  </si>
  <si>
    <t>HG01370</t>
    <phoneticPr fontId="13" type="noConversion"/>
  </si>
  <si>
    <t>ATK5MJ</t>
    <phoneticPr fontId="13" type="noConversion"/>
  </si>
  <si>
    <t>NAWAN+(F7AH6+FCL9A+FW0G4)</t>
    <phoneticPr fontId="13" type="noConversion"/>
  </si>
  <si>
    <t>3#-10#+(11#-25#+1#-25#)</t>
    <phoneticPr fontId="13" type="noConversion"/>
  </si>
  <si>
    <t>NAWAN+(FL2P2+FW0G4)</t>
    <phoneticPr fontId="13" type="noConversion"/>
  </si>
  <si>
    <t>16#-24#+(1#-25#+2#~14#,16#~23#)</t>
    <phoneticPr fontId="13" type="noConversion"/>
  </si>
  <si>
    <t>NATKH.05</t>
    <phoneticPr fontId="13" type="noConversion"/>
  </si>
  <si>
    <t>NACG5.01</t>
    <phoneticPr fontId="13" type="noConversion"/>
  </si>
  <si>
    <t>NY5MA</t>
    <phoneticPr fontId="13" type="noConversion"/>
  </si>
  <si>
    <t>NAWQ9</t>
    <phoneticPr fontId="13" type="noConversion"/>
  </si>
  <si>
    <t>XA5MA</t>
    <phoneticPr fontId="13" type="noConversion"/>
  </si>
  <si>
    <t>NAWYQ</t>
    <phoneticPr fontId="13" type="noConversion"/>
  </si>
  <si>
    <t>HG00718</t>
    <phoneticPr fontId="13" type="noConversion"/>
  </si>
  <si>
    <t>NAY04</t>
  </si>
  <si>
    <t>NACG5.01</t>
  </si>
  <si>
    <t>NAWYP</t>
  </si>
  <si>
    <t>NAWYP-1</t>
  </si>
  <si>
    <t>NAWYQ</t>
  </si>
  <si>
    <t>NAY04-1</t>
  </si>
  <si>
    <t>NAWAP.01;FAL98</t>
  </si>
  <si>
    <t>NAWAN;FAAS9</t>
  </si>
  <si>
    <t>NALM5;(FATAL+FP2LY)</t>
  </si>
  <si>
    <t>NALM5;(FS66T+FP2LY)</t>
  </si>
  <si>
    <t>NALM5;(FS74M+F4NAS+F9NSG)</t>
  </si>
  <si>
    <t>FKP8H;(WF4C072.1+WF4B347.1+WF4C073.1);NAW3S</t>
  </si>
  <si>
    <t>(F7AH6+FCL9A+FW0G4);NAWAN</t>
  </si>
  <si>
    <t>(FL2P2+FW0G4);NAWAN</t>
  </si>
  <si>
    <t>SY58481FAC</t>
    <phoneticPr fontId="13" type="noConversion"/>
  </si>
  <si>
    <t>HG01371</t>
    <phoneticPr fontId="13" type="noConversion"/>
  </si>
  <si>
    <t>10+31+59</t>
    <phoneticPr fontId="13" type="noConversion"/>
  </si>
  <si>
    <t>NAHFA+(F3LYA+F2M0L)+(WF55263.1+WF55266.1+WF55265.1)</t>
    <phoneticPr fontId="13" type="noConversion"/>
  </si>
  <si>
    <r>
      <t>16#-25#+(1#-25#+1#-6#)+(#3-21,23+#1,5,10-12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14-25+1#~22#)</t>
    </r>
    <phoneticPr fontId="13" type="noConversion"/>
  </si>
  <si>
    <t>HG01372</t>
    <phoneticPr fontId="13" type="noConversion"/>
  </si>
  <si>
    <t>Hv5NA</t>
    <phoneticPr fontId="13" type="noConversion"/>
  </si>
  <si>
    <t>10+33</t>
    <phoneticPr fontId="13" type="noConversion"/>
  </si>
  <si>
    <t>SY58281NAAC</t>
    <phoneticPr fontId="13" type="noConversion"/>
  </si>
  <si>
    <t>NAW64+(F3TCL+F2M0L)</t>
    <phoneticPr fontId="13" type="noConversion"/>
  </si>
  <si>
    <t>16#-25#+(1#-25#+7#-14#)</t>
    <phoneticPr fontId="13" type="noConversion"/>
  </si>
  <si>
    <t>SY58282NFAC</t>
    <phoneticPr fontId="13" type="noConversion"/>
  </si>
  <si>
    <t>HG01373</t>
    <phoneticPr fontId="13" type="noConversion"/>
  </si>
  <si>
    <t>AYR5NA</t>
    <phoneticPr fontId="13" type="noConversion"/>
  </si>
  <si>
    <t>HG01375</t>
    <phoneticPr fontId="13" type="noConversion"/>
  </si>
  <si>
    <t>HG01376</t>
    <phoneticPr fontId="13" type="noConversion"/>
  </si>
  <si>
    <t>HG01377</t>
    <phoneticPr fontId="13" type="noConversion"/>
  </si>
  <si>
    <t>AYR5NB</t>
    <phoneticPr fontId="13" type="noConversion"/>
  </si>
  <si>
    <t>AYR5NC</t>
    <phoneticPr fontId="13" type="noConversion"/>
  </si>
  <si>
    <t>AYR5ND</t>
    <phoneticPr fontId="13" type="noConversion"/>
  </si>
  <si>
    <t>AYR5NE</t>
    <phoneticPr fontId="13" type="noConversion"/>
  </si>
  <si>
    <t>7+23</t>
    <phoneticPr fontId="13" type="noConversion"/>
  </si>
  <si>
    <t>8+26</t>
    <phoneticPr fontId="13" type="noConversion"/>
  </si>
  <si>
    <t>8+26</t>
    <phoneticPr fontId="13" type="noConversion"/>
  </si>
  <si>
    <t>NAWAG+(F4L9F+F2M0L)</t>
    <phoneticPr fontId="13" type="noConversion"/>
  </si>
  <si>
    <t>1#-10#+(1#-25#+15#-22#)</t>
    <phoneticPr fontId="13" type="noConversion"/>
  </si>
  <si>
    <t>NAWAG+F7CLC</t>
    <phoneticPr fontId="13" type="noConversion"/>
  </si>
  <si>
    <t>11#-17#+1#-23#</t>
    <phoneticPr fontId="13" type="noConversion"/>
  </si>
  <si>
    <t>HG01374</t>
    <phoneticPr fontId="13" type="noConversion"/>
  </si>
  <si>
    <t>NAWAC+(FA0CH+F2M0L)</t>
    <phoneticPr fontId="13" type="noConversion"/>
  </si>
  <si>
    <t>NAWAC+(FA0HY+F2M0L)</t>
    <phoneticPr fontId="13" type="noConversion"/>
  </si>
  <si>
    <t>NAWAC+(FKLCN+F2M0L)</t>
    <phoneticPr fontId="13" type="noConversion"/>
  </si>
  <si>
    <t>9#-16#+(1#-25#+25#)</t>
    <phoneticPr fontId="13" type="noConversion"/>
  </si>
  <si>
    <t>2#-9#+(1#-25#+23#)</t>
    <phoneticPr fontId="13" type="noConversion"/>
  </si>
  <si>
    <t>10#-17#+(1#-25#+24#)</t>
    <phoneticPr fontId="13" type="noConversion"/>
  </si>
  <si>
    <t>B45A0</t>
    <phoneticPr fontId="13" type="noConversion"/>
  </si>
  <si>
    <t>HG01378</t>
    <phoneticPr fontId="13" type="noConversion"/>
  </si>
  <si>
    <t>AVZ5NA</t>
    <phoneticPr fontId="13" type="noConversion"/>
  </si>
  <si>
    <t>HJTC</t>
    <phoneticPr fontId="13" type="noConversion"/>
  </si>
  <si>
    <t>需Bumpping</t>
    <phoneticPr fontId="13" type="noConversion"/>
  </si>
  <si>
    <t>1#~10#</t>
    <phoneticPr fontId="13" type="noConversion"/>
  </si>
  <si>
    <t>NAQF1.06</t>
    <phoneticPr fontId="13" type="noConversion"/>
  </si>
  <si>
    <t>SY7315RDC</t>
    <phoneticPr fontId="13" type="noConversion"/>
  </si>
  <si>
    <t>QFN4*4-18</t>
    <phoneticPr fontId="13" type="noConversion"/>
  </si>
  <si>
    <t>NATY0.01</t>
    <phoneticPr fontId="13" type="noConversion"/>
  </si>
  <si>
    <t>E51W0+U2X17A</t>
    <phoneticPr fontId="13" type="noConversion"/>
  </si>
  <si>
    <t>ATH5NA</t>
    <phoneticPr fontId="13" type="noConversion"/>
  </si>
  <si>
    <t>1+7</t>
    <phoneticPr fontId="13" type="noConversion"/>
  </si>
  <si>
    <t>NAYP6.04+FAKKS</t>
    <phoneticPr fontId="13" type="noConversion"/>
  </si>
  <si>
    <t>1#+17#-23#</t>
    <phoneticPr fontId="13" type="noConversion"/>
  </si>
  <si>
    <t>SY50135FAC-A</t>
    <phoneticPr fontId="13" type="noConversion"/>
  </si>
  <si>
    <t>SY50133FAC</t>
    <phoneticPr fontId="13" type="noConversion"/>
  </si>
  <si>
    <t>ATK5NA</t>
    <phoneticPr fontId="13" type="noConversion"/>
  </si>
  <si>
    <t>5+25</t>
    <phoneticPr fontId="13" type="noConversion"/>
  </si>
  <si>
    <t>ATK5NB</t>
    <phoneticPr fontId="13" type="noConversion"/>
  </si>
  <si>
    <t>NAYP6+FLKTM</t>
    <phoneticPr fontId="13" type="noConversion"/>
  </si>
  <si>
    <t>NAYP6+FYY7H</t>
    <phoneticPr fontId="13" type="noConversion"/>
  </si>
  <si>
    <t>13#-17#+1#-25#</t>
    <phoneticPr fontId="13" type="noConversion"/>
  </si>
  <si>
    <t>18#-22#+1#-25#</t>
    <phoneticPr fontId="13" type="noConversion"/>
  </si>
  <si>
    <t>HG01380</t>
    <phoneticPr fontId="13" type="noConversion"/>
  </si>
  <si>
    <t>HG01381</t>
    <phoneticPr fontId="13" type="noConversion"/>
  </si>
  <si>
    <t>AVJ5NA</t>
  </si>
  <si>
    <t>HG01382</t>
    <phoneticPr fontId="13" type="noConversion"/>
  </si>
  <si>
    <t>JCET</t>
    <phoneticPr fontId="13" type="noConversion"/>
  </si>
  <si>
    <t>B40GA1</t>
    <phoneticPr fontId="13" type="noConversion"/>
  </si>
  <si>
    <t>Hb5NA</t>
    <phoneticPr fontId="13" type="noConversion"/>
  </si>
  <si>
    <t>HG01383</t>
    <phoneticPr fontId="13" type="noConversion"/>
  </si>
  <si>
    <t>Hb5NB</t>
    <phoneticPr fontId="13" type="noConversion"/>
  </si>
  <si>
    <t>NAYNM</t>
  </si>
  <si>
    <t>13#-25#</t>
    <phoneticPr fontId="13" type="noConversion"/>
  </si>
  <si>
    <t>1#-12#</t>
    <phoneticPr fontId="13" type="noConversion"/>
  </si>
  <si>
    <t>HG01384</t>
    <phoneticPr fontId="13" type="noConversion"/>
  </si>
  <si>
    <t>B43A0</t>
    <phoneticPr fontId="13" type="noConversion"/>
  </si>
  <si>
    <t>Dq5NA</t>
    <phoneticPr fontId="13" type="noConversion"/>
  </si>
  <si>
    <t>HG01385</t>
    <phoneticPr fontId="13" type="noConversion"/>
  </si>
  <si>
    <t>Dq5NB</t>
    <phoneticPr fontId="13" type="noConversion"/>
  </si>
  <si>
    <t>NC01H</t>
  </si>
  <si>
    <t>HG01386</t>
    <phoneticPr fontId="13" type="noConversion"/>
  </si>
  <si>
    <t>E51B0</t>
    <phoneticPr fontId="13" type="noConversion"/>
  </si>
  <si>
    <t>ZS5NA</t>
    <phoneticPr fontId="13" type="noConversion"/>
  </si>
  <si>
    <t>NC01G</t>
  </si>
  <si>
    <t>HG01387</t>
    <phoneticPr fontId="13" type="noConversion"/>
  </si>
  <si>
    <t>HU5NA</t>
    <phoneticPr fontId="13" type="noConversion"/>
  </si>
  <si>
    <t>HG01388</t>
    <phoneticPr fontId="13" type="noConversion"/>
  </si>
  <si>
    <t>JCET</t>
    <phoneticPr fontId="13" type="noConversion"/>
  </si>
  <si>
    <t>SY8089AAC</t>
    <phoneticPr fontId="13" type="noConversion"/>
  </si>
  <si>
    <t>JX5NA</t>
    <phoneticPr fontId="13" type="noConversion"/>
  </si>
  <si>
    <t>NAWPG</t>
  </si>
  <si>
    <t>K13A0</t>
    <phoneticPr fontId="13" type="noConversion"/>
  </si>
  <si>
    <t>QFN3*4-19</t>
    <phoneticPr fontId="13" type="noConversion"/>
  </si>
  <si>
    <t>HJTC</t>
    <phoneticPr fontId="13" type="noConversion"/>
  </si>
  <si>
    <t>AVE5NA</t>
    <phoneticPr fontId="13" type="noConversion"/>
  </si>
  <si>
    <t>HG01389</t>
    <phoneticPr fontId="13" type="noConversion"/>
  </si>
  <si>
    <t>SY6402QVC</t>
    <phoneticPr fontId="13" type="noConversion"/>
  </si>
  <si>
    <t>HG01390</t>
    <phoneticPr fontId="13" type="noConversion"/>
  </si>
  <si>
    <t>GZ5NA</t>
    <phoneticPr fontId="13" type="noConversion"/>
  </si>
  <si>
    <t>NC0CW</t>
  </si>
  <si>
    <t>TB5NA</t>
    <phoneticPr fontId="15" type="noConversion"/>
  </si>
  <si>
    <t>N9JJL</t>
    <phoneticPr fontId="13" type="noConversion"/>
  </si>
  <si>
    <t>6#-15#</t>
    <phoneticPr fontId="13" type="noConversion"/>
  </si>
  <si>
    <t>HG01391</t>
    <phoneticPr fontId="13" type="noConversion"/>
  </si>
  <si>
    <t>HG01392</t>
    <phoneticPr fontId="13" type="noConversion"/>
  </si>
  <si>
    <t>JU5NA</t>
    <phoneticPr fontId="13" type="noConversion"/>
  </si>
  <si>
    <t>HG01393</t>
    <phoneticPr fontId="13" type="noConversion"/>
  </si>
  <si>
    <t>JU5NB</t>
    <phoneticPr fontId="13" type="noConversion"/>
  </si>
  <si>
    <t>NAW07.01</t>
    <phoneticPr fontId="13" type="noConversion"/>
  </si>
  <si>
    <t>NAW08</t>
    <phoneticPr fontId="13" type="noConversion"/>
  </si>
  <si>
    <t>NA5NA</t>
    <phoneticPr fontId="13" type="noConversion"/>
  </si>
  <si>
    <t>23#-25#</t>
    <phoneticPr fontId="13" type="noConversion"/>
  </si>
  <si>
    <t>HG01394</t>
    <phoneticPr fontId="13" type="noConversion"/>
  </si>
  <si>
    <t>HG01395</t>
    <phoneticPr fontId="13" type="noConversion"/>
  </si>
  <si>
    <t>JW5NA</t>
    <phoneticPr fontId="13" type="noConversion"/>
  </si>
  <si>
    <t>HG01396</t>
    <phoneticPr fontId="13" type="noConversion"/>
  </si>
  <si>
    <t>TW5NA</t>
    <phoneticPr fontId="13" type="noConversion"/>
  </si>
  <si>
    <t>SY8707ABC</t>
    <phoneticPr fontId="13" type="noConversion"/>
  </si>
  <si>
    <t>HG01397</t>
    <phoneticPr fontId="13" type="noConversion"/>
  </si>
  <si>
    <t>TW5NB</t>
    <phoneticPr fontId="13" type="noConversion"/>
  </si>
  <si>
    <t>HG01398</t>
    <phoneticPr fontId="13" type="noConversion"/>
  </si>
  <si>
    <t>HG01399</t>
    <phoneticPr fontId="13" type="noConversion"/>
  </si>
  <si>
    <t>TW5NC</t>
    <phoneticPr fontId="13" type="noConversion"/>
  </si>
  <si>
    <t>TW5ND</t>
    <phoneticPr fontId="13" type="noConversion"/>
  </si>
  <si>
    <t>HG01400</t>
    <phoneticPr fontId="13" type="noConversion"/>
  </si>
  <si>
    <t>HG01401</t>
    <phoneticPr fontId="13" type="noConversion"/>
  </si>
  <si>
    <t>TW5NE</t>
    <phoneticPr fontId="13" type="noConversion"/>
  </si>
  <si>
    <t>TW5NF</t>
    <phoneticPr fontId="13" type="noConversion"/>
  </si>
  <si>
    <t>NAQFH</t>
  </si>
  <si>
    <t>NAQFK</t>
  </si>
  <si>
    <t>NAW04</t>
  </si>
  <si>
    <t>NAW00</t>
  </si>
  <si>
    <t>NAW01</t>
  </si>
  <si>
    <t>NAW03</t>
  </si>
  <si>
    <t>3#-25#</t>
  </si>
  <si>
    <t>HG01402</t>
    <phoneticPr fontId="13" type="noConversion"/>
  </si>
  <si>
    <t>MH5NA</t>
    <phoneticPr fontId="13" type="noConversion"/>
  </si>
  <si>
    <t>17#-21#</t>
    <phoneticPr fontId="13" type="noConversion"/>
  </si>
  <si>
    <t>SYLS25ABC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</si>
  <si>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</si>
  <si>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HG01403</t>
    <phoneticPr fontId="13" type="noConversion"/>
  </si>
  <si>
    <t>XO5NC</t>
    <phoneticPr fontId="15" type="noConversion"/>
  </si>
  <si>
    <t>14#-23#,25#</t>
  </si>
  <si>
    <t>分档测试，Bin1:标签上品名为SY8703BABC,Bin2:标签上品名为SY8703ABC</t>
  </si>
  <si>
    <t>4#-25#</t>
  </si>
  <si>
    <t>HG01404</t>
    <phoneticPr fontId="13" type="noConversion"/>
  </si>
  <si>
    <t>SY58283N1FAC</t>
    <phoneticPr fontId="13" type="noConversion"/>
  </si>
  <si>
    <t>E35B0+U3X14A</t>
    <phoneticPr fontId="13" type="noConversion"/>
  </si>
  <si>
    <t>HG01405</t>
    <phoneticPr fontId="13" type="noConversion"/>
  </si>
  <si>
    <t>BDN5NA</t>
    <phoneticPr fontId="13" type="noConversion"/>
  </si>
  <si>
    <t>UMC</t>
    <phoneticPr fontId="13" type="noConversion"/>
  </si>
  <si>
    <t>5+23</t>
    <phoneticPr fontId="13" type="noConversion"/>
  </si>
  <si>
    <t>NAWAJ+FKCRH</t>
    <phoneticPr fontId="13" type="noConversion"/>
  </si>
  <si>
    <t>1#-5#+1#-23#</t>
    <phoneticPr fontId="13" type="noConversion"/>
  </si>
  <si>
    <t>SYW232DFC</t>
  </si>
  <si>
    <t>HG01406</t>
    <phoneticPr fontId="13" type="noConversion"/>
  </si>
  <si>
    <t>HU5NB</t>
    <phoneticPr fontId="13" type="noConversion"/>
  </si>
  <si>
    <t>HG01407</t>
    <phoneticPr fontId="13" type="noConversion"/>
  </si>
  <si>
    <t>HU5NC</t>
    <phoneticPr fontId="13" type="noConversion"/>
  </si>
  <si>
    <t>NAWPF</t>
  </si>
  <si>
    <t>UJ5NA</t>
    <phoneticPr fontId="13" type="noConversion"/>
  </si>
  <si>
    <t>1#~4#</t>
    <phoneticPr fontId="13" type="noConversion"/>
  </si>
  <si>
    <t>HG01408</t>
    <phoneticPr fontId="13" type="noConversion"/>
  </si>
  <si>
    <t>HG01409</t>
    <phoneticPr fontId="13" type="noConversion"/>
  </si>
  <si>
    <t>VT5NA</t>
    <phoneticPr fontId="15" type="noConversion"/>
  </si>
  <si>
    <t>HG01410</t>
    <phoneticPr fontId="13" type="noConversion"/>
  </si>
  <si>
    <t>NA61L</t>
    <phoneticPr fontId="13" type="noConversion"/>
  </si>
  <si>
    <t>1#-5#,9#-17#,20#-25#</t>
  </si>
  <si>
    <t>VI5NA</t>
    <phoneticPr fontId="13" type="noConversion"/>
  </si>
  <si>
    <t>N9PR8</t>
    <phoneticPr fontId="13" type="noConversion"/>
  </si>
  <si>
    <t>15#</t>
    <phoneticPr fontId="13" type="noConversion"/>
  </si>
  <si>
    <t>SY7304DBC</t>
    <phoneticPr fontId="13" type="noConversion"/>
  </si>
  <si>
    <t>AYG5NA</t>
    <phoneticPr fontId="13" type="noConversion"/>
  </si>
  <si>
    <t>NC01A</t>
  </si>
  <si>
    <t>HG01411</t>
    <phoneticPr fontId="13" type="noConversion"/>
  </si>
  <si>
    <t>HG01412</t>
    <phoneticPr fontId="13" type="noConversion"/>
  </si>
  <si>
    <t>JD5NA</t>
    <phoneticPr fontId="13" type="noConversion"/>
  </si>
  <si>
    <t>NAWPM</t>
  </si>
  <si>
    <t>HG01413</t>
    <phoneticPr fontId="13" type="noConversion"/>
  </si>
  <si>
    <t>QV5NA</t>
    <phoneticPr fontId="13" type="noConversion"/>
  </si>
  <si>
    <t>9#-16#</t>
    <phoneticPr fontId="13" type="noConversion"/>
  </si>
  <si>
    <t>NA562</t>
  </si>
  <si>
    <t>NA562-1</t>
  </si>
  <si>
    <t>NATY0.01</t>
  </si>
  <si>
    <t>NATY1</t>
  </si>
  <si>
    <t>NAWCY</t>
  </si>
  <si>
    <t>NAWCY-1</t>
  </si>
  <si>
    <t>NAWF0</t>
  </si>
  <si>
    <t>(F3LYA+F2M0L);(WF55263.1+WF55266.1+WF55265.1);NAHFA</t>
  </si>
  <si>
    <t>(F4L9F+F2M0L);NAWAG</t>
  </si>
  <si>
    <t>F7CLC;NAWAG</t>
  </si>
  <si>
    <t>(FA0CH+F2M0L);NAWAC</t>
  </si>
  <si>
    <t>(FA0HY+F2M0L);NAWAC</t>
  </si>
  <si>
    <t>(FKLCN+F2M0L);NAWAC</t>
  </si>
  <si>
    <t>FAKKS;NAYP6.04</t>
  </si>
  <si>
    <t>FLKTM;NAYP6</t>
  </si>
  <si>
    <t>FYY7H;NAYP6</t>
  </si>
  <si>
    <t>NAWF9-1</t>
  </si>
  <si>
    <t>(F3TCL+F2M0L);NAW64</t>
  </si>
  <si>
    <t>NAYNM+01</t>
  </si>
  <si>
    <t>NC01H+01</t>
  </si>
  <si>
    <t>HG01414</t>
    <phoneticPr fontId="13" type="noConversion"/>
  </si>
  <si>
    <t>Dq5NC</t>
    <phoneticPr fontId="13" type="noConversion"/>
  </si>
  <si>
    <t>HG01415</t>
    <phoneticPr fontId="13" type="noConversion"/>
  </si>
  <si>
    <t>HG01416</t>
    <phoneticPr fontId="13" type="noConversion"/>
  </si>
  <si>
    <t>Dq5ND</t>
    <phoneticPr fontId="13" type="noConversion"/>
  </si>
  <si>
    <t>Dq5NE</t>
    <phoneticPr fontId="13" type="noConversion"/>
  </si>
  <si>
    <t>NC0TQ</t>
  </si>
  <si>
    <t>NC0TT</t>
  </si>
  <si>
    <t>NC0TR</t>
    <phoneticPr fontId="13" type="noConversion"/>
  </si>
  <si>
    <t>13#-25#</t>
    <phoneticPr fontId="13" type="noConversion"/>
  </si>
  <si>
    <t>1#-25#</t>
    <phoneticPr fontId="13" type="noConversion"/>
  </si>
  <si>
    <t>SY8708ABC</t>
    <phoneticPr fontId="13" type="noConversion"/>
  </si>
  <si>
    <t>SY5002CABC</t>
    <phoneticPr fontId="13" type="noConversion"/>
  </si>
  <si>
    <t>HG01417</t>
    <phoneticPr fontId="13" type="noConversion"/>
  </si>
  <si>
    <t>ZS5NB</t>
    <phoneticPr fontId="13" type="noConversion"/>
  </si>
  <si>
    <t>NC180</t>
  </si>
  <si>
    <t>HG01418</t>
    <phoneticPr fontId="13" type="noConversion"/>
  </si>
  <si>
    <t>TD5NA</t>
    <phoneticPr fontId="13" type="noConversion"/>
  </si>
  <si>
    <t>HG01419</t>
    <phoneticPr fontId="13" type="noConversion"/>
  </si>
  <si>
    <t>TD5NB</t>
    <phoneticPr fontId="13" type="noConversion"/>
  </si>
  <si>
    <t>NC0F1</t>
  </si>
  <si>
    <t>HG01420</t>
    <phoneticPr fontId="13" type="noConversion"/>
  </si>
  <si>
    <t>UV5NA</t>
    <phoneticPr fontId="13" type="noConversion"/>
  </si>
  <si>
    <t>HG01421</t>
    <phoneticPr fontId="13" type="noConversion"/>
  </si>
  <si>
    <t>VT5NB</t>
    <phoneticPr fontId="15" type="noConversion"/>
  </si>
  <si>
    <t>HG01422</t>
    <phoneticPr fontId="13" type="noConversion"/>
  </si>
  <si>
    <t>HG01423</t>
    <phoneticPr fontId="13" type="noConversion"/>
  </si>
  <si>
    <t>VT5NC</t>
    <phoneticPr fontId="15" type="noConversion"/>
  </si>
  <si>
    <t>VT5ND</t>
    <phoneticPr fontId="15" type="noConversion"/>
  </si>
  <si>
    <t>HG01424</t>
    <phoneticPr fontId="13" type="noConversion"/>
  </si>
  <si>
    <t>HG01425</t>
    <phoneticPr fontId="13" type="noConversion"/>
  </si>
  <si>
    <t>VT5NE</t>
    <phoneticPr fontId="15" type="noConversion"/>
  </si>
  <si>
    <t>VT5NF</t>
    <phoneticPr fontId="15" type="noConversion"/>
  </si>
  <si>
    <t>NC0QC</t>
  </si>
  <si>
    <t>NC0QH</t>
  </si>
  <si>
    <t>NC0QK</t>
  </si>
  <si>
    <t>NC0QF</t>
  </si>
  <si>
    <t>NC0QG</t>
  </si>
  <si>
    <t>SY7088DGC</t>
    <phoneticPr fontId="13" type="noConversion"/>
  </si>
  <si>
    <t>HG01426</t>
    <phoneticPr fontId="13" type="noConversion"/>
  </si>
  <si>
    <t>ADY5NA</t>
    <phoneticPr fontId="13" type="noConversion"/>
  </si>
  <si>
    <t>ADY5NB</t>
    <phoneticPr fontId="13" type="noConversion"/>
  </si>
  <si>
    <t>NC0TY</t>
  </si>
  <si>
    <t>SY7630QCC</t>
    <phoneticPr fontId="13" type="noConversion"/>
  </si>
  <si>
    <t>NC0W0</t>
  </si>
  <si>
    <t>HG01427</t>
    <phoneticPr fontId="13" type="noConversion"/>
  </si>
  <si>
    <t>HG01428</t>
    <phoneticPr fontId="13" type="noConversion"/>
  </si>
  <si>
    <t>RC5NA</t>
    <phoneticPr fontId="15" type="noConversion"/>
  </si>
  <si>
    <t>NC0QL</t>
  </si>
  <si>
    <t>SY7065QMC</t>
    <phoneticPr fontId="13" type="noConversion"/>
  </si>
  <si>
    <t>UJ5NB</t>
    <phoneticPr fontId="13" type="noConversion"/>
  </si>
  <si>
    <t>NC0QL.01</t>
  </si>
  <si>
    <t>1#-14#</t>
  </si>
  <si>
    <t>HG01429</t>
    <phoneticPr fontId="13" type="noConversion"/>
  </si>
  <si>
    <t>SY7063QMC</t>
    <phoneticPr fontId="13" type="noConversion"/>
  </si>
  <si>
    <t>HG01430</t>
    <phoneticPr fontId="13" type="noConversion"/>
  </si>
  <si>
    <t>VL5NA</t>
    <phoneticPr fontId="13" type="noConversion"/>
  </si>
  <si>
    <t>SY7065AQMC</t>
    <phoneticPr fontId="13" type="noConversion"/>
  </si>
  <si>
    <t>HG01431</t>
    <phoneticPr fontId="13" type="noConversion"/>
  </si>
  <si>
    <t>AIV5NA</t>
    <phoneticPr fontId="13" type="noConversion"/>
  </si>
  <si>
    <t>SY8233FCC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</si>
  <si>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</si>
  <si>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AJY5NA</t>
    <phoneticPr fontId="15" type="noConversion"/>
  </si>
  <si>
    <t>HG01432</t>
    <phoneticPr fontId="13" type="noConversion"/>
  </si>
  <si>
    <t>SY8213FCC</t>
    <phoneticPr fontId="13" type="noConversion"/>
  </si>
  <si>
    <t>AMN5NA</t>
    <phoneticPr fontId="13" type="noConversion"/>
  </si>
  <si>
    <t>NC0QR</t>
  </si>
  <si>
    <t>HG01433</t>
    <phoneticPr fontId="13" type="noConversion"/>
  </si>
  <si>
    <t>SY8234FCC</t>
    <phoneticPr fontId="13" type="noConversion"/>
  </si>
  <si>
    <t>HG01434</t>
    <phoneticPr fontId="13" type="noConversion"/>
  </si>
  <si>
    <t>NY5NA</t>
    <phoneticPr fontId="13" type="noConversion"/>
  </si>
  <si>
    <t>SY8105ADC</t>
    <phoneticPr fontId="13" type="noConversion"/>
  </si>
  <si>
    <t>E50A2</t>
  </si>
  <si>
    <t>HG01435</t>
    <phoneticPr fontId="13" type="noConversion"/>
  </si>
  <si>
    <t>AUD5NA</t>
    <phoneticPr fontId="15" type="noConversion"/>
  </si>
  <si>
    <t>NC01F.02</t>
  </si>
  <si>
    <t>E50A4</t>
  </si>
  <si>
    <t>HG01436</t>
    <phoneticPr fontId="13" type="noConversion"/>
  </si>
  <si>
    <t>SY5859BFHC</t>
    <phoneticPr fontId="13" type="noConversion"/>
  </si>
  <si>
    <t>AVA5NA</t>
    <phoneticPr fontId="13" type="noConversion"/>
  </si>
  <si>
    <t>HG01437</t>
    <phoneticPr fontId="13" type="noConversion"/>
  </si>
  <si>
    <t>AVA5NB</t>
    <phoneticPr fontId="13" type="noConversion"/>
  </si>
  <si>
    <t>NC01F</t>
  </si>
  <si>
    <t>NC179</t>
  </si>
  <si>
    <t>SY5824ABC</t>
    <phoneticPr fontId="13" type="noConversion"/>
  </si>
  <si>
    <t>SYH634LDFC</t>
    <phoneticPr fontId="13" type="noConversion"/>
  </si>
  <si>
    <t>HG01438</t>
    <phoneticPr fontId="13" type="noConversion"/>
  </si>
  <si>
    <t>AKW5NA</t>
    <phoneticPr fontId="13" type="noConversion"/>
  </si>
  <si>
    <t>SY6174FAC</t>
    <phoneticPr fontId="13" type="noConversion"/>
  </si>
  <si>
    <t>18+20</t>
    <phoneticPr fontId="13" type="noConversion"/>
  </si>
  <si>
    <t>NC0F2+(SJ074400+SJ077400+SJ077500)</t>
    <phoneticPr fontId="13" type="noConversion"/>
  </si>
  <si>
    <t>8#-23#+(19#-25#+15#-25#+20#+21#)</t>
    <phoneticPr fontId="13" type="noConversion"/>
  </si>
  <si>
    <t>AMY5NA</t>
    <phoneticPr fontId="13" type="noConversion"/>
  </si>
  <si>
    <t>4+11</t>
    <phoneticPr fontId="13" type="noConversion"/>
  </si>
  <si>
    <t>SY58203AFAC</t>
    <phoneticPr fontId="13" type="noConversion"/>
  </si>
  <si>
    <t>NAW5Y.03+SJ086000</t>
    <phoneticPr fontId="13" type="noConversion"/>
  </si>
  <si>
    <t>10#-13#+14#-24#</t>
    <phoneticPr fontId="13" type="noConversion"/>
  </si>
  <si>
    <t>HG01439</t>
    <phoneticPr fontId="13" type="noConversion"/>
  </si>
  <si>
    <t>HG01440</t>
    <phoneticPr fontId="13" type="noConversion"/>
  </si>
  <si>
    <t>AMM5NA</t>
    <phoneticPr fontId="13" type="noConversion"/>
  </si>
  <si>
    <t>5+14</t>
    <phoneticPr fontId="13" type="noConversion"/>
  </si>
  <si>
    <t>SYPH294AFAC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</si>
  <si>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</si>
  <si>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N8GWK.04+SJ037300</t>
    <phoneticPr fontId="13" type="noConversion"/>
  </si>
  <si>
    <t>1#-5#+1#~14#</t>
    <phoneticPr fontId="13" type="noConversion"/>
  </si>
  <si>
    <t>AQX5NA</t>
    <phoneticPr fontId="13" type="noConversion"/>
  </si>
  <si>
    <t>6+23</t>
    <phoneticPr fontId="13" type="noConversion"/>
  </si>
  <si>
    <t>SY58595AFAC</t>
    <phoneticPr fontId="13" type="noConversion"/>
  </si>
  <si>
    <t>NARYM+SJ093400</t>
    <phoneticPr fontId="13" type="noConversion"/>
  </si>
  <si>
    <t>11#-16#+1#-23#</t>
    <phoneticPr fontId="13" type="noConversion"/>
  </si>
  <si>
    <t>HG01441</t>
    <phoneticPr fontId="13" type="noConversion"/>
  </si>
  <si>
    <t>HG01442</t>
    <phoneticPr fontId="13" type="noConversion"/>
  </si>
  <si>
    <t>Gq5NA</t>
    <phoneticPr fontId="15" type="noConversion"/>
  </si>
  <si>
    <t>SY58120BAAC</t>
    <phoneticPr fontId="13" type="noConversion"/>
  </si>
  <si>
    <t>(NA5M2.01+NA5M2.02)+F4C0W</t>
    <phoneticPr fontId="13" type="noConversion"/>
  </si>
  <si>
    <t>(22#-23#+11#-13#)+2#-15#</t>
    <phoneticPr fontId="13" type="noConversion"/>
  </si>
  <si>
    <t>HG01443</t>
    <phoneticPr fontId="13" type="noConversion"/>
  </si>
  <si>
    <t>Hv5NB</t>
    <phoneticPr fontId="13" type="noConversion"/>
  </si>
  <si>
    <t>8+26</t>
    <phoneticPr fontId="13" type="noConversion"/>
  </si>
  <si>
    <t>SY58281NAAC</t>
    <phoneticPr fontId="13" type="noConversion"/>
  </si>
  <si>
    <t>NAWAG+(FAH0K+F7CLC)</t>
    <phoneticPr fontId="13" type="noConversion"/>
  </si>
  <si>
    <t>18#-25#+(1#-25#+24#)</t>
    <phoneticPr fontId="13" type="noConversion"/>
  </si>
  <si>
    <t>NATY0</t>
  </si>
  <si>
    <t>NAQF1.06</t>
  </si>
  <si>
    <t>N9JJL</t>
  </si>
  <si>
    <t>NAW07.01</t>
  </si>
  <si>
    <t>NAW08</t>
  </si>
  <si>
    <t>NAQSR+02</t>
  </si>
  <si>
    <t>NATYT+01</t>
  </si>
  <si>
    <t>NA6K2+01</t>
  </si>
  <si>
    <t>NAMRA+01</t>
  </si>
  <si>
    <t>NC0TR</t>
  </si>
  <si>
    <t>NC0F1+01</t>
  </si>
  <si>
    <t>F4C0W;(NA5M2.01+NA5M2.02)</t>
  </si>
  <si>
    <t>(FAH0K+F7CLC);NAWAG</t>
  </si>
  <si>
    <t>FKCRH;NAWAJ</t>
  </si>
  <si>
    <t>NAWPF-1</t>
  </si>
  <si>
    <t>NA61L</t>
  </si>
  <si>
    <t>N9PR8-1</t>
  </si>
  <si>
    <t>NAWF1-1</t>
  </si>
  <si>
    <t>NALTS-1</t>
  </si>
  <si>
    <t>NATK9-1</t>
  </si>
  <si>
    <t>NAW39-1</t>
  </si>
  <si>
    <t>NC0F2;(SJ074400+SJ077400+SJ077500)</t>
  </si>
  <si>
    <t>NAW5Y.03;SJ086000</t>
  </si>
  <si>
    <t>N8GWK.04;SJ037300</t>
  </si>
  <si>
    <t>SJ093400;NARYM</t>
  </si>
  <si>
    <t>HG01444</t>
    <phoneticPr fontId="13" type="noConversion"/>
  </si>
  <si>
    <t>Im5NA</t>
    <phoneticPr fontId="13" type="noConversion"/>
  </si>
  <si>
    <t>SY98081GQUC</t>
    <phoneticPr fontId="13" type="noConversion"/>
  </si>
  <si>
    <t>NAWP7.02+(LE1506260254+LE1411170370)</t>
    <phoneticPr fontId="13" type="noConversion"/>
  </si>
  <si>
    <t>1#-7#</t>
    <phoneticPr fontId="13" type="noConversion"/>
  </si>
  <si>
    <t>E35B0+U3X14A</t>
    <phoneticPr fontId="13" type="noConversion"/>
  </si>
  <si>
    <t>HG01445</t>
    <phoneticPr fontId="13" type="noConversion"/>
  </si>
  <si>
    <t>BDN5NB</t>
    <phoneticPr fontId="13" type="noConversion"/>
  </si>
  <si>
    <t>6+28</t>
    <phoneticPr fontId="13" type="noConversion"/>
  </si>
  <si>
    <t>NAWAJ+(FLF7Y+FKCRH+F4S0N)</t>
    <phoneticPr fontId="13" type="noConversion"/>
  </si>
  <si>
    <t>6#-11#+(1#-25#+24#-25#+25#)</t>
    <phoneticPr fontId="13" type="noConversion"/>
  </si>
  <si>
    <t>HG01446</t>
    <phoneticPr fontId="13" type="noConversion"/>
  </si>
  <si>
    <t>AKL5NA</t>
    <phoneticPr fontId="13" type="noConversion"/>
  </si>
  <si>
    <t>NA0KH</t>
  </si>
  <si>
    <t>SYPH04A1FAC</t>
    <phoneticPr fontId="13" type="noConversion"/>
  </si>
  <si>
    <t>HG01447</t>
    <phoneticPr fontId="13" type="noConversion"/>
  </si>
  <si>
    <t>VL5NB</t>
    <phoneticPr fontId="13" type="noConversion"/>
  </si>
  <si>
    <t>HG01448</t>
    <phoneticPr fontId="13" type="noConversion"/>
  </si>
  <si>
    <t>Ee5NA</t>
    <phoneticPr fontId="13" type="noConversion"/>
  </si>
  <si>
    <t>NC1GK</t>
  </si>
  <si>
    <t>HG01449</t>
    <phoneticPr fontId="13" type="noConversion"/>
  </si>
  <si>
    <t>VC5NA</t>
    <phoneticPr fontId="15" type="noConversion"/>
  </si>
  <si>
    <t>NANHT</t>
  </si>
  <si>
    <t>1#-3#</t>
    <phoneticPr fontId="13" type="noConversion"/>
  </si>
  <si>
    <t>HG01450</t>
    <phoneticPr fontId="13" type="noConversion"/>
  </si>
  <si>
    <t>AVA5NC</t>
    <phoneticPr fontId="13" type="noConversion"/>
  </si>
  <si>
    <t>NC17A</t>
  </si>
  <si>
    <t>HG01451</t>
    <phoneticPr fontId="13" type="noConversion"/>
  </si>
  <si>
    <t>AVA5ND</t>
    <phoneticPr fontId="13" type="noConversion"/>
  </si>
  <si>
    <t>NC17C</t>
  </si>
  <si>
    <t>1#-25#</t>
    <phoneticPr fontId="13" type="noConversion"/>
  </si>
  <si>
    <t>7#-25#</t>
  </si>
  <si>
    <t>HG01452</t>
    <phoneticPr fontId="13" type="noConversion"/>
  </si>
  <si>
    <t>ZR5NA</t>
    <phoneticPr fontId="13" type="noConversion"/>
  </si>
  <si>
    <t>2+5</t>
    <phoneticPr fontId="13" type="noConversion"/>
  </si>
  <si>
    <t>NA4L7+F4GSC</t>
    <phoneticPr fontId="13" type="noConversion"/>
  </si>
  <si>
    <t>24#-25#+1#-5#</t>
    <phoneticPr fontId="13" type="noConversion"/>
  </si>
  <si>
    <t>ZW5NA</t>
    <phoneticPr fontId="13" type="noConversion"/>
  </si>
  <si>
    <t>9#-17#</t>
  </si>
  <si>
    <t>HG01453</t>
    <phoneticPr fontId="13" type="noConversion"/>
  </si>
  <si>
    <t>SY8088LACC</t>
    <phoneticPr fontId="13" type="noConversion"/>
  </si>
  <si>
    <t>JR5NA</t>
    <phoneticPr fontId="13" type="noConversion"/>
  </si>
  <si>
    <t>HG01455</t>
    <phoneticPr fontId="13" type="noConversion"/>
  </si>
  <si>
    <t>JR5NB</t>
    <phoneticPr fontId="13" type="noConversion"/>
  </si>
  <si>
    <t>NC00P</t>
  </si>
  <si>
    <t>HG01456</t>
    <phoneticPr fontId="13" type="noConversion"/>
  </si>
  <si>
    <t>JR5NC</t>
    <phoneticPr fontId="15" type="noConversion"/>
  </si>
  <si>
    <t>JR5ND</t>
    <phoneticPr fontId="15" type="noConversion"/>
  </si>
  <si>
    <t>JR5NE</t>
    <phoneticPr fontId="15" type="noConversion"/>
  </si>
  <si>
    <t>NC00S</t>
  </si>
  <si>
    <t>NC00N</t>
  </si>
  <si>
    <t>NC00R</t>
  </si>
  <si>
    <t>HG01457</t>
    <phoneticPr fontId="13" type="noConversion"/>
  </si>
  <si>
    <t>HG01458</t>
    <phoneticPr fontId="13" type="noConversion"/>
  </si>
  <si>
    <t>HG01459</t>
    <phoneticPr fontId="13" type="noConversion"/>
  </si>
  <si>
    <t>HG01460</t>
    <phoneticPr fontId="13" type="noConversion"/>
  </si>
  <si>
    <t>1#-2#</t>
    <phoneticPr fontId="13" type="noConversion"/>
  </si>
  <si>
    <t>SY8061BDEC</t>
    <phoneticPr fontId="13" type="noConversion"/>
  </si>
  <si>
    <t>HG01461</t>
    <phoneticPr fontId="13" type="noConversion"/>
  </si>
  <si>
    <t>HG01462</t>
    <phoneticPr fontId="13" type="noConversion"/>
  </si>
  <si>
    <t>ADS5NA</t>
    <phoneticPr fontId="13" type="noConversion"/>
  </si>
  <si>
    <t>NAW3C</t>
  </si>
  <si>
    <t>HG01463</t>
    <phoneticPr fontId="13" type="noConversion"/>
  </si>
  <si>
    <t>PT5NA</t>
    <phoneticPr fontId="13" type="noConversion"/>
  </si>
  <si>
    <t>SYH812DEC</t>
    <phoneticPr fontId="13" type="noConversion"/>
  </si>
  <si>
    <t>HG01464</t>
    <phoneticPr fontId="13" type="noConversion"/>
  </si>
  <si>
    <t>HG01465</t>
    <phoneticPr fontId="13" type="noConversion"/>
  </si>
  <si>
    <t>A51A0</t>
    <phoneticPr fontId="13" type="noConversion"/>
  </si>
  <si>
    <t>HG01466</t>
    <phoneticPr fontId="13" type="noConversion"/>
  </si>
  <si>
    <t>TR5NB</t>
    <phoneticPr fontId="13" type="noConversion"/>
  </si>
  <si>
    <t>NC177</t>
  </si>
  <si>
    <t>HG01467</t>
    <phoneticPr fontId="13" type="noConversion"/>
  </si>
  <si>
    <t>Dq5NF</t>
    <phoneticPr fontId="13" type="noConversion"/>
  </si>
  <si>
    <t>E51E0+U2X12A</t>
  </si>
  <si>
    <t>HG01468</t>
    <phoneticPr fontId="13" type="noConversion"/>
  </si>
  <si>
    <t>UMC</t>
    <phoneticPr fontId="13" type="noConversion"/>
  </si>
  <si>
    <t>ATR5NA</t>
    <phoneticPr fontId="13" type="noConversion"/>
  </si>
  <si>
    <t>SY50132FAC</t>
    <phoneticPr fontId="13" type="noConversion"/>
  </si>
  <si>
    <t>5+18</t>
    <phoneticPr fontId="13" type="noConversion"/>
  </si>
  <si>
    <t>NC180.04+F3P0S</t>
    <phoneticPr fontId="13" type="noConversion"/>
  </si>
  <si>
    <t>1#-5#+1#-18#</t>
    <phoneticPr fontId="13" type="noConversion"/>
  </si>
  <si>
    <t>A11I0</t>
    <phoneticPr fontId="13" type="noConversion"/>
  </si>
  <si>
    <t>QV5NB</t>
    <phoneticPr fontId="13" type="noConversion"/>
  </si>
  <si>
    <t>A11F1</t>
    <phoneticPr fontId="13" type="noConversion"/>
  </si>
  <si>
    <t>NW5NA</t>
    <phoneticPr fontId="13" type="noConversion"/>
  </si>
  <si>
    <t>NAWP6.01</t>
    <phoneticPr fontId="13" type="noConversion"/>
  </si>
  <si>
    <t>A11A1</t>
    <phoneticPr fontId="13" type="noConversion"/>
  </si>
  <si>
    <t>LH5NA</t>
    <phoneticPr fontId="13" type="noConversion"/>
  </si>
  <si>
    <t>NAHT9</t>
    <phoneticPr fontId="13" type="noConversion"/>
  </si>
  <si>
    <t>13#-15#</t>
    <phoneticPr fontId="13" type="noConversion"/>
  </si>
  <si>
    <t>NAW3C</t>
    <phoneticPr fontId="13" type="noConversion"/>
  </si>
  <si>
    <t>1#-10#</t>
    <phoneticPr fontId="13" type="noConversion"/>
  </si>
  <si>
    <t>A21B2</t>
    <phoneticPr fontId="13" type="noConversion"/>
  </si>
  <si>
    <t>NC1GN.02</t>
    <phoneticPr fontId="13" type="noConversion"/>
  </si>
  <si>
    <t>E10G4</t>
    <phoneticPr fontId="13" type="noConversion"/>
  </si>
  <si>
    <t>ZT5NA</t>
    <phoneticPr fontId="13" type="noConversion"/>
  </si>
  <si>
    <t>13#-16#</t>
    <phoneticPr fontId="13" type="noConversion"/>
  </si>
  <si>
    <t>TR5NA</t>
    <phoneticPr fontId="13" type="noConversion"/>
  </si>
  <si>
    <t>NC177</t>
    <phoneticPr fontId="13" type="noConversion"/>
  </si>
  <si>
    <t>AHI5NA</t>
    <phoneticPr fontId="15" type="noConversion"/>
  </si>
  <si>
    <t>HG01469</t>
    <phoneticPr fontId="13" type="noConversion"/>
  </si>
  <si>
    <t>HG01470</t>
    <phoneticPr fontId="13" type="noConversion"/>
  </si>
  <si>
    <t>NAW3F</t>
  </si>
  <si>
    <t>AIV5NB</t>
    <phoneticPr fontId="13" type="noConversion"/>
  </si>
  <si>
    <t>NC0QQ</t>
  </si>
  <si>
    <t>HG01471</t>
    <phoneticPr fontId="13" type="noConversion"/>
  </si>
  <si>
    <t>HG01472</t>
    <phoneticPr fontId="13" type="noConversion"/>
  </si>
  <si>
    <t>AMN5NB</t>
    <phoneticPr fontId="13" type="noConversion"/>
  </si>
  <si>
    <t>HG01473</t>
    <phoneticPr fontId="13" type="noConversion"/>
  </si>
  <si>
    <t>11#-17#</t>
    <phoneticPr fontId="13" type="noConversion"/>
  </si>
  <si>
    <t>NC00Q</t>
    <phoneticPr fontId="13" type="noConversion"/>
  </si>
  <si>
    <t>SY8104ADC</t>
    <phoneticPr fontId="13" type="noConversion"/>
  </si>
  <si>
    <t>SY50133FAC</t>
    <phoneticPr fontId="13" type="noConversion"/>
  </si>
  <si>
    <t>HG01474</t>
    <phoneticPr fontId="13" type="noConversion"/>
  </si>
  <si>
    <t>ATK5NC</t>
    <phoneticPr fontId="13" type="noConversion"/>
  </si>
  <si>
    <t>E08B0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</si>
  <si>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</si>
  <si>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AIV5NC</t>
    <phoneticPr fontId="13" type="noConversion"/>
  </si>
  <si>
    <t>BAV5NA</t>
    <phoneticPr fontId="13" type="noConversion"/>
  </si>
  <si>
    <t>NC337</t>
    <phoneticPr fontId="13" type="noConversion"/>
  </si>
  <si>
    <t>1#-10#</t>
    <phoneticPr fontId="13" type="noConversion"/>
  </si>
  <si>
    <t>1#-3#</t>
    <phoneticPr fontId="13" type="noConversion"/>
  </si>
  <si>
    <t>SYPH101FAC</t>
    <phoneticPr fontId="13" type="noConversion"/>
  </si>
  <si>
    <t>HG01475</t>
    <phoneticPr fontId="13" type="noConversion"/>
  </si>
  <si>
    <t>10+52</t>
    <phoneticPr fontId="13" type="noConversion"/>
  </si>
  <si>
    <t>NC182+(F0AHN+F9LC8+FW0G4)</t>
    <phoneticPr fontId="13" type="noConversion"/>
  </si>
  <si>
    <t>6#-15#+(1#-25#+1#-25#+1#)</t>
    <phoneticPr fontId="13" type="noConversion"/>
  </si>
  <si>
    <t>1#-10#+(1#-25#+1#-25#+24#-25#)</t>
    <phoneticPr fontId="13" type="noConversion"/>
  </si>
  <si>
    <t>SY50133FAC</t>
    <phoneticPr fontId="13" type="noConversion"/>
  </si>
  <si>
    <t>HG01476</t>
    <phoneticPr fontId="13" type="noConversion"/>
  </si>
  <si>
    <t>ATK5ND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</si>
  <si>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</si>
  <si>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11#-20#+(1#-25#+1#-25#+1#-2#)</t>
    <phoneticPr fontId="13" type="noConversion"/>
  </si>
  <si>
    <t>NC182+(F4PL4+F6L4A+F0FL3)</t>
    <phoneticPr fontId="13" type="noConversion"/>
  </si>
  <si>
    <t>HG01477</t>
    <phoneticPr fontId="13" type="noConversion"/>
  </si>
  <si>
    <t>ATK5NE</t>
    <phoneticPr fontId="13" type="noConversion"/>
  </si>
  <si>
    <t>NC182+F048L</t>
    <phoneticPr fontId="13" type="noConversion"/>
  </si>
  <si>
    <t>21#-25#+1#-25#</t>
    <phoneticPr fontId="13" type="noConversion"/>
  </si>
  <si>
    <t>HG01478</t>
    <phoneticPr fontId="13" type="noConversion"/>
  </si>
  <si>
    <t>ATK5NF</t>
    <phoneticPr fontId="13" type="noConversion"/>
  </si>
  <si>
    <t>4+20</t>
    <phoneticPr fontId="13" type="noConversion"/>
  </si>
  <si>
    <t>(25#+23#-25#)+3#-22#</t>
    <phoneticPr fontId="13" type="noConversion"/>
  </si>
  <si>
    <t>HG01479</t>
    <phoneticPr fontId="13" type="noConversion"/>
  </si>
  <si>
    <t>HG01480</t>
    <phoneticPr fontId="13" type="noConversion"/>
  </si>
  <si>
    <t>ATK5NG</t>
    <phoneticPr fontId="13" type="noConversion"/>
  </si>
  <si>
    <t>ATK5NH</t>
    <phoneticPr fontId="13" type="noConversion"/>
  </si>
  <si>
    <t>10+51</t>
    <phoneticPr fontId="13" type="noConversion"/>
  </si>
  <si>
    <t>NC17Y+(FPTL0+FYST3+F0FL3)</t>
    <phoneticPr fontId="13" type="noConversion"/>
  </si>
  <si>
    <t>1#-10#+(1#-25#+1#-25#+23#)</t>
    <phoneticPr fontId="13" type="noConversion"/>
  </si>
  <si>
    <t>NC17Y+(FAYRS+FL6G8+F0FL3)</t>
    <phoneticPr fontId="13" type="noConversion"/>
  </si>
  <si>
    <t>11#-20#+(1#-25#+1#-25#+24#)</t>
    <phoneticPr fontId="13" type="noConversion"/>
  </si>
  <si>
    <t>HG01481</t>
    <phoneticPr fontId="13" type="noConversion"/>
  </si>
  <si>
    <t>BDB5NA</t>
    <phoneticPr fontId="13" type="noConversion"/>
  </si>
  <si>
    <t>SY50103C1FAC</t>
    <phoneticPr fontId="13" type="noConversion"/>
  </si>
  <si>
    <t>NC17Y+FNRHP</t>
    <phoneticPr fontId="13" type="noConversion"/>
  </si>
  <si>
    <t>21#-25#+1#-25#</t>
    <phoneticPr fontId="13" type="noConversion"/>
  </si>
  <si>
    <t>HG01482</t>
    <phoneticPr fontId="13" type="noConversion"/>
  </si>
  <si>
    <t>ATH5NB</t>
    <phoneticPr fontId="13" type="noConversion"/>
  </si>
  <si>
    <t>4+27</t>
    <phoneticPr fontId="13" type="noConversion"/>
  </si>
  <si>
    <t>HG01483</t>
    <phoneticPr fontId="13" type="noConversion"/>
  </si>
  <si>
    <t>ATH5NC</t>
    <phoneticPr fontId="13" type="noConversion"/>
  </si>
  <si>
    <t>SY50135FAC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</si>
  <si>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</si>
  <si>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NC180.05+(F7W80+FAKKS)</t>
    <phoneticPr fontId="13" type="noConversion"/>
  </si>
  <si>
    <t>16#-19#+(1#-25#+24#-25#)</t>
    <phoneticPr fontId="13" type="noConversion"/>
  </si>
  <si>
    <t>6#-9#+(1#-25#+24#-25#)</t>
    <phoneticPr fontId="13" type="noConversion"/>
  </si>
  <si>
    <t>6+41</t>
    <phoneticPr fontId="13" type="noConversion"/>
  </si>
  <si>
    <t>NC180.05+(FW6PF+FMTW3)</t>
    <phoneticPr fontId="13" type="noConversion"/>
  </si>
  <si>
    <t>10#-15#+(1#-25#+1#-16#)</t>
    <phoneticPr fontId="13" type="noConversion"/>
  </si>
  <si>
    <t>SY50135FAC</t>
    <phoneticPr fontId="13" type="noConversion"/>
  </si>
  <si>
    <t>AGB5NA</t>
    <phoneticPr fontId="13" type="noConversion"/>
  </si>
  <si>
    <t>13#-25#</t>
    <phoneticPr fontId="13" type="noConversion"/>
  </si>
  <si>
    <t>HG01484</t>
    <phoneticPr fontId="13" type="noConversion"/>
  </si>
  <si>
    <t>SY5800BFAC</t>
    <phoneticPr fontId="13" type="noConversion"/>
  </si>
  <si>
    <t>SY5802AFAC</t>
    <phoneticPr fontId="13" type="noConversion"/>
  </si>
  <si>
    <t>AHK5NA</t>
    <phoneticPr fontId="13" type="noConversion"/>
  </si>
  <si>
    <t>NC0F2.02</t>
  </si>
  <si>
    <t>HG01485</t>
    <phoneticPr fontId="13" type="noConversion"/>
  </si>
  <si>
    <t>HG01486</t>
    <phoneticPr fontId="13" type="noConversion"/>
  </si>
  <si>
    <t>HG01487</t>
    <phoneticPr fontId="13" type="noConversion"/>
  </si>
  <si>
    <t>ARV5NA</t>
    <phoneticPr fontId="13" type="noConversion"/>
  </si>
  <si>
    <t>(NAWAN+NAYP6)+F0FL3</t>
    <phoneticPr fontId="13" type="noConversion"/>
  </si>
  <si>
    <t>7+48</t>
    <phoneticPr fontId="13" type="noConversion"/>
  </si>
  <si>
    <t>SY5840FAC</t>
    <phoneticPr fontId="13" type="noConversion"/>
  </si>
  <si>
    <t>E10EC0</t>
    <phoneticPr fontId="13" type="noConversion"/>
  </si>
  <si>
    <t>APQ5NA</t>
    <phoneticPr fontId="13" type="noConversion"/>
  </si>
  <si>
    <t>SY58294ZFAC</t>
    <phoneticPr fontId="13" type="noConversion"/>
  </si>
  <si>
    <t>NALM4+(FA3RL+FMSTY)</t>
    <phoneticPr fontId="13" type="noConversion"/>
  </si>
  <si>
    <t>7#-13#+(1#-25#+1#-23#)</t>
    <phoneticPr fontId="13" type="noConversion"/>
  </si>
  <si>
    <t>19#-25#+(1#-25#+1#-23#)</t>
    <phoneticPr fontId="13" type="noConversion"/>
  </si>
  <si>
    <t>N9THQ.04</t>
    <phoneticPr fontId="13" type="noConversion"/>
  </si>
  <si>
    <t>HG01488</t>
    <phoneticPr fontId="13" type="noConversion"/>
  </si>
  <si>
    <t>HG01490</t>
    <phoneticPr fontId="13" type="noConversion"/>
  </si>
  <si>
    <t>HG01491</t>
    <phoneticPr fontId="13" type="noConversion"/>
  </si>
  <si>
    <t>HG01492</t>
    <phoneticPr fontId="13" type="noConversion"/>
  </si>
  <si>
    <t>HG01493</t>
    <phoneticPr fontId="13" type="noConversion"/>
  </si>
  <si>
    <t>HG01494</t>
    <phoneticPr fontId="13" type="noConversion"/>
  </si>
  <si>
    <t>AZI5OA</t>
    <phoneticPr fontId="13" type="noConversion"/>
  </si>
  <si>
    <t>AZI5OB</t>
    <phoneticPr fontId="13" type="noConversion"/>
  </si>
  <si>
    <t>AZI5OC</t>
    <phoneticPr fontId="13" type="noConversion"/>
  </si>
  <si>
    <t>AZI5OD</t>
    <phoneticPr fontId="13" type="noConversion"/>
  </si>
  <si>
    <t>AZI5OE</t>
    <phoneticPr fontId="13" type="noConversion"/>
  </si>
  <si>
    <t>AZI5OF</t>
    <phoneticPr fontId="13" type="noConversion"/>
  </si>
  <si>
    <t>AZI5OG</t>
    <phoneticPr fontId="13" type="noConversion"/>
  </si>
  <si>
    <t>7+23</t>
    <phoneticPr fontId="13" type="noConversion"/>
  </si>
  <si>
    <t>8+26</t>
    <phoneticPr fontId="13" type="noConversion"/>
  </si>
  <si>
    <t>10+33</t>
    <phoneticPr fontId="13" type="noConversion"/>
  </si>
  <si>
    <t>4+13</t>
    <phoneticPr fontId="13" type="noConversion"/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</si>
  <si>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</si>
  <si>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</si>
  <si>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NAWAK+FL6CC</t>
    <phoneticPr fontId="13" type="noConversion"/>
  </si>
  <si>
    <t>1#-7#+1#-23#</t>
    <phoneticPr fontId="13" type="noConversion"/>
  </si>
  <si>
    <t>NAWAK+(FLT97+F9RNW)</t>
    <phoneticPr fontId="13" type="noConversion"/>
  </si>
  <si>
    <t>8#-15#+(1#-25#+25#)</t>
    <phoneticPr fontId="13" type="noConversion"/>
  </si>
  <si>
    <t>HG01489</t>
    <phoneticPr fontId="13" type="noConversion"/>
  </si>
  <si>
    <t>SY58182NFAC</t>
    <phoneticPr fontId="13" type="noConversion"/>
  </si>
  <si>
    <t>NAWAK+(FSM72+FWM9R)</t>
    <phoneticPr fontId="13" type="noConversion"/>
  </si>
  <si>
    <t>16#-25#+(1#-25#+1#-8#)</t>
    <phoneticPr fontId="13" type="noConversion"/>
  </si>
  <si>
    <t>NAWAL+FYAWA</t>
    <phoneticPr fontId="13" type="noConversion"/>
  </si>
  <si>
    <t>1#-7#+1#-23#</t>
    <phoneticPr fontId="13" type="noConversion"/>
  </si>
  <si>
    <t>NAWAL+(FMH23+FKP8H)</t>
    <phoneticPr fontId="13" type="noConversion"/>
  </si>
  <si>
    <t>8#-15#+(1#-25#+19#)</t>
    <phoneticPr fontId="13" type="noConversion"/>
  </si>
  <si>
    <t>NAWAJ+(FNTHM+FWM9R)</t>
    <phoneticPr fontId="13" type="noConversion"/>
  </si>
  <si>
    <t>12#-21#+(1#-25#+9#-16#)</t>
    <phoneticPr fontId="13" type="noConversion"/>
  </si>
  <si>
    <t>NAWAJ+(FWM9R+FL6CC+FYAWA)</t>
    <phoneticPr fontId="13" type="noConversion"/>
  </si>
  <si>
    <t>22#-25#+(17#-25#+24#-25#+24#-25#)</t>
    <phoneticPr fontId="13" type="noConversion"/>
  </si>
  <si>
    <t>HG01495</t>
    <phoneticPr fontId="13" type="noConversion"/>
  </si>
  <si>
    <t>AYR5OA</t>
    <phoneticPr fontId="13" type="noConversion"/>
  </si>
  <si>
    <t>5+16</t>
    <phoneticPr fontId="13" type="noConversion"/>
  </si>
  <si>
    <t>HG01496</t>
    <phoneticPr fontId="13" type="noConversion"/>
  </si>
  <si>
    <t>HG01498</t>
    <phoneticPr fontId="13" type="noConversion"/>
  </si>
  <si>
    <t>HG01499</t>
    <phoneticPr fontId="13" type="noConversion"/>
  </si>
  <si>
    <t>HG01500</t>
    <phoneticPr fontId="13" type="noConversion"/>
  </si>
  <si>
    <t>HG01501</t>
    <phoneticPr fontId="13" type="noConversion"/>
  </si>
  <si>
    <t>AYR5OB</t>
    <phoneticPr fontId="13" type="noConversion"/>
  </si>
  <si>
    <t>AYR5OC</t>
    <phoneticPr fontId="13" type="noConversion"/>
  </si>
  <si>
    <t>AYR5OD</t>
    <phoneticPr fontId="13" type="noConversion"/>
  </si>
  <si>
    <t>AYR5OE</t>
    <phoneticPr fontId="13" type="noConversion"/>
  </si>
  <si>
    <t>AYR5OF</t>
    <phoneticPr fontId="13" type="noConversion"/>
  </si>
  <si>
    <t>AYR5OG</t>
    <phoneticPr fontId="13" type="noConversion"/>
  </si>
  <si>
    <t>HG01502</t>
    <phoneticPr fontId="13" type="noConversion"/>
  </si>
  <si>
    <t>AYR5OH</t>
    <phoneticPr fontId="13" type="noConversion"/>
  </si>
  <si>
    <t>SY58282NFAC</t>
    <phoneticPr fontId="13" type="noConversion"/>
  </si>
  <si>
    <t>NAWAL+(FLC64+FRPYL)</t>
    <phoneticPr fontId="13" type="noConversion"/>
  </si>
  <si>
    <t>NAW62+(F08CW+FRPYL)</t>
    <phoneticPr fontId="13" type="noConversion"/>
  </si>
  <si>
    <t>16#-25#+(1#-25#+1#-8#)</t>
    <phoneticPr fontId="13" type="noConversion"/>
  </si>
  <si>
    <t>1#-10#+(1#-25#+9#-16#)</t>
    <phoneticPr fontId="13" type="noConversion"/>
  </si>
  <si>
    <t>NAW62+(F60WR+FRPYL)</t>
    <phoneticPr fontId="13" type="noConversion"/>
  </si>
  <si>
    <t>11#-20#+(1#-25#+17#-24#)</t>
    <phoneticPr fontId="13" type="noConversion"/>
  </si>
  <si>
    <t>HG01497</t>
    <phoneticPr fontId="13" type="noConversion"/>
  </si>
  <si>
    <t>21#-25#+1#-16#</t>
    <phoneticPr fontId="13" type="noConversion"/>
  </si>
  <si>
    <t>NAW62+F6M6S</t>
    <phoneticPr fontId="13" type="noConversion"/>
  </si>
  <si>
    <t>NAW63+(F7S3K+F6M6S)</t>
    <phoneticPr fontId="13" type="noConversion"/>
  </si>
  <si>
    <t>NAW63+(F8KLC+F7CLC)</t>
    <phoneticPr fontId="13" type="noConversion"/>
  </si>
  <si>
    <t>NAW63+FACSC</t>
    <phoneticPr fontId="13" type="noConversion"/>
  </si>
  <si>
    <t>19#-25#+1#-23#</t>
    <phoneticPr fontId="13" type="noConversion"/>
  </si>
  <si>
    <t>SY58282NFAC</t>
    <phoneticPr fontId="13" type="noConversion"/>
  </si>
  <si>
    <t>NAW65+(FTCCS+F6M6S)</t>
    <phoneticPr fontId="13" type="noConversion"/>
  </si>
  <si>
    <t>11#-18#+(1#-25#+25#)</t>
    <phoneticPr fontId="13" type="noConversion"/>
  </si>
  <si>
    <t>1#-8#+(1#-25#+25#)</t>
    <phoneticPr fontId="13" type="noConversion"/>
  </si>
  <si>
    <t>10+33</t>
    <phoneticPr fontId="13" type="noConversion"/>
  </si>
  <si>
    <t>5+16</t>
    <phoneticPr fontId="13" type="noConversion"/>
  </si>
  <si>
    <t>4+13</t>
    <phoneticPr fontId="13" type="noConversion"/>
  </si>
  <si>
    <t>HG01503</t>
    <phoneticPr fontId="13" type="noConversion"/>
  </si>
  <si>
    <t>HG01504</t>
    <phoneticPr fontId="13" type="noConversion"/>
  </si>
  <si>
    <t>HG01505</t>
    <phoneticPr fontId="13" type="noConversion"/>
  </si>
  <si>
    <t>HG01506</t>
    <phoneticPr fontId="13" type="noConversion"/>
  </si>
  <si>
    <t>HG01508</t>
    <phoneticPr fontId="13" type="noConversion"/>
  </si>
  <si>
    <t>AYR5OI</t>
    <phoneticPr fontId="13" type="noConversion"/>
  </si>
  <si>
    <t>AYR5OJ</t>
    <phoneticPr fontId="13" type="noConversion"/>
  </si>
  <si>
    <t>AYR5OK</t>
    <phoneticPr fontId="13" type="noConversion"/>
  </si>
  <si>
    <t>AYR5OL</t>
    <phoneticPr fontId="13" type="noConversion"/>
  </si>
  <si>
    <t>AYR5OM</t>
    <phoneticPr fontId="13" type="noConversion"/>
  </si>
  <si>
    <t>AYR5ON</t>
    <phoneticPr fontId="13" type="noConversion"/>
  </si>
  <si>
    <t>NAW65+FW0MG</t>
    <phoneticPr fontId="13" type="noConversion"/>
  </si>
  <si>
    <t>9#-15#+1#-23#</t>
    <phoneticPr fontId="13" type="noConversion"/>
  </si>
  <si>
    <t>NAW65+(FWG7R+F6WPA)</t>
    <phoneticPr fontId="13" type="noConversion"/>
  </si>
  <si>
    <t>NAWAF+(FWFKP+F6WPA)</t>
    <phoneticPr fontId="13" type="noConversion"/>
  </si>
  <si>
    <t>1#-10#+(1#-25#+17#-24#)</t>
    <phoneticPr fontId="13" type="noConversion"/>
  </si>
  <si>
    <t>11#-20#+(1#-25#+17#-24#)</t>
    <phoneticPr fontId="13" type="noConversion"/>
  </si>
  <si>
    <t>NAWAF+(FWP6P+F6WPA)</t>
    <phoneticPr fontId="13" type="noConversion"/>
  </si>
  <si>
    <t>NAWAF+F8SA6</t>
    <phoneticPr fontId="13" type="noConversion"/>
  </si>
  <si>
    <t>21#-25#+1#-16#</t>
    <phoneticPr fontId="13" type="noConversion"/>
  </si>
  <si>
    <t>HG01507</t>
    <phoneticPr fontId="13" type="noConversion"/>
  </si>
  <si>
    <t>NAWAH+(F8SA6+FACSC+FW0MG)</t>
    <phoneticPr fontId="13" type="noConversion"/>
  </si>
  <si>
    <t>1#-4#+(17#-25#+24#-25#+24#-25#)</t>
    <phoneticPr fontId="13" type="noConversion"/>
  </si>
  <si>
    <t>HG01509</t>
    <phoneticPr fontId="13" type="noConversion"/>
  </si>
  <si>
    <t>AVA5OA</t>
    <phoneticPr fontId="13" type="noConversion"/>
  </si>
  <si>
    <t>NC17F</t>
  </si>
  <si>
    <t>1#-25#</t>
    <phoneticPr fontId="13" type="noConversion"/>
  </si>
  <si>
    <t>SY5859BFHC</t>
    <phoneticPr fontId="13" type="noConversion"/>
  </si>
  <si>
    <t>NAWQ9</t>
  </si>
  <si>
    <t>NAWP7.02</t>
  </si>
  <si>
    <t>(FLF7Y+FKCRH+F4S0N);NAWAJ</t>
  </si>
  <si>
    <t>F4GSC;NA4L7</t>
  </si>
  <si>
    <t>NAQFR+01</t>
  </si>
  <si>
    <t>NC177+01</t>
  </si>
  <si>
    <t>NC0TR+01</t>
  </si>
  <si>
    <t>NATAT-1</t>
  </si>
  <si>
    <t>NAWF1-2</t>
  </si>
  <si>
    <t>NAWP6.01</t>
  </si>
  <si>
    <t>NAHT9-2</t>
  </si>
  <si>
    <t>NAW3C-1</t>
  </si>
  <si>
    <t>NC1GN.02</t>
  </si>
  <si>
    <t>F3P0S;NC180.04</t>
  </si>
  <si>
    <t>NC0QR-1</t>
  </si>
  <si>
    <t>NC0QQ-1</t>
  </si>
  <si>
    <t>(F0AHN+F9LC8+FW0G4);NC182</t>
  </si>
  <si>
    <t>(F4PL4+F6L4A+F0FL3);NC182</t>
  </si>
  <si>
    <t>F048L;NC182</t>
  </si>
  <si>
    <t>F0FL3;(NAWAN+NAYP6)</t>
  </si>
  <si>
    <t>(FPTL0+FYST3+F0FL3);NC17Y</t>
  </si>
  <si>
    <t>(FAYRS+FL6G8+F0FL3);NC17Y</t>
  </si>
  <si>
    <t>NC17Y;FNRHP</t>
  </si>
  <si>
    <t>(F7W80+FAKKS);NC180.05</t>
  </si>
  <si>
    <t>(FW6PF+FMTW3);NC180.05</t>
  </si>
  <si>
    <t>NATYN-1</t>
  </si>
  <si>
    <t>NA7FF-1</t>
  </si>
  <si>
    <t>NALM4;(FA3RL+FMSTY)</t>
  </si>
  <si>
    <t>HG00672</t>
    <phoneticPr fontId="13" type="noConversion"/>
  </si>
  <si>
    <t>HG01510</t>
    <phoneticPr fontId="13" type="noConversion"/>
  </si>
  <si>
    <t>TB5OA</t>
    <phoneticPr fontId="15" type="noConversion"/>
  </si>
  <si>
    <t>SY5820ABC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</si>
  <si>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</si>
  <si>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HG01511</t>
    <phoneticPr fontId="13" type="noConversion"/>
  </si>
  <si>
    <t>ZT5OA</t>
    <phoneticPr fontId="13" type="noConversion"/>
  </si>
  <si>
    <t>NA59S</t>
    <phoneticPr fontId="13" type="noConversion"/>
  </si>
  <si>
    <t>9#-12#</t>
    <phoneticPr fontId="13" type="noConversion"/>
  </si>
  <si>
    <t>SY5839ABC</t>
    <phoneticPr fontId="13" type="noConversion"/>
  </si>
  <si>
    <t>HG01512</t>
    <phoneticPr fontId="13" type="noConversion"/>
  </si>
  <si>
    <t>N8GNL.02</t>
  </si>
  <si>
    <t>NM5OA</t>
    <phoneticPr fontId="13" type="noConversion"/>
  </si>
  <si>
    <t>1# -7#,10#</t>
    <phoneticPr fontId="13" type="noConversion"/>
  </si>
  <si>
    <t>SY7113ABC</t>
    <phoneticPr fontId="13" type="noConversion"/>
  </si>
  <si>
    <t>HG01513</t>
    <phoneticPr fontId="13" type="noConversion"/>
  </si>
  <si>
    <t>TR5OA</t>
    <phoneticPr fontId="13" type="noConversion"/>
  </si>
  <si>
    <t>HG01514</t>
    <phoneticPr fontId="13" type="noConversion"/>
  </si>
  <si>
    <t>TR5OB</t>
    <phoneticPr fontId="13" type="noConversion"/>
  </si>
  <si>
    <t>NC178</t>
  </si>
  <si>
    <t>HG01515</t>
    <phoneticPr fontId="13" type="noConversion"/>
  </si>
  <si>
    <t>MH5OA</t>
    <phoneticPr fontId="13" type="noConversion"/>
  </si>
  <si>
    <t>NA69L</t>
  </si>
  <si>
    <t>SYLS25ABC</t>
    <phoneticPr fontId="13" type="noConversion"/>
  </si>
  <si>
    <t>HG01516</t>
    <phoneticPr fontId="13" type="noConversion"/>
  </si>
  <si>
    <t>Ee5OA</t>
    <phoneticPr fontId="13" type="noConversion"/>
  </si>
  <si>
    <t>NC1GL</t>
  </si>
  <si>
    <t>SY6702DFC</t>
    <phoneticPr fontId="13" type="noConversion"/>
  </si>
  <si>
    <t>VC5OA</t>
    <phoneticPr fontId="13" type="noConversion"/>
  </si>
  <si>
    <t>4#-8#</t>
    <phoneticPr fontId="13" type="noConversion"/>
  </si>
  <si>
    <t>HG01517</t>
    <phoneticPr fontId="13" type="noConversion"/>
  </si>
  <si>
    <t>HG01518</t>
    <phoneticPr fontId="13" type="noConversion"/>
  </si>
  <si>
    <t>LH5OA</t>
    <phoneticPr fontId="13" type="noConversion"/>
  </si>
  <si>
    <t>16#-18#</t>
    <phoneticPr fontId="13" type="noConversion"/>
  </si>
  <si>
    <t>SY8061DEC</t>
    <phoneticPr fontId="13" type="noConversion"/>
  </si>
  <si>
    <t>HG01519</t>
    <phoneticPr fontId="13" type="noConversion"/>
  </si>
  <si>
    <t>UV5OA</t>
    <phoneticPr fontId="13" type="noConversion"/>
  </si>
  <si>
    <t>HG01520</t>
    <phoneticPr fontId="13" type="noConversion"/>
  </si>
  <si>
    <t>PT5OA</t>
    <phoneticPr fontId="13" type="noConversion"/>
  </si>
  <si>
    <t>NC1GP</t>
  </si>
  <si>
    <t>SYH812DEC</t>
    <phoneticPr fontId="13" type="noConversion"/>
  </si>
  <si>
    <t>HG01521</t>
    <phoneticPr fontId="13" type="noConversion"/>
  </si>
  <si>
    <t>HU5OA</t>
    <phoneticPr fontId="13" type="noConversion"/>
  </si>
  <si>
    <t>N8WNA</t>
  </si>
  <si>
    <t>HG01522</t>
    <phoneticPr fontId="13" type="noConversion"/>
  </si>
  <si>
    <t>VL5OA</t>
    <phoneticPr fontId="13" type="noConversion"/>
  </si>
  <si>
    <t>HG01523</t>
    <phoneticPr fontId="13" type="noConversion"/>
  </si>
  <si>
    <t>HG01524</t>
    <phoneticPr fontId="13" type="noConversion"/>
  </si>
  <si>
    <t>VL5OB</t>
    <phoneticPr fontId="13" type="noConversion"/>
  </si>
  <si>
    <t>VL5OC</t>
    <phoneticPr fontId="13" type="noConversion"/>
  </si>
  <si>
    <t>3#-25#</t>
    <phoneticPr fontId="13" type="noConversion"/>
  </si>
  <si>
    <t>RC5OA</t>
    <phoneticPr fontId="15" type="noConversion"/>
  </si>
  <si>
    <t>NC1M7</t>
  </si>
  <si>
    <t>HG01525</t>
    <phoneticPr fontId="13" type="noConversion"/>
  </si>
  <si>
    <t>HG01526</t>
    <phoneticPr fontId="13" type="noConversion"/>
  </si>
  <si>
    <t>KF5OA</t>
    <phoneticPr fontId="13" type="noConversion"/>
  </si>
  <si>
    <t>NAW3H</t>
  </si>
  <si>
    <t>19#-22#</t>
  </si>
  <si>
    <t>HG01527</t>
    <phoneticPr fontId="13" type="noConversion"/>
  </si>
  <si>
    <t>MC5OA</t>
    <phoneticPr fontId="13" type="noConversion"/>
  </si>
  <si>
    <t>AYG5OA</t>
    <phoneticPr fontId="13" type="noConversion"/>
  </si>
  <si>
    <t>HG01528</t>
    <phoneticPr fontId="13" type="noConversion"/>
  </si>
  <si>
    <t>SY7306FCC</t>
    <phoneticPr fontId="13" type="noConversion"/>
  </si>
  <si>
    <t>B40GA1</t>
    <phoneticPr fontId="13" type="noConversion"/>
  </si>
  <si>
    <t>HG01529</t>
    <phoneticPr fontId="13" type="noConversion"/>
  </si>
  <si>
    <t>AHI5OA</t>
    <phoneticPr fontId="15" type="noConversion"/>
  </si>
  <si>
    <t>NC1G1</t>
  </si>
  <si>
    <t>HG01530</t>
    <phoneticPr fontId="13" type="noConversion"/>
  </si>
  <si>
    <t>AHH5NA</t>
    <phoneticPr fontId="13" type="noConversion"/>
  </si>
  <si>
    <t>AHH5OA</t>
    <phoneticPr fontId="15" type="noConversion"/>
  </si>
  <si>
    <t>NC1G0</t>
  </si>
  <si>
    <t>HG01531</t>
    <phoneticPr fontId="13" type="noConversion"/>
  </si>
  <si>
    <t>AYJ5OA</t>
    <phoneticPr fontId="13" type="noConversion"/>
  </si>
  <si>
    <t>HG01532</t>
    <phoneticPr fontId="13" type="noConversion"/>
  </si>
  <si>
    <t>UP5OA</t>
    <phoneticPr fontId="13" type="noConversion"/>
  </si>
  <si>
    <t>SY98081EQUC</t>
    <phoneticPr fontId="13" type="noConversion"/>
  </si>
  <si>
    <t>18#-20#</t>
    <phoneticPr fontId="13" type="noConversion"/>
  </si>
  <si>
    <t>NAGW7.03+DFFAX70480</t>
    <phoneticPr fontId="13" type="noConversion"/>
  </si>
  <si>
    <t>HG01533</t>
    <phoneticPr fontId="13" type="noConversion"/>
  </si>
  <si>
    <t>YG5OA</t>
    <phoneticPr fontId="13" type="noConversion"/>
  </si>
  <si>
    <t>6#-10#</t>
    <phoneticPr fontId="13" type="noConversion"/>
  </si>
  <si>
    <t>NAQSR.02+(DFG6X70206-E07+LE1411170370)</t>
    <phoneticPr fontId="13" type="noConversion"/>
  </si>
  <si>
    <t>SY7208CABC</t>
    <phoneticPr fontId="13" type="noConversion"/>
  </si>
  <si>
    <t>HG01534</t>
    <phoneticPr fontId="13" type="noConversion"/>
  </si>
  <si>
    <t>RETEST</t>
    <phoneticPr fontId="13" type="noConversion"/>
  </si>
  <si>
    <t>NALTT</t>
    <phoneticPr fontId="13" type="noConversion"/>
  </si>
  <si>
    <t>SY58283NFAC</t>
    <phoneticPr fontId="13" type="noConversion"/>
  </si>
  <si>
    <t>NAWAH+(SJ067600+SJ067903+SJ068900)</t>
    <phoneticPr fontId="13" type="noConversion"/>
  </si>
  <si>
    <t>5#-14#+(1#~5#,7#~25#+14#-20#+12#)</t>
    <phoneticPr fontId="13" type="noConversion"/>
  </si>
  <si>
    <t>JCET</t>
    <phoneticPr fontId="13" type="noConversion"/>
  </si>
  <si>
    <t>HG01535</t>
    <phoneticPr fontId="13" type="noConversion"/>
  </si>
  <si>
    <t>AOF5OA</t>
    <phoneticPr fontId="13" type="noConversion"/>
  </si>
  <si>
    <t>ASMC</t>
    <phoneticPr fontId="13" type="noConversion"/>
  </si>
  <si>
    <t>NATYM+SJ095400</t>
    <phoneticPr fontId="13" type="noConversion"/>
  </si>
  <si>
    <t>17#~25#+1#-25#</t>
    <phoneticPr fontId="13" type="noConversion"/>
  </si>
  <si>
    <t>SY58283NFAC</t>
    <phoneticPr fontId="13" type="noConversion"/>
  </si>
  <si>
    <t>JCET</t>
    <phoneticPr fontId="13" type="noConversion"/>
  </si>
  <si>
    <t>HG01536</t>
    <phoneticPr fontId="13" type="noConversion"/>
  </si>
  <si>
    <t>AYJ5OB</t>
    <phoneticPr fontId="13" type="noConversion"/>
  </si>
  <si>
    <t>ASMC</t>
    <phoneticPr fontId="13" type="noConversion"/>
  </si>
  <si>
    <t>7+23</t>
    <phoneticPr fontId="13" type="noConversion"/>
  </si>
  <si>
    <t>NAWAH+SJ069500</t>
    <phoneticPr fontId="13" type="noConversion"/>
  </si>
  <si>
    <t>15#-21#+2#-24#</t>
    <phoneticPr fontId="13" type="noConversion"/>
  </si>
  <si>
    <t>SY8077AAC</t>
    <phoneticPr fontId="13" type="noConversion"/>
  </si>
  <si>
    <t>JCET</t>
    <phoneticPr fontId="13" type="noConversion"/>
  </si>
  <si>
    <t>TR5OC</t>
    <phoneticPr fontId="13" type="noConversion"/>
  </si>
  <si>
    <t>HJTC</t>
    <phoneticPr fontId="13" type="noConversion"/>
  </si>
  <si>
    <t>TR5OD</t>
    <phoneticPr fontId="13" type="noConversion"/>
  </si>
  <si>
    <t>SY8077AAC</t>
    <phoneticPr fontId="13" type="noConversion"/>
  </si>
  <si>
    <t>HG01537</t>
    <phoneticPr fontId="13" type="noConversion"/>
  </si>
  <si>
    <t>HG01538</t>
    <phoneticPr fontId="13" type="noConversion"/>
  </si>
  <si>
    <t>NC29F</t>
    <phoneticPr fontId="13" type="noConversion"/>
  </si>
  <si>
    <t>SYH407AAC</t>
    <phoneticPr fontId="13" type="noConversion"/>
  </si>
  <si>
    <t>A51A0</t>
    <phoneticPr fontId="13" type="noConversion"/>
  </si>
  <si>
    <t>HG01539</t>
    <phoneticPr fontId="13" type="noConversion"/>
  </si>
  <si>
    <t>HG01540</t>
    <phoneticPr fontId="13" type="noConversion"/>
  </si>
  <si>
    <t>TR5OE</t>
    <phoneticPr fontId="13" type="noConversion"/>
  </si>
  <si>
    <t>TR5OF</t>
    <phoneticPr fontId="13" type="noConversion"/>
  </si>
  <si>
    <t>NC29G</t>
  </si>
  <si>
    <t>NC29G</t>
    <phoneticPr fontId="13" type="noConversion"/>
  </si>
  <si>
    <t>KW5OA</t>
    <phoneticPr fontId="13" type="noConversion"/>
  </si>
  <si>
    <t>HTJC</t>
    <phoneticPr fontId="13" type="noConversion"/>
  </si>
  <si>
    <t>HG01542</t>
    <phoneticPr fontId="13" type="noConversion"/>
  </si>
  <si>
    <t>KW5OB</t>
    <phoneticPr fontId="13" type="noConversion"/>
  </si>
  <si>
    <t>NC0CQ</t>
  </si>
  <si>
    <t>HG01543</t>
    <phoneticPr fontId="13" type="noConversion"/>
  </si>
  <si>
    <t>KW5OC</t>
    <phoneticPr fontId="13" type="noConversion"/>
  </si>
  <si>
    <t>SY8003ADFC</t>
    <phoneticPr fontId="13" type="noConversion"/>
  </si>
  <si>
    <t>HG01541</t>
    <phoneticPr fontId="13" type="noConversion"/>
  </si>
  <si>
    <t>NC201</t>
    <phoneticPr fontId="13" type="noConversion"/>
  </si>
  <si>
    <t>HG01379</t>
    <phoneticPr fontId="13" type="noConversion"/>
  </si>
  <si>
    <t>JCET</t>
    <phoneticPr fontId="13" type="noConversion"/>
  </si>
  <si>
    <t>AOF5OB</t>
    <phoneticPr fontId="13" type="noConversion"/>
  </si>
  <si>
    <t>ASMC</t>
    <phoneticPr fontId="13" type="noConversion"/>
  </si>
  <si>
    <t>SY6177FAC</t>
    <phoneticPr fontId="13" type="noConversion"/>
  </si>
  <si>
    <t>HG01544</t>
    <phoneticPr fontId="13" type="noConversion"/>
  </si>
  <si>
    <t>NC1PJ+(SJ095300+SJ092300)</t>
    <phoneticPr fontId="13" type="noConversion"/>
  </si>
  <si>
    <t>10#-17#+(1#-25#+25#)</t>
    <phoneticPr fontId="13" type="noConversion"/>
  </si>
  <si>
    <t>SY8003ADFC</t>
    <phoneticPr fontId="13" type="noConversion"/>
  </si>
  <si>
    <t>I45A2</t>
    <phoneticPr fontId="13" type="noConversion"/>
  </si>
  <si>
    <t>HG01545</t>
    <phoneticPr fontId="13" type="noConversion"/>
  </si>
  <si>
    <t>QFN5*5-32</t>
  </si>
  <si>
    <t>D055OA</t>
    <phoneticPr fontId="13" type="noConversion"/>
  </si>
  <si>
    <t>3#-6#</t>
    <phoneticPr fontId="13" type="noConversion"/>
  </si>
  <si>
    <t>NAJWQ.08</t>
    <phoneticPr fontId="13" type="noConversion"/>
  </si>
  <si>
    <t>SYD05QEC</t>
    <phoneticPr fontId="13" type="noConversion"/>
  </si>
  <si>
    <t>NAW3H-1</t>
  </si>
  <si>
    <t>NC337</t>
  </si>
  <si>
    <t>FL6CC;NAWAK</t>
  </si>
  <si>
    <t>(FLT97+F9RNW);NAWAK</t>
  </si>
  <si>
    <t>(FSM72+FWM9R);NAWAK</t>
  </si>
  <si>
    <t>FYAWA;NAWAL</t>
  </si>
  <si>
    <t>(FMH23+FKP8H);NAWAL</t>
  </si>
  <si>
    <t>(FNTHM+FWM9R);NAWAJ</t>
  </si>
  <si>
    <t>(FWM9R+FL6CC+FYAWA);NAWAJ</t>
  </si>
  <si>
    <t>(FLC64+FRPYL);NAWAL</t>
  </si>
  <si>
    <t>(F08CW+FRPYL);NAW62</t>
  </si>
  <si>
    <t>(F60WR+FRPYL);NAW62</t>
  </si>
  <si>
    <t>F6M6S;NAW62</t>
  </si>
  <si>
    <t>(F7S3K+F6M6S);NAW63</t>
  </si>
  <si>
    <t>(F8KLC+F7CLC);NAW63</t>
  </si>
  <si>
    <t>FACSC;NAW63</t>
  </si>
  <si>
    <t>(FTCCS+F6M6S);NAW65</t>
  </si>
  <si>
    <t>FW0MG;NAW65</t>
  </si>
  <si>
    <t>(FWG7R+F6WPA);NAW65</t>
  </si>
  <si>
    <t>(FWFKP+F6WPA);NAWAF</t>
  </si>
  <si>
    <t>(FWP6P+F6WPA);NAWAF</t>
  </si>
  <si>
    <t>F8SA6;NAWAF</t>
  </si>
  <si>
    <t>(F8SA6+FACSC+FW0MG);NAWAH</t>
  </si>
  <si>
    <t>NANHT-1</t>
  </si>
  <si>
    <t>NAHT9-3</t>
  </si>
  <si>
    <t>NALTT</t>
  </si>
  <si>
    <t>NC01A-1</t>
  </si>
  <si>
    <t>(SJ067600+SJ067903+SJ068900);NAWAH</t>
  </si>
  <si>
    <t>NAGW7.03</t>
  </si>
  <si>
    <t>NAQSR.02-1</t>
  </si>
  <si>
    <t>NATYM;SJ095400</t>
  </si>
  <si>
    <t>SJ069500;NAWAH</t>
  </si>
  <si>
    <t>NC0CQ-1</t>
  </si>
  <si>
    <t>NC201</t>
  </si>
  <si>
    <t>NC1PJ;(SJ095300+SJ092300)</t>
  </si>
  <si>
    <t>N9JJL+01</t>
  </si>
  <si>
    <t>NA59S+01</t>
  </si>
  <si>
    <t>NC178+01</t>
  </si>
  <si>
    <t>NC29F</t>
  </si>
  <si>
    <t>NC29F+01</t>
  </si>
  <si>
    <t>NC29G+01</t>
  </si>
  <si>
    <t>N971F.01</t>
    <phoneticPr fontId="13" type="noConversion"/>
  </si>
  <si>
    <t>11#-19#+(3#-25#+24#-25#)</t>
    <phoneticPr fontId="13" type="noConversion"/>
  </si>
  <si>
    <t>HG01546</t>
    <phoneticPr fontId="13" type="noConversion"/>
  </si>
  <si>
    <t>VL5OD</t>
    <phoneticPr fontId="13" type="noConversion"/>
  </si>
  <si>
    <t>NC2WH</t>
  </si>
  <si>
    <t>SY7065AQMC</t>
    <phoneticPr fontId="13" type="noConversion"/>
  </si>
  <si>
    <t>JR5OA</t>
    <phoneticPr fontId="15" type="noConversion"/>
  </si>
  <si>
    <t>NC00T</t>
  </si>
  <si>
    <t>HG01547</t>
    <phoneticPr fontId="13" type="noConversion"/>
  </si>
  <si>
    <t>SY8104ADC</t>
    <phoneticPr fontId="13" type="noConversion"/>
  </si>
  <si>
    <t>HG01548</t>
    <phoneticPr fontId="13" type="noConversion"/>
  </si>
  <si>
    <t>TW5OA</t>
    <phoneticPr fontId="13" type="noConversion"/>
  </si>
  <si>
    <t>HG01549</t>
    <phoneticPr fontId="13" type="noConversion"/>
  </si>
  <si>
    <t>TW5OB</t>
    <phoneticPr fontId="13" type="noConversion"/>
  </si>
  <si>
    <t>NAQFL</t>
  </si>
  <si>
    <t>NAW02</t>
  </si>
  <si>
    <t>SY8707ABC</t>
    <phoneticPr fontId="13" type="noConversion"/>
  </si>
  <si>
    <t>NA5OA</t>
    <phoneticPr fontId="13" type="noConversion"/>
  </si>
  <si>
    <t>NAWF3</t>
  </si>
  <si>
    <t>HG01550</t>
    <phoneticPr fontId="13" type="noConversion"/>
  </si>
  <si>
    <t>SY8071AAC</t>
    <phoneticPr fontId="13" type="noConversion"/>
  </si>
  <si>
    <t>HG01551</t>
    <phoneticPr fontId="13" type="noConversion"/>
  </si>
  <si>
    <t>TR5OG</t>
    <phoneticPr fontId="13" type="noConversion"/>
  </si>
  <si>
    <t>NC29A</t>
  </si>
  <si>
    <t>SYH407AAC</t>
    <phoneticPr fontId="13" type="noConversion"/>
  </si>
  <si>
    <t>UV5OB</t>
    <phoneticPr fontId="13" type="noConversion"/>
  </si>
  <si>
    <t>HG01553</t>
    <phoneticPr fontId="13" type="noConversion"/>
  </si>
  <si>
    <t>ASW5OA</t>
    <phoneticPr fontId="15" type="noConversion"/>
  </si>
  <si>
    <t>N9FSJ.07</t>
  </si>
  <si>
    <t>3#-11#</t>
  </si>
  <si>
    <t>SY8660CDPC</t>
    <phoneticPr fontId="13" type="noConversion"/>
  </si>
  <si>
    <t>DFN3x3-14</t>
    <phoneticPr fontId="15" type="noConversion"/>
  </si>
  <si>
    <t>HG01554</t>
    <phoneticPr fontId="13" type="noConversion"/>
  </si>
  <si>
    <t>VL5OE</t>
    <phoneticPr fontId="13" type="noConversion"/>
  </si>
  <si>
    <t>NC2WJ</t>
  </si>
  <si>
    <t>SY7065AQMC</t>
    <phoneticPr fontId="13" type="noConversion"/>
  </si>
  <si>
    <t>HG01555</t>
    <phoneticPr fontId="13" type="noConversion"/>
  </si>
  <si>
    <t>JR5OB</t>
    <phoneticPr fontId="15" type="noConversion"/>
  </si>
  <si>
    <t>NC307</t>
  </si>
  <si>
    <t>SYK614ADC</t>
    <phoneticPr fontId="13" type="noConversion"/>
  </si>
  <si>
    <t>N9THQ.04</t>
  </si>
  <si>
    <t>N971F.01</t>
  </si>
  <si>
    <t>LLJGN9NQJ/LLJGN9NQJ.01/LLJGNA29A</t>
    <phoneticPr fontId="13" type="noConversion"/>
  </si>
  <si>
    <t>NAJWQ.08</t>
  </si>
  <si>
    <t>NC0TN</t>
    <phoneticPr fontId="13" type="noConversion"/>
  </si>
  <si>
    <t>NC0QM</t>
    <phoneticPr fontId="13" type="noConversion"/>
  </si>
  <si>
    <t>N8WSH.03</t>
    <phoneticPr fontId="13" type="noConversion"/>
  </si>
  <si>
    <t>NC1M5</t>
    <phoneticPr fontId="13" type="noConversion"/>
  </si>
  <si>
    <t>NC1M6</t>
    <phoneticPr fontId="13" type="noConversion"/>
  </si>
  <si>
    <t>NC1M8</t>
    <phoneticPr fontId="13" type="noConversion"/>
  </si>
  <si>
    <t>SY7113ABC</t>
    <phoneticPr fontId="13" type="noConversion"/>
  </si>
  <si>
    <t>B17S0</t>
    <phoneticPr fontId="13" type="noConversion"/>
  </si>
  <si>
    <t>NM5PA</t>
    <phoneticPr fontId="13" type="noConversion"/>
  </si>
  <si>
    <t>NAN0F</t>
  </si>
  <si>
    <t>1#-16#</t>
  </si>
  <si>
    <t>HG01556</t>
    <phoneticPr fontId="13" type="noConversion"/>
  </si>
  <si>
    <t>HG01557</t>
    <phoneticPr fontId="13" type="noConversion"/>
  </si>
  <si>
    <t>JW5PA</t>
    <phoneticPr fontId="13" type="noConversion"/>
  </si>
  <si>
    <t>HG01558</t>
    <phoneticPr fontId="13" type="noConversion"/>
  </si>
  <si>
    <t>JW5PB</t>
    <phoneticPr fontId="13" type="noConversion"/>
  </si>
  <si>
    <t>NC30Y</t>
  </si>
  <si>
    <t>NC310</t>
  </si>
  <si>
    <t>1#-20#</t>
  </si>
  <si>
    <t>SY8121ABC</t>
    <phoneticPr fontId="13" type="noConversion"/>
  </si>
  <si>
    <t>HG01559</t>
    <phoneticPr fontId="13" type="noConversion"/>
  </si>
  <si>
    <t>PT5PA</t>
    <phoneticPr fontId="13" type="noConversion"/>
  </si>
  <si>
    <t>SYH812DEC</t>
    <phoneticPr fontId="13" type="noConversion"/>
  </si>
  <si>
    <t>HG01560</t>
    <phoneticPr fontId="13" type="noConversion"/>
  </si>
  <si>
    <t>VI5PA</t>
    <phoneticPr fontId="13" type="noConversion"/>
  </si>
  <si>
    <t>N9PR8</t>
  </si>
  <si>
    <t>SY7304DBC</t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</si>
  <si>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</si>
  <si>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HG01561</t>
    <phoneticPr fontId="13" type="noConversion"/>
  </si>
  <si>
    <t>AEP5PA</t>
    <phoneticPr fontId="13" type="noConversion"/>
  </si>
  <si>
    <t>B07J0</t>
    <phoneticPr fontId="13" type="noConversion"/>
  </si>
  <si>
    <t xml:space="preserve">N8CAP </t>
    <phoneticPr fontId="13" type="noConversion"/>
  </si>
  <si>
    <t>16#~18#</t>
  </si>
  <si>
    <t>SYK871FCC</t>
    <phoneticPr fontId="13" type="noConversion"/>
  </si>
  <si>
    <t>H13A2</t>
  </si>
  <si>
    <t>HG01562</t>
    <phoneticPr fontId="13" type="noConversion"/>
  </si>
  <si>
    <t>AZG5PA</t>
    <phoneticPr fontId="13" type="noConversion"/>
  </si>
  <si>
    <t>H13A2</t>
    <phoneticPr fontId="13" type="noConversion"/>
  </si>
  <si>
    <t>NC037.02</t>
  </si>
  <si>
    <t>SY5864KAC</t>
    <phoneticPr fontId="13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</si>
  <si>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</si>
  <si>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SY5863JAC</t>
    <phoneticPr fontId="13" type="noConversion"/>
  </si>
  <si>
    <t>HG01563</t>
    <phoneticPr fontId="13" type="noConversion"/>
  </si>
  <si>
    <t>AYD5PA</t>
    <phoneticPr fontId="13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</si>
  <si>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</si>
  <si>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21#-25#</t>
    <phoneticPr fontId="13" type="noConversion"/>
  </si>
  <si>
    <t>E50A5</t>
    <phoneticPr fontId="13" type="noConversion"/>
  </si>
  <si>
    <t>HG01564</t>
    <phoneticPr fontId="13" type="noConversion"/>
  </si>
  <si>
    <t>AVA5PA</t>
    <phoneticPr fontId="13" type="noConversion"/>
  </si>
  <si>
    <t>NC2PS.02</t>
  </si>
  <si>
    <t>1#-6#</t>
    <phoneticPr fontId="13" type="noConversion"/>
  </si>
  <si>
    <t>SY5011FAC</t>
  </si>
  <si>
    <t>HG01565</t>
    <phoneticPr fontId="13" type="noConversion"/>
  </si>
  <si>
    <t>AJE5PA</t>
    <phoneticPr fontId="13" type="noConversion"/>
  </si>
  <si>
    <t>NC1PJ.01</t>
  </si>
  <si>
    <t>SY5802BFAC</t>
  </si>
  <si>
    <t>HG01566</t>
    <phoneticPr fontId="13" type="noConversion"/>
  </si>
  <si>
    <t>AZW5PA</t>
    <phoneticPr fontId="13" type="noConversion"/>
  </si>
  <si>
    <t>NC3AK.01</t>
  </si>
  <si>
    <t>HG01567</t>
    <phoneticPr fontId="13" type="noConversion"/>
  </si>
  <si>
    <t>ANE5PA</t>
    <phoneticPr fontId="13" type="noConversion"/>
  </si>
  <si>
    <t>NC31J</t>
  </si>
  <si>
    <t>SY5805FAC</t>
    <phoneticPr fontId="13" type="noConversion"/>
  </si>
  <si>
    <r>
      <t>S08(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</si>
  <si>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AHH5PA</t>
    <phoneticPr fontId="15" type="noConversion"/>
  </si>
  <si>
    <t>NC3A4</t>
  </si>
  <si>
    <t>HG01568</t>
    <phoneticPr fontId="13" type="noConversion"/>
  </si>
  <si>
    <t>SY8205FCC</t>
    <phoneticPr fontId="13" type="noConversion"/>
  </si>
  <si>
    <t>AHI5PA</t>
    <phoneticPr fontId="15" type="noConversion"/>
  </si>
  <si>
    <t>NC3A5</t>
  </si>
  <si>
    <t>HG01569</t>
    <phoneticPr fontId="13" type="noConversion"/>
  </si>
  <si>
    <t>SY8204FCC</t>
    <phoneticPr fontId="13" type="noConversion"/>
  </si>
  <si>
    <t>AMN5PA</t>
    <phoneticPr fontId="13" type="noConversion"/>
  </si>
  <si>
    <t>HG01570</t>
    <phoneticPr fontId="13" type="noConversion"/>
  </si>
  <si>
    <t>SY8234FCC</t>
    <phoneticPr fontId="13" type="noConversion"/>
  </si>
  <si>
    <t>HG01571</t>
    <phoneticPr fontId="13" type="noConversion"/>
  </si>
  <si>
    <t>ARJ5PA</t>
    <phoneticPr fontId="13" type="noConversion"/>
  </si>
  <si>
    <t>18#-25#</t>
    <phoneticPr fontId="13" type="noConversion"/>
  </si>
  <si>
    <t>SY8743FCC</t>
    <phoneticPr fontId="13" type="noConversion"/>
  </si>
  <si>
    <t>HG01572</t>
    <phoneticPr fontId="13" type="noConversion"/>
  </si>
  <si>
    <t>AFZ5PA</t>
    <phoneticPr fontId="15" type="noConversion"/>
  </si>
  <si>
    <t>10#-25#</t>
  </si>
  <si>
    <t>SY8246DNC</t>
    <phoneticPr fontId="13" type="noConversion"/>
  </si>
  <si>
    <t>QV5PA</t>
    <phoneticPr fontId="13" type="noConversion"/>
  </si>
  <si>
    <t>NAWF4</t>
  </si>
  <si>
    <t>HG01573</t>
    <phoneticPr fontId="13" type="noConversion"/>
  </si>
  <si>
    <t>SY8016DEC</t>
    <phoneticPr fontId="13" type="noConversion"/>
  </si>
  <si>
    <t>HG01574</t>
    <phoneticPr fontId="13" type="noConversion"/>
  </si>
  <si>
    <t>JD5PA</t>
    <phoneticPr fontId="13" type="noConversion"/>
  </si>
  <si>
    <t>HG01575</t>
    <phoneticPr fontId="13" type="noConversion"/>
  </si>
  <si>
    <t>HG01576</t>
    <phoneticPr fontId="13" type="noConversion"/>
  </si>
  <si>
    <t>JD5PB</t>
    <phoneticPr fontId="13" type="noConversion"/>
  </si>
  <si>
    <t>JD5PC</t>
    <phoneticPr fontId="13" type="noConversion"/>
  </si>
  <si>
    <t>6#-25#</t>
  </si>
  <si>
    <t>SY8003DFC</t>
    <phoneticPr fontId="13" type="noConversion"/>
  </si>
  <si>
    <t>NC1YR</t>
  </si>
  <si>
    <t>NC1YW</t>
  </si>
  <si>
    <t>HG01577</t>
    <phoneticPr fontId="13" type="noConversion"/>
  </si>
  <si>
    <t>HU5PA</t>
    <phoneticPr fontId="13" type="noConversion"/>
  </si>
  <si>
    <t>NC202</t>
  </si>
  <si>
    <t>SYW232DFC</t>
    <phoneticPr fontId="13" type="noConversion"/>
  </si>
  <si>
    <t>HG01578</t>
    <phoneticPr fontId="13" type="noConversion"/>
  </si>
  <si>
    <t>ZW5PA</t>
    <phoneticPr fontId="13" type="noConversion"/>
  </si>
  <si>
    <t>HG01579</t>
    <phoneticPr fontId="13" type="noConversion"/>
  </si>
  <si>
    <t>ZW5PB</t>
    <phoneticPr fontId="13" type="noConversion"/>
  </si>
  <si>
    <t>NC29M</t>
  </si>
  <si>
    <t>NC29M.03</t>
  </si>
  <si>
    <t>#15,16,20,21,24,25</t>
  </si>
  <si>
    <t>#14,17-19,22,23</t>
  </si>
  <si>
    <t>SY8088LACC</t>
    <phoneticPr fontId="13" type="noConversion"/>
  </si>
  <si>
    <t>A11E0</t>
    <phoneticPr fontId="13" type="noConversion"/>
  </si>
  <si>
    <t>E10G4</t>
    <phoneticPr fontId="13" type="noConversion"/>
  </si>
  <si>
    <t>NA59S</t>
    <phoneticPr fontId="13" type="noConversion"/>
  </si>
  <si>
    <t>13#-25#</t>
    <phoneticPr fontId="13" type="noConversion"/>
  </si>
  <si>
    <t>B27P0</t>
    <phoneticPr fontId="13" type="noConversion"/>
  </si>
  <si>
    <t>NC3MG</t>
    <phoneticPr fontId="13" type="noConversion"/>
  </si>
  <si>
    <t>JU5PA</t>
    <phoneticPr fontId="13" type="noConversion"/>
  </si>
  <si>
    <t>HG01581</t>
    <phoneticPr fontId="13" type="noConversion"/>
  </si>
  <si>
    <t>HG01580</t>
    <phoneticPr fontId="13" type="noConversion"/>
  </si>
  <si>
    <t>ZT5PA</t>
    <phoneticPr fontId="13" type="noConversion"/>
  </si>
  <si>
    <t>A51A0</t>
    <phoneticPr fontId="13" type="noConversion"/>
  </si>
  <si>
    <t>SY8100AABC</t>
    <phoneticPr fontId="13" type="noConversion"/>
  </si>
  <si>
    <t>A21A1</t>
    <phoneticPr fontId="13" type="noConversion"/>
  </si>
  <si>
    <t>B18FA1</t>
    <phoneticPr fontId="13" type="noConversion"/>
  </si>
  <si>
    <t>A51A0</t>
    <phoneticPr fontId="13" type="noConversion"/>
  </si>
  <si>
    <t>E02Q1</t>
    <phoneticPr fontId="13" type="noConversion"/>
  </si>
  <si>
    <t>19#-21#</t>
  </si>
  <si>
    <t>NA5PA</t>
    <phoneticPr fontId="13" type="noConversion"/>
  </si>
  <si>
    <t>NAWF3</t>
    <phoneticPr fontId="13" type="noConversion"/>
  </si>
  <si>
    <t>HG01582</t>
    <phoneticPr fontId="13" type="noConversion"/>
  </si>
  <si>
    <t>NC29A</t>
    <phoneticPr fontId="13" type="noConversion"/>
  </si>
  <si>
    <t>TR5PA</t>
    <phoneticPr fontId="13" type="noConversion"/>
  </si>
  <si>
    <t>HG01583</t>
    <phoneticPr fontId="13" type="noConversion"/>
  </si>
  <si>
    <t>6#-10#</t>
    <phoneticPr fontId="13" type="noConversion"/>
  </si>
  <si>
    <t>HG01584</t>
    <phoneticPr fontId="13" type="noConversion"/>
  </si>
  <si>
    <t>JX5PA</t>
    <phoneticPr fontId="13" type="noConversion"/>
  </si>
  <si>
    <t>11#-15#</t>
    <phoneticPr fontId="13" type="noConversion"/>
  </si>
  <si>
    <t>HG01585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</si>
  <si>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</si>
  <si>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HB4PA</t>
    <phoneticPr fontId="13" type="noConversion"/>
  </si>
  <si>
    <t>EF5NA</t>
    <phoneticPr fontId="13" type="noConversion"/>
  </si>
  <si>
    <t>NAQFL.06</t>
    <phoneticPr fontId="13" type="noConversion"/>
  </si>
  <si>
    <r>
      <t>#5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8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9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18</t>
    </r>
  </si>
  <si>
    <t>TW5PA</t>
    <phoneticPr fontId="13" type="noConversion"/>
  </si>
  <si>
    <t>HG01587</t>
    <phoneticPr fontId="13" type="noConversion"/>
  </si>
  <si>
    <t>HG01588</t>
    <phoneticPr fontId="13" type="noConversion"/>
  </si>
  <si>
    <t>NC29C</t>
    <phoneticPr fontId="13" type="noConversion"/>
  </si>
  <si>
    <t>1#-25#</t>
    <phoneticPr fontId="13" type="noConversion"/>
  </si>
  <si>
    <t>HG01586</t>
    <phoneticPr fontId="13" type="noConversion"/>
  </si>
  <si>
    <t>TR5PB</t>
    <phoneticPr fontId="13" type="noConversion"/>
  </si>
  <si>
    <t>JCET</t>
    <phoneticPr fontId="13" type="noConversion"/>
  </si>
  <si>
    <t>22#-25#</t>
    <phoneticPr fontId="13" type="noConversion"/>
  </si>
  <si>
    <t>MH5PA</t>
    <phoneticPr fontId="13" type="noConversion"/>
  </si>
  <si>
    <t>MH5PB</t>
    <phoneticPr fontId="13" type="noConversion"/>
  </si>
  <si>
    <t>6#-17#</t>
    <phoneticPr fontId="13" type="noConversion"/>
  </si>
  <si>
    <t>HG01589</t>
    <phoneticPr fontId="13" type="noConversion"/>
  </si>
  <si>
    <t>NA669</t>
    <phoneticPr fontId="13" type="noConversion"/>
  </si>
  <si>
    <t>SY5839ABC</t>
    <phoneticPr fontId="13" type="noConversion"/>
  </si>
  <si>
    <t>SY8672BQPC</t>
    <phoneticPr fontId="13" type="noConversion"/>
  </si>
  <si>
    <t>I55A1</t>
    <phoneticPr fontId="13" type="noConversion"/>
  </si>
  <si>
    <t>HG01590</t>
    <phoneticPr fontId="13" type="noConversion"/>
  </si>
  <si>
    <t>AZF5PA</t>
    <phoneticPr fontId="13" type="noConversion"/>
  </si>
  <si>
    <t>NAW3Y.03</t>
    <phoneticPr fontId="13" type="noConversion"/>
  </si>
  <si>
    <t>宿迁</t>
  </si>
  <si>
    <t>宿迁</t>
    <phoneticPr fontId="13" type="noConversion"/>
  </si>
  <si>
    <t>NC0QM</t>
  </si>
  <si>
    <t>NC0TN</t>
  </si>
  <si>
    <t>N8WSH.03</t>
  </si>
  <si>
    <t>NC00Q</t>
  </si>
  <si>
    <t>NC1M5</t>
  </si>
  <si>
    <t>NC1M6</t>
  </si>
  <si>
    <t>NC1M8</t>
  </si>
  <si>
    <t>NAW3H-2</t>
  </si>
  <si>
    <t>NAW3H-3</t>
  </si>
  <si>
    <t>N9PR8-2</t>
  </si>
  <si>
    <t>N8CAP-2</t>
  </si>
  <si>
    <t>NC0QR-2</t>
  </si>
  <si>
    <t>NAQPW-1</t>
  </si>
  <si>
    <t>NC3A5-1</t>
  </si>
  <si>
    <t>N8WNA-1</t>
  </si>
  <si>
    <t>NA59S+02</t>
  </si>
  <si>
    <t>NC3MG</t>
  </si>
  <si>
    <t>NAWF3+01</t>
  </si>
  <si>
    <t>NC29A+01</t>
  </si>
  <si>
    <t>NC29C</t>
  </si>
  <si>
    <t>NAQFL.06+01</t>
  </si>
  <si>
    <t>NA12C+01</t>
  </si>
  <si>
    <t>NA669+02</t>
  </si>
  <si>
    <t>SY8088LACC</t>
    <phoneticPr fontId="13" type="noConversion"/>
  </si>
  <si>
    <t>E51I0+U2X15A</t>
  </si>
  <si>
    <t>HG01591</t>
    <phoneticPr fontId="13" type="noConversion"/>
  </si>
  <si>
    <t>ATS5PA</t>
    <phoneticPr fontId="13" type="noConversion"/>
  </si>
  <si>
    <t>7+20</t>
    <phoneticPr fontId="13" type="noConversion"/>
  </si>
  <si>
    <t>SY50131FAC</t>
    <phoneticPr fontId="13" type="noConversion"/>
  </si>
  <si>
    <t>NC1PP+FSF06</t>
    <phoneticPr fontId="13" type="noConversion"/>
  </si>
  <si>
    <t>11#-17#+6#-25#</t>
    <phoneticPr fontId="13" type="noConversion"/>
  </si>
  <si>
    <t>HG01592</t>
    <phoneticPr fontId="13" type="noConversion"/>
  </si>
  <si>
    <t>AUX5PA</t>
    <phoneticPr fontId="13" type="noConversion"/>
  </si>
  <si>
    <t>SY50136FAC</t>
    <phoneticPr fontId="13" type="noConversion"/>
  </si>
  <si>
    <t>3+28</t>
    <phoneticPr fontId="13" type="noConversion"/>
  </si>
  <si>
    <t>NC181+(FKT2L+FSC9A)</t>
    <phoneticPr fontId="13" type="noConversion"/>
  </si>
  <si>
    <t>17#-19#+(1#-25#+21#-23#)</t>
    <phoneticPr fontId="13" type="noConversion"/>
  </si>
  <si>
    <t>HG01593</t>
    <phoneticPr fontId="13" type="noConversion"/>
  </si>
  <si>
    <t>AMY5PA</t>
    <phoneticPr fontId="13" type="noConversion"/>
  </si>
  <si>
    <t>HG01594</t>
    <phoneticPr fontId="13" type="noConversion"/>
  </si>
  <si>
    <t>SY58203AFAC</t>
    <phoneticPr fontId="13" type="noConversion"/>
  </si>
  <si>
    <t>9+25</t>
    <phoneticPr fontId="13" type="noConversion"/>
  </si>
  <si>
    <t>NC31H+(SJ091900+SJ086000)</t>
    <phoneticPr fontId="13" type="noConversion"/>
  </si>
  <si>
    <t>1#-9#+(1#~5#,7#~25#+25#)</t>
    <phoneticPr fontId="13" type="noConversion"/>
  </si>
  <si>
    <t>AQU5PA</t>
    <phoneticPr fontId="13" type="noConversion"/>
  </si>
  <si>
    <t>5+26</t>
    <phoneticPr fontId="13" type="noConversion"/>
  </si>
  <si>
    <t>HG01595</t>
    <phoneticPr fontId="13" type="noConversion"/>
  </si>
  <si>
    <t>AQU5PB</t>
    <phoneticPr fontId="13" type="noConversion"/>
  </si>
  <si>
    <t>SY58596AFAC</t>
    <phoneticPr fontId="13" type="noConversion"/>
  </si>
  <si>
    <t>NARYM+(SJ094000+SJ093800)</t>
    <phoneticPr fontId="13" type="noConversion"/>
  </si>
  <si>
    <t>9+48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</si>
  <si>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</si>
  <si>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NC1PK.01+(SJ094100+SJ093800)</t>
    <phoneticPr fontId="13" type="noConversion"/>
  </si>
  <si>
    <t>21#-25#+(1#-25#+25#)</t>
    <phoneticPr fontId="13" type="noConversion"/>
  </si>
  <si>
    <t>HG01596</t>
    <phoneticPr fontId="13" type="noConversion"/>
  </si>
  <si>
    <t>AKW5PA</t>
    <phoneticPr fontId="13" type="noConversion"/>
  </si>
  <si>
    <t>16+18</t>
    <phoneticPr fontId="13" type="noConversion"/>
  </si>
  <si>
    <t>HG01597</t>
    <phoneticPr fontId="13" type="noConversion"/>
  </si>
  <si>
    <t>AKW5PB</t>
    <phoneticPr fontId="13" type="noConversion"/>
  </si>
  <si>
    <t>9+10</t>
    <phoneticPr fontId="13" type="noConversion"/>
  </si>
  <si>
    <t>SY6174FAC</t>
    <phoneticPr fontId="13" type="noConversion"/>
  </si>
  <si>
    <t>NC3AP+SJ077600</t>
    <phoneticPr fontId="13" type="noConversion"/>
  </si>
  <si>
    <t>1#-16#+1#-18#</t>
    <phoneticPr fontId="13" type="noConversion"/>
  </si>
  <si>
    <t>NC3AP+(SJ077600+SJ077500)</t>
    <phoneticPr fontId="13" type="noConversion"/>
  </si>
  <si>
    <t>17#-25#+(19#-25#+22#-24#)</t>
    <phoneticPr fontId="13" type="noConversion"/>
  </si>
  <si>
    <t>HG01598</t>
    <phoneticPr fontId="13" type="noConversion"/>
  </si>
  <si>
    <t>AOF5PA</t>
    <phoneticPr fontId="13" type="noConversion"/>
  </si>
  <si>
    <t>HG01599</t>
    <phoneticPr fontId="13" type="noConversion"/>
  </si>
  <si>
    <t>AOF5PB</t>
    <phoneticPr fontId="13" type="noConversion"/>
  </si>
  <si>
    <t>SY6177FAC</t>
    <phoneticPr fontId="13" type="noConversion"/>
  </si>
  <si>
    <t>NC3AL+SJ097300</t>
    <phoneticPr fontId="13" type="noConversion"/>
  </si>
  <si>
    <t>NC3AL+SJ097400</t>
    <phoneticPr fontId="13" type="noConversion"/>
  </si>
  <si>
    <t>1#-9#+1#-25#</t>
    <phoneticPr fontId="13" type="noConversion"/>
  </si>
  <si>
    <t>10#-18#+1#-25#</t>
    <phoneticPr fontId="13" type="noConversion"/>
  </si>
  <si>
    <t>HG01600</t>
    <phoneticPr fontId="13" type="noConversion"/>
  </si>
  <si>
    <t>AVJ5PA</t>
    <phoneticPr fontId="13" type="noConversion"/>
  </si>
  <si>
    <t>4+12+23</t>
    <phoneticPr fontId="13" type="noConversion"/>
  </si>
  <si>
    <t>SY58481FAC</t>
    <phoneticPr fontId="13" type="noConversion"/>
  </si>
  <si>
    <t>NC0TW.01+F9FFH+(WF55264.1+WF53328.3)</t>
    <phoneticPr fontId="13" type="noConversion"/>
  </si>
  <si>
    <t>1#-4#+1#-12#+(1#-22#+1#)</t>
    <phoneticPr fontId="13" type="noConversion"/>
  </si>
  <si>
    <t>HG01601</t>
    <phoneticPr fontId="13" type="noConversion"/>
  </si>
  <si>
    <t>HG01602</t>
    <phoneticPr fontId="13" type="noConversion"/>
  </si>
  <si>
    <t>AVJ5PB</t>
    <phoneticPr fontId="13" type="noConversion"/>
  </si>
  <si>
    <t>AVJ5PC</t>
    <phoneticPr fontId="13" type="noConversion"/>
  </si>
  <si>
    <t>5+15+28</t>
    <phoneticPr fontId="13" type="noConversion"/>
  </si>
  <si>
    <t>SY58481FAC</t>
    <phoneticPr fontId="13" type="noConversion"/>
  </si>
  <si>
    <t>NC0TW.01+(F9FFH+FLRGK)+(WF56092.1+WF55265.1+WF55263.3)</t>
    <phoneticPr fontId="13" type="noConversion"/>
  </si>
  <si>
    <t>5#-9#+(13#-25#+4#~5#)+(1#-25#+24#~25#+22#)</t>
    <phoneticPr fontId="13" type="noConversion"/>
  </si>
  <si>
    <t>NC0TW.01+FLPN3+(WF56093.1+WF56096.1)</t>
    <phoneticPr fontId="13" type="noConversion"/>
  </si>
  <si>
    <t>10#-15#+1#-19#+(1#-25#+1#-11#)</t>
    <phoneticPr fontId="13" type="noConversion"/>
  </si>
  <si>
    <t>NATK7+01</t>
  </si>
  <si>
    <t>6+19+36</t>
    <phoneticPr fontId="13" type="noConversion"/>
  </si>
  <si>
    <t>HG01603</t>
    <phoneticPr fontId="13" type="noConversion"/>
  </si>
  <si>
    <t>VL5PA</t>
    <phoneticPr fontId="13" type="noConversion"/>
  </si>
  <si>
    <t>NC2WK</t>
  </si>
  <si>
    <t>SY7065AQMC</t>
    <phoneticPr fontId="13" type="noConversion"/>
  </si>
  <si>
    <t>HG01604</t>
    <phoneticPr fontId="13" type="noConversion"/>
  </si>
  <si>
    <t>RC5PA</t>
    <phoneticPr fontId="15" type="noConversion"/>
  </si>
  <si>
    <t>HG01605</t>
    <phoneticPr fontId="13" type="noConversion"/>
  </si>
  <si>
    <t>RC5PB</t>
    <phoneticPr fontId="15" type="noConversion"/>
  </si>
  <si>
    <t>NC1M3</t>
  </si>
  <si>
    <t>SY7065QMC</t>
    <phoneticPr fontId="13" type="noConversion"/>
  </si>
  <si>
    <t>HG01606</t>
    <phoneticPr fontId="13" type="noConversion"/>
  </si>
  <si>
    <t>KF5PA</t>
    <phoneticPr fontId="13" type="noConversion"/>
  </si>
  <si>
    <t>NAWNQ.01</t>
  </si>
  <si>
    <t>16#-21#</t>
  </si>
  <si>
    <t>SY8011ADQC</t>
    <phoneticPr fontId="13" type="noConversion"/>
  </si>
  <si>
    <t>HG01607</t>
    <phoneticPr fontId="13" type="noConversion"/>
  </si>
  <si>
    <t>MC5PA</t>
    <phoneticPr fontId="13" type="noConversion"/>
  </si>
  <si>
    <t>SY8011BDQC</t>
    <phoneticPr fontId="13" type="noConversion"/>
  </si>
  <si>
    <t>SY8104ADC</t>
    <phoneticPr fontId="13" type="noConversion"/>
  </si>
  <si>
    <t>HG01608</t>
    <phoneticPr fontId="13" type="noConversion"/>
  </si>
  <si>
    <t>JR5PA</t>
    <phoneticPr fontId="15" type="noConversion"/>
  </si>
  <si>
    <t>NC308</t>
  </si>
  <si>
    <t>HG01609</t>
    <phoneticPr fontId="13" type="noConversion"/>
  </si>
  <si>
    <t>HG01610</t>
    <phoneticPr fontId="13" type="noConversion"/>
  </si>
  <si>
    <t>HG01611</t>
    <phoneticPr fontId="13" type="noConversion"/>
  </si>
  <si>
    <t>JR5PB</t>
    <phoneticPr fontId="15" type="noConversion"/>
  </si>
  <si>
    <t>JR5PC</t>
    <phoneticPr fontId="15" type="noConversion"/>
  </si>
  <si>
    <t>JR5PD</t>
    <phoneticPr fontId="15" type="noConversion"/>
  </si>
  <si>
    <t>NC309</t>
  </si>
  <si>
    <t>NC30C</t>
  </si>
  <si>
    <t>NC30F</t>
  </si>
  <si>
    <t>HG01612</t>
    <phoneticPr fontId="13" type="noConversion"/>
  </si>
  <si>
    <t>JR5PE</t>
    <phoneticPr fontId="15" type="noConversion"/>
  </si>
  <si>
    <t>SYK614ADC</t>
    <phoneticPr fontId="13" type="noConversion"/>
  </si>
  <si>
    <t>TSOT23-6</t>
    <phoneticPr fontId="13" type="noConversion"/>
  </si>
  <si>
    <t>SY8105ADC</t>
    <phoneticPr fontId="13" type="noConversion"/>
  </si>
  <si>
    <t>HG01613</t>
    <phoneticPr fontId="13" type="noConversion"/>
  </si>
  <si>
    <t>NY5PA</t>
    <phoneticPr fontId="13" type="noConversion"/>
  </si>
  <si>
    <t>HG01614</t>
    <phoneticPr fontId="13" type="noConversion"/>
  </si>
  <si>
    <t>NY5PB</t>
    <phoneticPr fontId="13" type="noConversion"/>
  </si>
  <si>
    <t>NC3NM</t>
  </si>
  <si>
    <t>1#-15#</t>
    <phoneticPr fontId="13" type="noConversion"/>
  </si>
  <si>
    <t>HG01615</t>
    <phoneticPr fontId="13" type="noConversion"/>
  </si>
  <si>
    <t>NY5PC</t>
    <phoneticPr fontId="13" type="noConversion"/>
  </si>
  <si>
    <t>SYH615ADC</t>
    <phoneticPr fontId="13" type="noConversion"/>
  </si>
  <si>
    <t>AGB5PA</t>
    <phoneticPr fontId="13" type="noConversion"/>
  </si>
  <si>
    <t>NATYL</t>
  </si>
  <si>
    <t>1#-12#</t>
    <phoneticPr fontId="13" type="noConversion"/>
  </si>
  <si>
    <t>HG01616</t>
    <phoneticPr fontId="13" type="noConversion"/>
  </si>
  <si>
    <t>SY5800BFAC</t>
    <phoneticPr fontId="13" type="noConversion"/>
  </si>
  <si>
    <t>AZW5PB</t>
    <phoneticPr fontId="13" type="noConversion"/>
  </si>
  <si>
    <t>HG01617</t>
    <phoneticPr fontId="13" type="noConversion"/>
  </si>
  <si>
    <t>SY5802BFAC</t>
    <phoneticPr fontId="13" type="noConversion"/>
  </si>
  <si>
    <t>SYC812FAC</t>
  </si>
  <si>
    <t>AIU5PA</t>
    <phoneticPr fontId="13" type="noConversion"/>
  </si>
  <si>
    <t>HG01619</t>
    <phoneticPr fontId="13" type="noConversion"/>
  </si>
  <si>
    <t>AIU5PB</t>
    <phoneticPr fontId="13" type="noConversion"/>
  </si>
  <si>
    <t>NC0QQ.01</t>
  </si>
  <si>
    <t>HG01618</t>
    <phoneticPr fontId="13" type="noConversion"/>
  </si>
  <si>
    <t>SYC812FAC</t>
    <phoneticPr fontId="13" type="noConversion"/>
  </si>
  <si>
    <t>HG01620</t>
    <phoneticPr fontId="13" type="noConversion"/>
  </si>
  <si>
    <t>AYG5PA</t>
    <phoneticPr fontId="13" type="noConversion"/>
  </si>
  <si>
    <t>SY7306FCC</t>
    <phoneticPr fontId="13" type="noConversion"/>
  </si>
  <si>
    <t>HG01621</t>
    <phoneticPr fontId="13" type="noConversion"/>
  </si>
  <si>
    <t>AHI5PB</t>
    <phoneticPr fontId="15" type="noConversion"/>
  </si>
  <si>
    <t>NC3A3</t>
  </si>
  <si>
    <t>SY8204FCC</t>
    <phoneticPr fontId="13" type="noConversion"/>
  </si>
  <si>
    <t>AJY5PA</t>
    <phoneticPr fontId="15" type="noConversion"/>
  </si>
  <si>
    <t>NC3A6</t>
  </si>
  <si>
    <t>HG01622</t>
    <phoneticPr fontId="13" type="noConversion"/>
  </si>
  <si>
    <t>SY8213FCC</t>
    <phoneticPr fontId="13" type="noConversion"/>
  </si>
  <si>
    <t>SY8234FCC</t>
    <phoneticPr fontId="13" type="noConversion"/>
  </si>
  <si>
    <t>HG01623</t>
    <phoneticPr fontId="13" type="noConversion"/>
  </si>
  <si>
    <t>AMN5PB</t>
    <phoneticPr fontId="13" type="noConversion"/>
  </si>
  <si>
    <t>NC3AA</t>
  </si>
  <si>
    <t>AIV5PA</t>
    <phoneticPr fontId="13" type="noConversion"/>
  </si>
  <si>
    <t>NAW3P</t>
  </si>
  <si>
    <t>HG01624</t>
    <phoneticPr fontId="13" type="noConversion"/>
  </si>
  <si>
    <t>SYC813FCC</t>
    <phoneticPr fontId="13" type="noConversion"/>
  </si>
  <si>
    <t>AZB5PA</t>
    <phoneticPr fontId="13" type="noConversion"/>
  </si>
  <si>
    <t>NATLA</t>
  </si>
  <si>
    <t>HG01625</t>
    <phoneticPr fontId="13" type="noConversion"/>
  </si>
  <si>
    <t>SY5861BFAC</t>
    <phoneticPr fontId="13" type="noConversion"/>
  </si>
  <si>
    <t>E50A4</t>
    <phoneticPr fontId="13" type="noConversion"/>
  </si>
  <si>
    <t>HG01626</t>
    <phoneticPr fontId="13" type="noConversion"/>
  </si>
  <si>
    <t>ARU5PA</t>
    <phoneticPr fontId="15" type="noConversion"/>
  </si>
  <si>
    <t>NC2PS</t>
  </si>
  <si>
    <t>AVA5PB</t>
    <phoneticPr fontId="13" type="noConversion"/>
  </si>
  <si>
    <t>FSF06;NC1PP</t>
    <phoneticPr fontId="13" type="noConversion"/>
  </si>
  <si>
    <t>(FKT2L+FSC9A);NC181</t>
    <phoneticPr fontId="13" type="noConversion"/>
  </si>
  <si>
    <t>NC31H;(SJ091900+SJ086000)</t>
    <phoneticPr fontId="13" type="noConversion"/>
  </si>
  <si>
    <t>(SJ094000+SJ093800);NARYM</t>
    <phoneticPr fontId="13" type="noConversion"/>
  </si>
  <si>
    <t>(SJ094100+SJ093800);NC1PK.01</t>
    <phoneticPr fontId="13" type="noConversion"/>
  </si>
  <si>
    <t>NC3AP;SJ077600</t>
    <phoneticPr fontId="13" type="noConversion"/>
  </si>
  <si>
    <t>NC3AP;(SJ077600+SJ077500)</t>
    <phoneticPr fontId="13" type="noConversion"/>
  </si>
  <si>
    <t>NC3AL;SJ097300</t>
    <phoneticPr fontId="13" type="noConversion"/>
  </si>
  <si>
    <t>NC3AL;SJ097400</t>
    <phoneticPr fontId="13" type="noConversion"/>
  </si>
  <si>
    <t>(F9FFH+FLRGK);(WF56092.1+WF55265.1+WF55263.3);NC0TW.01</t>
  </si>
  <si>
    <t>FLPN3;(WF56093.1+WF56096.1);NC0TW.01</t>
  </si>
  <si>
    <t>17#-25#+(1#-25#+1#~10#,12#~24#)</t>
    <phoneticPr fontId="13" type="noConversion"/>
  </si>
  <si>
    <t>HG01628</t>
    <phoneticPr fontId="13" type="noConversion"/>
  </si>
  <si>
    <t>AVA5PC</t>
    <phoneticPr fontId="13" type="noConversion"/>
  </si>
  <si>
    <t>HG01627</t>
    <phoneticPr fontId="13" type="noConversion"/>
  </si>
  <si>
    <t>NC3MW</t>
  </si>
  <si>
    <t>HG01629</t>
    <phoneticPr fontId="13" type="noConversion"/>
  </si>
  <si>
    <t>Ee5PA</t>
    <phoneticPr fontId="13" type="noConversion"/>
  </si>
  <si>
    <t>HG01630</t>
    <phoneticPr fontId="13" type="noConversion"/>
  </si>
  <si>
    <t>HG01631</t>
    <phoneticPr fontId="13" type="noConversion"/>
  </si>
  <si>
    <t>Ee5PB</t>
    <phoneticPr fontId="13" type="noConversion"/>
  </si>
  <si>
    <t>Ee5PC</t>
    <phoneticPr fontId="13" type="noConversion"/>
  </si>
  <si>
    <t>JD5PD</t>
    <phoneticPr fontId="13" type="noConversion"/>
  </si>
  <si>
    <t>NC3N6</t>
  </si>
  <si>
    <t>NC3N5</t>
  </si>
  <si>
    <t>NC3N3</t>
  </si>
  <si>
    <t>SY6702DFC</t>
    <phoneticPr fontId="13" type="noConversion"/>
  </si>
  <si>
    <t>HG01633</t>
    <phoneticPr fontId="13" type="noConversion"/>
  </si>
  <si>
    <t>HG01634</t>
    <phoneticPr fontId="13" type="noConversion"/>
  </si>
  <si>
    <t>JD5PE</t>
    <phoneticPr fontId="13" type="noConversion"/>
  </si>
  <si>
    <t>JD5PF</t>
    <phoneticPr fontId="13" type="noConversion"/>
  </si>
  <si>
    <t>NC205</t>
  </si>
  <si>
    <t>NC1YT</t>
  </si>
  <si>
    <t>HG01632</t>
    <phoneticPr fontId="13" type="noConversion"/>
  </si>
  <si>
    <t>SY8003DFC</t>
    <phoneticPr fontId="13" type="noConversion"/>
  </si>
  <si>
    <t>PT5PB</t>
    <phoneticPr fontId="13" type="noConversion"/>
  </si>
  <si>
    <t>NC3FP</t>
  </si>
  <si>
    <t>HG01635</t>
    <phoneticPr fontId="13" type="noConversion"/>
  </si>
  <si>
    <t>SYH812DEC</t>
    <phoneticPr fontId="13" type="noConversion"/>
  </si>
  <si>
    <t>H11A0</t>
    <phoneticPr fontId="13" type="noConversion"/>
  </si>
  <si>
    <t>HG01636</t>
    <phoneticPr fontId="13" type="noConversion"/>
  </si>
  <si>
    <t>NC3JQ</t>
  </si>
  <si>
    <t>6#</t>
  </si>
  <si>
    <t>SY6301DSC</t>
    <phoneticPr fontId="13" type="noConversion"/>
  </si>
  <si>
    <t>RB5PA</t>
    <phoneticPr fontId="13" type="noConversion"/>
  </si>
  <si>
    <r>
      <t>DFN3*3-6(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</si>
  <si>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HG01646</t>
  </si>
  <si>
    <t>HG01647</t>
  </si>
  <si>
    <t>E02CA1</t>
    <phoneticPr fontId="13" type="noConversion"/>
  </si>
  <si>
    <t>NC3AK</t>
    <phoneticPr fontId="13" type="noConversion"/>
  </si>
  <si>
    <t>KP5PA</t>
    <phoneticPr fontId="15" type="noConversion"/>
  </si>
  <si>
    <t>SY5002ABC</t>
    <phoneticPr fontId="13" type="noConversion"/>
  </si>
  <si>
    <t>HG01637</t>
    <phoneticPr fontId="13" type="noConversion"/>
  </si>
  <si>
    <t>E10G4</t>
    <phoneticPr fontId="13" type="noConversion"/>
  </si>
  <si>
    <t>ZT5PB</t>
    <phoneticPr fontId="13" type="noConversion"/>
  </si>
  <si>
    <t>HG01638</t>
    <phoneticPr fontId="13" type="noConversion"/>
  </si>
  <si>
    <t>SY5839ABC</t>
    <phoneticPr fontId="13" type="noConversion"/>
  </si>
  <si>
    <t>NC3MF</t>
  </si>
  <si>
    <t>NC3MH</t>
  </si>
  <si>
    <t>JU5PB</t>
    <phoneticPr fontId="13" type="noConversion"/>
  </si>
  <si>
    <t>JU5PC</t>
    <phoneticPr fontId="13" type="noConversion"/>
  </si>
  <si>
    <t>SY7208CABC</t>
    <phoneticPr fontId="13" type="noConversion"/>
  </si>
  <si>
    <t>HG01639</t>
    <phoneticPr fontId="13" type="noConversion"/>
  </si>
  <si>
    <t>HG01640</t>
    <phoneticPr fontId="13" type="noConversion"/>
  </si>
  <si>
    <t>NC3MC</t>
  </si>
  <si>
    <t>TR5PC</t>
    <phoneticPr fontId="13" type="noConversion"/>
  </si>
  <si>
    <t>HG01642</t>
    <phoneticPr fontId="13" type="noConversion"/>
  </si>
  <si>
    <t>TR5PD</t>
    <phoneticPr fontId="13" type="noConversion"/>
  </si>
  <si>
    <t>HG01641</t>
    <phoneticPr fontId="13" type="noConversion"/>
  </si>
  <si>
    <t>SY8077AAC</t>
    <phoneticPr fontId="13" type="noConversion"/>
  </si>
  <si>
    <t>13#-22#</t>
  </si>
  <si>
    <t>JW5PC</t>
    <phoneticPr fontId="13" type="noConversion"/>
  </si>
  <si>
    <t>SY8121ABC</t>
    <phoneticPr fontId="13" type="noConversion"/>
  </si>
  <si>
    <t>HG01643</t>
    <phoneticPr fontId="13" type="noConversion"/>
  </si>
  <si>
    <t>NAWA3</t>
  </si>
  <si>
    <t>EF5PA</t>
    <phoneticPr fontId="13" type="noConversion"/>
  </si>
  <si>
    <t>SY8703ABC</t>
    <phoneticPr fontId="13" type="noConversion"/>
  </si>
  <si>
    <t>HG01644</t>
    <phoneticPr fontId="13" type="noConversion"/>
  </si>
  <si>
    <t>B18FA1</t>
    <phoneticPr fontId="13" type="noConversion"/>
  </si>
  <si>
    <t>NC3G4</t>
  </si>
  <si>
    <t>NC3G5</t>
  </si>
  <si>
    <t>NC3G7</t>
  </si>
  <si>
    <t>1#-25#</t>
    <phoneticPr fontId="13" type="noConversion"/>
  </si>
  <si>
    <t>TW5PB</t>
    <phoneticPr fontId="13" type="noConversion"/>
  </si>
  <si>
    <t>TW5PC</t>
    <phoneticPr fontId="13" type="noConversion"/>
  </si>
  <si>
    <t>TW5PD</t>
    <phoneticPr fontId="13" type="noConversion"/>
  </si>
  <si>
    <t>SY8707ABC</t>
    <phoneticPr fontId="13" type="noConversion"/>
  </si>
  <si>
    <t>HG01645</t>
    <phoneticPr fontId="13" type="noConversion"/>
  </si>
  <si>
    <t>NC3MA</t>
  </si>
  <si>
    <t>TR5PE</t>
    <phoneticPr fontId="13" type="noConversion"/>
  </si>
  <si>
    <t>HG01648</t>
    <phoneticPr fontId="13" type="noConversion"/>
  </si>
  <si>
    <t>SYH407AAC</t>
    <phoneticPr fontId="13" type="noConversion"/>
  </si>
  <si>
    <t>SYLS25ABC</t>
  </si>
  <si>
    <t>MH5PC</t>
    <phoneticPr fontId="13" type="noConversion"/>
  </si>
  <si>
    <t>HG01649</t>
    <phoneticPr fontId="13" type="noConversion"/>
  </si>
  <si>
    <t>1#-12#</t>
    <phoneticPr fontId="13" type="noConversion"/>
  </si>
  <si>
    <t>13#-25#</t>
    <phoneticPr fontId="13" type="noConversion"/>
  </si>
  <si>
    <t>需Bumping</t>
    <phoneticPr fontId="13" type="noConversion"/>
  </si>
  <si>
    <t>YG5PA</t>
    <phoneticPr fontId="13" type="noConversion"/>
  </si>
  <si>
    <t>HG01651</t>
    <phoneticPr fontId="13" type="noConversion"/>
  </si>
  <si>
    <t>UN5PA</t>
    <phoneticPr fontId="13" type="noConversion"/>
  </si>
  <si>
    <t>HG01652</t>
    <phoneticPr fontId="13" type="noConversion"/>
  </si>
  <si>
    <t>TP5PA</t>
    <phoneticPr fontId="13" type="noConversion"/>
  </si>
  <si>
    <t>HG01653</t>
    <phoneticPr fontId="13" type="noConversion"/>
  </si>
  <si>
    <t>UP5PA</t>
    <phoneticPr fontId="13" type="noConversion"/>
  </si>
  <si>
    <t>HG01654</t>
    <phoneticPr fontId="13" type="noConversion"/>
  </si>
  <si>
    <t>HG01655</t>
    <phoneticPr fontId="13" type="noConversion"/>
  </si>
  <si>
    <t>YG5PB</t>
    <phoneticPr fontId="13" type="noConversion"/>
  </si>
  <si>
    <t>SY98081BQUC</t>
    <phoneticPr fontId="13" type="noConversion"/>
  </si>
  <si>
    <t>SY98081CQUC</t>
    <phoneticPr fontId="13" type="noConversion"/>
  </si>
  <si>
    <t>SYL128QUC</t>
    <phoneticPr fontId="13" type="noConversion"/>
  </si>
  <si>
    <t>11#-12#</t>
  </si>
  <si>
    <t>SY98081EQUC</t>
    <phoneticPr fontId="13" type="noConversion"/>
  </si>
  <si>
    <t>NAWF3.03+DFG5X70192-E07</t>
    <phoneticPr fontId="13" type="noConversion"/>
  </si>
  <si>
    <t>NAW3M.01+DFG5X70192-E07</t>
    <phoneticPr fontId="13" type="noConversion"/>
  </si>
  <si>
    <t>NAWP6.02+(DFG5X70192-E07+DFFAX70479)</t>
    <phoneticPr fontId="13" type="noConversion"/>
  </si>
  <si>
    <t>NAQSR.02+(DFFAX70481+DFFAX70480)</t>
    <phoneticPr fontId="13" type="noConversion"/>
  </si>
  <si>
    <t>NAW3H.01+DFG5X70193-E07</t>
    <phoneticPr fontId="13" type="noConversion"/>
  </si>
  <si>
    <t>F9FFH;(WF55264.1+WF53328.3);NC0TW.01</t>
  </si>
  <si>
    <t>NC3AK.01-1</t>
  </si>
  <si>
    <t>NAWYP-2</t>
  </si>
  <si>
    <t>NC01A-2</t>
  </si>
  <si>
    <t>NC202-1</t>
  </si>
  <si>
    <t>NC3AK</t>
  </si>
  <si>
    <t>NAQFR+02</t>
  </si>
  <si>
    <t>NC3MC+01</t>
  </si>
  <si>
    <t>NA669+03</t>
  </si>
  <si>
    <t>HG01656</t>
    <phoneticPr fontId="13" type="noConversion"/>
  </si>
  <si>
    <t>ATS5PB</t>
    <phoneticPr fontId="13" type="noConversion"/>
  </si>
  <si>
    <t>4+11</t>
    <phoneticPr fontId="13" type="noConversion"/>
  </si>
  <si>
    <t>SY50131FAC</t>
    <phoneticPr fontId="13" type="noConversion"/>
  </si>
  <si>
    <t>NC1PP+FSNK7</t>
    <phoneticPr fontId="13" type="noConversion"/>
  </si>
  <si>
    <t>18#-21#+1#-11#</t>
    <phoneticPr fontId="13" type="noConversion"/>
  </si>
  <si>
    <t>HG01657</t>
    <phoneticPr fontId="13" type="noConversion"/>
  </si>
  <si>
    <t>AZH5PA</t>
    <phoneticPr fontId="13" type="noConversion"/>
  </si>
  <si>
    <t>4+50</t>
    <phoneticPr fontId="13" type="noConversion"/>
  </si>
  <si>
    <t>SY58596YFAC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</si>
  <si>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</si>
  <si>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NATCC.03+(FT8NL+F26LM)</t>
    <phoneticPr fontId="13" type="noConversion"/>
  </si>
  <si>
    <t>15#-18#+(1#-25#+1#-25#)</t>
    <phoneticPr fontId="13" type="noConversion"/>
  </si>
  <si>
    <t>19#-22#+(1#-25#+1#-25#)</t>
    <phoneticPr fontId="13" type="noConversion"/>
  </si>
  <si>
    <t>HG01658</t>
    <phoneticPr fontId="13" type="noConversion"/>
  </si>
  <si>
    <t>PU5PA</t>
    <phoneticPr fontId="13" type="noConversion"/>
  </si>
  <si>
    <t>16#-18#</t>
    <phoneticPr fontId="13" type="noConversion"/>
  </si>
  <si>
    <t>DFN2*2-8</t>
    <phoneticPr fontId="13" type="noConversion"/>
  </si>
  <si>
    <t>SY8003LDFC</t>
    <phoneticPr fontId="13" type="noConversion"/>
  </si>
  <si>
    <t>NC2PS-1</t>
  </si>
  <si>
    <t>SY8502FCC</t>
    <phoneticPr fontId="13" type="noConversion"/>
  </si>
  <si>
    <t>A99B0</t>
    <phoneticPr fontId="13" type="noConversion"/>
  </si>
  <si>
    <t>HG01659</t>
    <phoneticPr fontId="13" type="noConversion"/>
  </si>
  <si>
    <t>BDX5QA</t>
    <phoneticPr fontId="13" type="noConversion"/>
  </si>
  <si>
    <t>8#-12#</t>
  </si>
  <si>
    <t>NA7KW.01</t>
    <phoneticPr fontId="13" type="noConversion"/>
  </si>
  <si>
    <t>NC037.02+01</t>
  </si>
  <si>
    <t>FSNK7;NC1PP</t>
  </si>
  <si>
    <t>NC3NM</t>
    <phoneticPr fontId="13" type="noConversion"/>
  </si>
  <si>
    <t>NC3NL</t>
    <phoneticPr fontId="13" type="noConversion"/>
  </si>
  <si>
    <t>NAW3Y.03</t>
  </si>
  <si>
    <t>NC2WJ</t>
    <phoneticPr fontId="13" type="noConversion"/>
  </si>
  <si>
    <t>HG01454</t>
    <phoneticPr fontId="13" type="noConversion"/>
  </si>
  <si>
    <t>SYK614ADC</t>
    <phoneticPr fontId="13" type="noConversion"/>
  </si>
  <si>
    <t>HG01552</t>
    <phoneticPr fontId="13" type="noConversion"/>
  </si>
  <si>
    <t>SYH634LDFC</t>
    <phoneticPr fontId="13" type="noConversion"/>
  </si>
  <si>
    <t>AOF5QA</t>
    <phoneticPr fontId="13" type="noConversion"/>
  </si>
  <si>
    <t>7+20</t>
    <phoneticPr fontId="13" type="noConversion"/>
  </si>
  <si>
    <t>SY6177FAC</t>
    <phoneticPr fontId="13" type="noConversion"/>
  </si>
  <si>
    <t>NC3AL+SJ097200</t>
    <phoneticPr fontId="13" type="noConversion"/>
  </si>
  <si>
    <t>19#-25#+1#-8#,10#-21#</t>
    <phoneticPr fontId="13" type="noConversion"/>
  </si>
  <si>
    <t>HG01660</t>
    <phoneticPr fontId="13" type="noConversion"/>
  </si>
  <si>
    <t>HG01661</t>
    <phoneticPr fontId="13" type="noConversion"/>
  </si>
  <si>
    <t>Ee5QA</t>
    <phoneticPr fontId="13" type="noConversion"/>
  </si>
  <si>
    <t>HG01662</t>
    <phoneticPr fontId="13" type="noConversion"/>
  </si>
  <si>
    <t>HG01663</t>
    <phoneticPr fontId="13" type="noConversion"/>
  </si>
  <si>
    <t>HG01664</t>
    <phoneticPr fontId="13" type="noConversion"/>
  </si>
  <si>
    <t>HG01665</t>
    <phoneticPr fontId="13" type="noConversion"/>
  </si>
  <si>
    <t>HG01666</t>
    <phoneticPr fontId="13" type="noConversion"/>
  </si>
  <si>
    <t>HG01667</t>
    <phoneticPr fontId="13" type="noConversion"/>
  </si>
  <si>
    <t>Ee5QB</t>
    <phoneticPr fontId="13" type="noConversion"/>
  </si>
  <si>
    <t>Ee5QC</t>
    <phoneticPr fontId="13" type="noConversion"/>
  </si>
  <si>
    <t>Ee5QD</t>
    <phoneticPr fontId="13" type="noConversion"/>
  </si>
  <si>
    <t>Ee5QE</t>
    <phoneticPr fontId="13" type="noConversion"/>
  </si>
  <si>
    <t>Ee5QF</t>
    <phoneticPr fontId="13" type="noConversion"/>
  </si>
  <si>
    <t>Ee5QG</t>
    <phoneticPr fontId="13" type="noConversion"/>
  </si>
  <si>
    <t>NC3N4</t>
  </si>
  <si>
    <t>NC42A</t>
  </si>
  <si>
    <t>NC429</t>
  </si>
  <si>
    <t>NC4PA</t>
  </si>
  <si>
    <t>NC4PC</t>
  </si>
  <si>
    <t>NC4PF</t>
  </si>
  <si>
    <t>NC4PG</t>
  </si>
  <si>
    <t>SY6702DFC</t>
    <phoneticPr fontId="13" type="noConversion"/>
  </si>
  <si>
    <t>HG01668</t>
    <phoneticPr fontId="13" type="noConversion"/>
  </si>
  <si>
    <t>VL5QA</t>
    <phoneticPr fontId="13" type="noConversion"/>
  </si>
  <si>
    <t>HG01669</t>
    <phoneticPr fontId="13" type="noConversion"/>
  </si>
  <si>
    <t>HG01670</t>
    <phoneticPr fontId="13" type="noConversion"/>
  </si>
  <si>
    <t>HG01671</t>
    <phoneticPr fontId="13" type="noConversion"/>
  </si>
  <si>
    <t>VL5QB</t>
    <phoneticPr fontId="13" type="noConversion"/>
  </si>
  <si>
    <t>VL5QC</t>
    <phoneticPr fontId="13" type="noConversion"/>
  </si>
  <si>
    <t>VL5QD</t>
    <phoneticPr fontId="13" type="noConversion"/>
  </si>
  <si>
    <t>NC4RQ</t>
  </si>
  <si>
    <t>NC4RR</t>
  </si>
  <si>
    <t>NC4RS</t>
  </si>
  <si>
    <t>NC4RT</t>
  </si>
  <si>
    <t>HG01672</t>
    <phoneticPr fontId="13" type="noConversion"/>
  </si>
  <si>
    <t>LS5QA</t>
    <phoneticPr fontId="13" type="noConversion"/>
  </si>
  <si>
    <t>SY8203DBC</t>
    <phoneticPr fontId="13" type="noConversion"/>
  </si>
  <si>
    <t>AHI5QA</t>
    <phoneticPr fontId="15" type="noConversion"/>
  </si>
  <si>
    <t>NC4JY</t>
  </si>
  <si>
    <t>HG01673</t>
    <phoneticPr fontId="13" type="noConversion"/>
  </si>
  <si>
    <t>SY8204FCC</t>
    <phoneticPr fontId="13" type="noConversion"/>
  </si>
  <si>
    <t>AHH5QA</t>
    <phoneticPr fontId="15" type="noConversion"/>
  </si>
  <si>
    <t>HG01674</t>
    <phoneticPr fontId="13" type="noConversion"/>
  </si>
  <si>
    <t>SY8205FCC</t>
    <phoneticPr fontId="13" type="noConversion"/>
  </si>
  <si>
    <t>NAQPQ</t>
    <phoneticPr fontId="13" type="noConversion"/>
  </si>
  <si>
    <t>NC3AC</t>
    <phoneticPr fontId="13" type="noConversion"/>
  </si>
  <si>
    <t>NC44N</t>
  </si>
  <si>
    <t>1#-5#</t>
    <phoneticPr fontId="13" type="noConversion"/>
  </si>
  <si>
    <t>HG01675</t>
    <phoneticPr fontId="13" type="noConversion"/>
  </si>
  <si>
    <t>UH5QA</t>
    <phoneticPr fontId="15" type="noConversion"/>
  </si>
  <si>
    <t>HG01676</t>
    <phoneticPr fontId="13" type="noConversion"/>
  </si>
  <si>
    <t>UH5QB</t>
    <phoneticPr fontId="15" type="noConversion"/>
  </si>
  <si>
    <t>HG01677</t>
    <phoneticPr fontId="13" type="noConversion"/>
  </si>
  <si>
    <t>JX5QA</t>
    <phoneticPr fontId="15" type="noConversion"/>
  </si>
  <si>
    <t>HG01678</t>
    <phoneticPr fontId="13" type="noConversion"/>
  </si>
  <si>
    <t>JW5QA</t>
    <phoneticPr fontId="13" type="noConversion"/>
  </si>
  <si>
    <t>SY8707ABC</t>
    <phoneticPr fontId="13" type="noConversion"/>
  </si>
  <si>
    <t>B18FA1</t>
    <phoneticPr fontId="13" type="noConversion"/>
  </si>
  <si>
    <t>NC3G3</t>
  </si>
  <si>
    <t>NC3G8</t>
    <phoneticPr fontId="13" type="noConversion"/>
  </si>
  <si>
    <t>NC3G6</t>
    <phoneticPr fontId="13" type="noConversion"/>
  </si>
  <si>
    <t>1#-25#</t>
    <phoneticPr fontId="13" type="noConversion"/>
  </si>
  <si>
    <t>TW5QA</t>
    <phoneticPr fontId="13" type="noConversion"/>
  </si>
  <si>
    <t>TW5QB</t>
    <phoneticPr fontId="13" type="noConversion"/>
  </si>
  <si>
    <t>TW5QC</t>
    <phoneticPr fontId="13" type="noConversion"/>
  </si>
  <si>
    <t>HG01679</t>
    <phoneticPr fontId="13" type="noConversion"/>
  </si>
  <si>
    <t>HG01680</t>
    <phoneticPr fontId="13" type="noConversion"/>
  </si>
  <si>
    <t>HG01681</t>
    <phoneticPr fontId="13" type="noConversion"/>
  </si>
  <si>
    <t>NAK3J</t>
    <phoneticPr fontId="13" type="noConversion"/>
  </si>
  <si>
    <t>SY5019FAC</t>
    <phoneticPr fontId="13" type="noConversion"/>
  </si>
  <si>
    <t>E51D1+U1X28D</t>
  </si>
  <si>
    <t>HG01682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</si>
  <si>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</si>
  <si>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BAE5QA</t>
    <phoneticPr fontId="13" type="noConversion"/>
  </si>
  <si>
    <t>2+1</t>
    <phoneticPr fontId="13" type="noConversion"/>
  </si>
  <si>
    <t>NAYP6.02+FYLKP</t>
    <phoneticPr fontId="13" type="noConversion"/>
  </si>
  <si>
    <t>11# 12#+#3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</si>
</sst>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_);[Red]\(0.0\)"/>
    <numFmt numFmtId="178" formatCode="0.00_);[Red]\(0.00\)"/>
    <numFmt numFmtId="180" formatCode="#,##0.000"/>
  </numFmts>
  <fonts count="22" x14ac:knownFonts="1">
    <font>
      <sz val="11"/>
      <color indexed="8"/>
      <name val="宋体"/>
      <charset val="134"/>
    </font>
    <font>
      <b/>
      <sz val="11"/>
      <name val="Times New Roman"/>
      <family val="1"/>
      <charset val="134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  <font>
      <b/>
      <sz val="10"/>
      <color indexed="14"/>
      <name val="Arial"/>
      <family val="2"/>
      <charset val="134"/>
    </font>
    <font>
      <sz val="10"/>
      <color indexed="8"/>
      <name val="宋体"/>
      <family val="3"/>
      <charset val="134"/>
    </font>
    <font>
      <b/>
      <sz val="11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  <charset val="134"/>
    </font>
    <font>
      <sz val="12"/>
      <name val="宋体"/>
      <family val="3"/>
      <charset val="134"/>
    </font>
    <font>
      <sz val="12"/>
      <name val="Times New Roman"/>
      <family val="1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FF00FF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" fillId="2" borderId="1" xfId="4" applyFont="1" applyFill="1" applyBorder="1" applyAlignment="1">
      <alignment vertical="center" wrapText="1"/>
    </xf>
    <xf numFmtId="0" fontId="2" fillId="2" borderId="1" xfId="4" applyFont="1" applyFill="1" applyBorder="1" applyAlignment="1">
      <alignment vertical="center" wrapText="1"/>
    </xf>
    <xf numFmtId="177" fontId="1" fillId="2" borderId="1" xfId="4" applyNumberFormat="1" applyFont="1" applyFill="1" applyBorder="1" applyAlignment="1">
      <alignment vertical="center" wrapText="1"/>
    </xf>
    <xf numFmtId="0" fontId="1" fillId="2" borderId="1" xfId="4" applyFont="1" applyFill="1" applyBorder="1" applyAlignment="1" applyProtection="1">
      <alignment vertical="center" wrapText="1"/>
    </xf>
    <xf numFmtId="0" fontId="3" fillId="0" borderId="2" xfId="4" applyFont="1" applyFill="1" applyBorder="1" applyAlignment="1">
      <alignment horizontal="left" vertical="center" wrapText="1"/>
    </xf>
    <xf numFmtId="0" fontId="4" fillId="0" borderId="2" xfId="4" applyFont="1" applyFill="1" applyBorder="1" applyAlignment="1">
      <alignment horizontal="left" vertical="center" wrapText="1"/>
    </xf>
    <xf numFmtId="0" fontId="3" fillId="0" borderId="2" xfId="4" applyFont="1" applyFill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 wrapText="1"/>
    </xf>
    <xf numFmtId="14" fontId="3" fillId="0" borderId="2" xfId="4" applyNumberFormat="1" applyFont="1" applyFill="1" applyBorder="1" applyAlignment="1" applyProtection="1">
      <alignment horizontal="left" vertical="center" wrapText="1"/>
    </xf>
    <xf numFmtId="0" fontId="3" fillId="3" borderId="2" xfId="4" applyFont="1" applyFill="1" applyBorder="1" applyAlignment="1">
      <alignment horizontal="left" vertical="center" wrapText="1"/>
    </xf>
    <xf numFmtId="0" fontId="3" fillId="3" borderId="2" xfId="4" applyFont="1" applyFill="1" applyBorder="1" applyAlignment="1">
      <alignment vertical="center" wrapText="1"/>
    </xf>
    <xf numFmtId="0" fontId="3" fillId="3" borderId="2" xfId="4" applyFont="1" applyFill="1" applyBorder="1" applyAlignment="1">
      <alignment horizontal="center" vertical="center" wrapText="1"/>
    </xf>
    <xf numFmtId="14" fontId="3" fillId="3" borderId="2" xfId="4" applyNumberFormat="1" applyFont="1" applyFill="1" applyBorder="1" applyAlignment="1" applyProtection="1">
      <alignment horizontal="left" vertical="center" wrapText="1"/>
    </xf>
    <xf numFmtId="0" fontId="5" fillId="3" borderId="2" xfId="4" applyFont="1" applyFill="1" applyBorder="1" applyAlignment="1">
      <alignment horizontal="left" vertical="center" wrapText="1"/>
    </xf>
    <xf numFmtId="0" fontId="3" fillId="3" borderId="2" xfId="4" applyFont="1" applyFill="1" applyBorder="1" applyAlignment="1">
      <alignment vertical="center"/>
    </xf>
    <xf numFmtId="0" fontId="4" fillId="3" borderId="2" xfId="4" applyFont="1" applyFill="1" applyBorder="1" applyAlignment="1">
      <alignment horizontal="left" vertical="center" wrapText="1"/>
    </xf>
    <xf numFmtId="0" fontId="2" fillId="2" borderId="1" xfId="4" applyFont="1" applyFill="1" applyBorder="1" applyAlignment="1">
      <alignment vertical="center"/>
    </xf>
    <xf numFmtId="0" fontId="3" fillId="0" borderId="2" xfId="4" applyFont="1" applyFill="1" applyBorder="1" applyAlignment="1">
      <alignment horizontal="left" vertical="center"/>
    </xf>
    <xf numFmtId="0" fontId="3" fillId="3" borderId="2" xfId="4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4" applyFont="1" applyFill="1" applyBorder="1" applyAlignment="1">
      <alignment vertical="center"/>
    </xf>
    <xf numFmtId="0" fontId="10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left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left" vertical="center"/>
    </xf>
    <xf numFmtId="0" fontId="1" fillId="4" borderId="1" xfId="4" applyFont="1" applyFill="1" applyBorder="1" applyAlignment="1">
      <alignment vertical="center" wrapText="1"/>
    </xf>
    <xf numFmtId="0" fontId="2" fillId="4" borderId="1" xfId="4" applyFont="1" applyFill="1" applyBorder="1" applyAlignment="1">
      <alignment vertical="center" wrapText="1"/>
    </xf>
    <xf numFmtId="177" fontId="1" fillId="4" borderId="1" xfId="4" applyNumberFormat="1" applyFont="1" applyFill="1" applyBorder="1" applyAlignment="1">
      <alignment vertical="center" wrapText="1"/>
    </xf>
    <xf numFmtId="0" fontId="7" fillId="4" borderId="1" xfId="4" applyFont="1" applyFill="1" applyBorder="1" applyAlignment="1" applyProtection="1">
      <alignment vertical="center" wrapText="1"/>
    </xf>
    <xf numFmtId="0" fontId="8" fillId="4" borderId="1" xfId="4" applyFont="1" applyFill="1" applyBorder="1" applyAlignment="1">
      <alignment vertical="center" wrapText="1"/>
    </xf>
    <xf numFmtId="0" fontId="8" fillId="4" borderId="1" xfId="4" applyFont="1" applyFill="1" applyBorder="1" applyAlignment="1">
      <alignment vertical="center"/>
    </xf>
    <xf numFmtId="178" fontId="8" fillId="4" borderId="1" xfId="4" applyNumberFormat="1" applyFont="1" applyFill="1" applyBorder="1" applyAlignment="1">
      <alignment vertical="center"/>
    </xf>
    <xf numFmtId="0" fontId="0" fillId="4" borderId="0" xfId="0" applyFill="1">
      <alignment vertical="center"/>
    </xf>
    <xf numFmtId="0" fontId="16" fillId="3" borderId="2" xfId="4" applyFont="1" applyFill="1" applyBorder="1" applyAlignment="1">
      <alignment horizontal="left" vertical="center" wrapText="1"/>
    </xf>
    <xf numFmtId="0" fontId="17" fillId="4" borderId="1" xfId="4" applyFont="1" applyFill="1" applyBorder="1" applyAlignment="1">
      <alignment vertical="center" wrapText="1"/>
    </xf>
    <xf numFmtId="0" fontId="14" fillId="0" borderId="2" xfId="4" applyFont="1" applyFill="1" applyBorder="1" applyAlignment="1">
      <alignment horizontal="center" vertical="center" wrapText="1"/>
    </xf>
    <xf numFmtId="0" fontId="16" fillId="0" borderId="2" xfId="4" applyFont="1" applyFill="1" applyBorder="1" applyAlignment="1">
      <alignment horizontal="left" vertical="center" wrapText="1"/>
    </xf>
    <xf numFmtId="0" fontId="18" fillId="4" borderId="1" xfId="4" applyFont="1" applyFill="1" applyBorder="1" applyAlignment="1">
      <alignment horizontal="left" vertical="center" wrapText="1"/>
    </xf>
    <xf numFmtId="0" fontId="14" fillId="0" borderId="2" xfId="4" applyFont="1" applyFill="1" applyBorder="1" applyAlignment="1">
      <alignment horizontal="left" vertical="center" wrapText="1"/>
    </xf>
    <xf numFmtId="0" fontId="3" fillId="5" borderId="2" xfId="4" applyFont="1" applyFill="1" applyBorder="1" applyAlignment="1">
      <alignment vertical="center"/>
    </xf>
    <xf numFmtId="0" fontId="3" fillId="5" borderId="2" xfId="4" applyFont="1" applyFill="1" applyBorder="1" applyAlignment="1">
      <alignment horizontal="left" vertical="center" wrapText="1"/>
    </xf>
    <xf numFmtId="0" fontId="4" fillId="5" borderId="2" xfId="4" applyFont="1" applyFill="1" applyBorder="1" applyAlignment="1">
      <alignment horizontal="left" vertical="center" wrapText="1"/>
    </xf>
    <xf numFmtId="0" fontId="3" fillId="5" borderId="2" xfId="4" applyFont="1" applyFill="1" applyBorder="1" applyAlignment="1">
      <alignment vertical="center" wrapText="1"/>
    </xf>
    <xf numFmtId="0" fontId="3" fillId="5" borderId="2" xfId="4" applyFont="1" applyFill="1" applyBorder="1" applyAlignment="1">
      <alignment horizontal="center" vertical="center" wrapText="1"/>
    </xf>
    <xf numFmtId="14" fontId="3" fillId="5" borderId="2" xfId="4" applyNumberFormat="1" applyFont="1" applyFill="1" applyBorder="1" applyAlignment="1" applyProtection="1">
      <alignment horizontal="left" vertical="center" wrapText="1"/>
    </xf>
    <xf numFmtId="0" fontId="3" fillId="5" borderId="2" xfId="4" applyFont="1" applyFill="1" applyBorder="1" applyAlignment="1">
      <alignment horizontal="left" vertical="center"/>
    </xf>
    <xf numFmtId="0" fontId="14" fillId="5" borderId="2" xfId="4" applyFont="1" applyFill="1" applyBorder="1" applyAlignment="1">
      <alignment horizontal="center" vertical="center" wrapText="1"/>
    </xf>
    <xf numFmtId="0" fontId="4" fillId="5" borderId="2" xfId="4" applyFont="1" applyFill="1" applyBorder="1" applyAlignment="1">
      <alignment vertical="center"/>
    </xf>
    <xf numFmtId="0" fontId="16" fillId="5" borderId="2" xfId="4" applyFont="1" applyFill="1" applyBorder="1" applyAlignment="1">
      <alignment horizontal="left" vertical="center" wrapText="1"/>
    </xf>
    <xf numFmtId="0" fontId="3" fillId="3" borderId="2" xfId="4" applyFont="1" applyFill="1" applyBorder="1" applyAlignment="1">
      <alignment horizontal="center" vertical="center"/>
    </xf>
    <xf numFmtId="4" fontId="14" fillId="0" borderId="2" xfId="4" applyNumberFormat="1" applyFont="1" applyFill="1" applyBorder="1" applyAlignment="1">
      <alignment horizontal="center" vertical="center" wrapText="1"/>
    </xf>
    <xf numFmtId="4" fontId="3" fillId="3" borderId="2" xfId="4" applyNumberFormat="1" applyFont="1" applyFill="1" applyBorder="1" applyAlignment="1">
      <alignment horizontal="center" vertical="center" wrapText="1"/>
    </xf>
    <xf numFmtId="180" fontId="3" fillId="3" borderId="2" xfId="4" applyNumberFormat="1" applyFont="1" applyFill="1" applyBorder="1" applyAlignment="1">
      <alignment horizontal="center" vertical="center" wrapText="1"/>
    </xf>
    <xf numFmtId="0" fontId="14" fillId="5" borderId="2" xfId="4" applyFont="1" applyFill="1" applyBorder="1" applyAlignment="1">
      <alignment horizontal="left" vertical="center" wrapText="1"/>
    </xf>
    <xf numFmtId="14" fontId="3" fillId="3" borderId="2" xfId="4" applyNumberFormat="1" applyFont="1" applyFill="1" applyBorder="1" applyAlignment="1" applyProtection="1">
      <alignment horizontal="center" vertical="center" wrapText="1"/>
    </xf>
    <xf numFmtId="180" fontId="3" fillId="0" borderId="2" xfId="4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4" fillId="3" borderId="2" xfId="4" applyFont="1" applyFill="1" applyBorder="1" applyAlignment="1">
      <alignment horizontal="left" vertical="center"/>
    </xf>
    <xf numFmtId="4" fontId="3" fillId="0" borderId="2" xfId="4" applyNumberFormat="1" applyFont="1" applyFill="1" applyBorder="1" applyAlignment="1">
      <alignment horizontal="center" vertical="center" wrapText="1"/>
    </xf>
    <xf numFmtId="58" fontId="3" fillId="3" borderId="2" xfId="4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2"/>
    <cellStyle name="常规 2 2" xfId="3"/>
    <cellStyle name="常规 2 3" xfId="1"/>
    <cellStyle name="常规 3" xfId="4"/>
    <cellStyle name="常规 4" xfId="5"/>
  </cellStyles>
  <dxfs count="113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7F7F7F"/>
          <bgColor rgb="FF000000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28"/>
  <sheetViews>
    <sheetView tabSelected="1" workbookViewId="0">
      <pane xSplit="7" topLeftCell="H1" activePane="topRight" state="frozen"/>
      <selection pane="topRight" activeCell="P1" sqref="P1:AD1048576"/>
    </sheetView>
  </sheetViews>
  <sheetFormatPr defaultColWidth="9" defaultRowHeight="13.5" x14ac:dyDescent="0.15"/>
  <cols>
    <col min="1" max="1" width="15.5" style="2" customWidth="1"/>
    <col min="2" max="2" width="10.5" customWidth="1"/>
    <col min="3" max="3" width="7.5" customWidth="1"/>
    <col min="4" max="4" width="24.75" customWidth="1"/>
    <col min="5" max="5" width="10.125" style="22" customWidth="1"/>
    <col min="6" max="6" width="11" customWidth="1"/>
    <col min="7" max="7" width="9.75" customWidth="1"/>
    <col min="8" max="8" width="11.875" customWidth="1"/>
    <col min="9" max="9" width="17.125" customWidth="1"/>
    <col min="10" max="10" width="10.375" customWidth="1"/>
    <col min="11" max="11" width="10.75" customWidth="1"/>
    <col min="12" max="12" width="9.625" customWidth="1"/>
    <col min="13" max="13" width="18.625" customWidth="1"/>
    <col min="14" max="14" width="21" customWidth="1"/>
    <col min="15" max="15" width="20.5" customWidth="1"/>
  </cols>
  <sheetData>
    <row r="1" spans="1:15" s="35" customFormat="1" ht="30" customHeight="1" x14ac:dyDescent="0.15">
      <c r="A1" s="40" t="s">
        <v>755</v>
      </c>
      <c r="B1" s="37" t="s">
        <v>1</v>
      </c>
      <c r="C1" s="28" t="s">
        <v>2</v>
      </c>
      <c r="D1" s="28" t="s">
        <v>756</v>
      </c>
      <c r="E1" s="29" t="s">
        <v>4</v>
      </c>
      <c r="F1" s="28" t="s">
        <v>5</v>
      </c>
      <c r="G1" s="30" t="s">
        <v>6</v>
      </c>
      <c r="H1" s="31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3" t="s">
        <v>1071</v>
      </c>
      <c r="O1" s="34" t="s">
        <v>423</v>
      </c>
    </row>
    <row r="2" spans="1:15" s="1" customFormat="1" ht="13.5" customHeight="1" x14ac:dyDescent="0.15">
      <c r="A2" s="39" t="s">
        <v>1134</v>
      </c>
      <c r="B2" s="8"/>
      <c r="C2" s="7"/>
      <c r="D2" s="23" t="s">
        <v>1135</v>
      </c>
      <c r="E2" s="9" t="s">
        <v>1143</v>
      </c>
      <c r="F2" s="7" t="s">
        <v>1144</v>
      </c>
      <c r="G2" s="38">
        <v>39.892000000000003</v>
      </c>
      <c r="H2" s="11">
        <v>42095</v>
      </c>
      <c r="I2" s="10" t="s">
        <v>1139</v>
      </c>
      <c r="J2" s="10" t="s">
        <v>1136</v>
      </c>
      <c r="K2" s="10" t="s">
        <v>1137</v>
      </c>
      <c r="L2" s="10" t="s">
        <v>1138</v>
      </c>
      <c r="M2" s="20" t="s">
        <v>1140</v>
      </c>
      <c r="N2" s="20" t="s">
        <v>1141</v>
      </c>
      <c r="O2" s="23" t="s">
        <v>1520</v>
      </c>
    </row>
    <row r="3" spans="1:15" s="1" customFormat="1" ht="13.5" customHeight="1" x14ac:dyDescent="0.15">
      <c r="A3" s="7" t="s">
        <v>1142</v>
      </c>
      <c r="B3" s="8"/>
      <c r="C3" s="7"/>
      <c r="D3" s="23" t="s">
        <v>151</v>
      </c>
      <c r="E3" s="9" t="s">
        <v>19</v>
      </c>
      <c r="F3" s="7" t="s">
        <v>1149</v>
      </c>
      <c r="G3" s="10">
        <f>17.498*L3</f>
        <v>227.47400000000002</v>
      </c>
      <c r="H3" s="11">
        <v>42095</v>
      </c>
      <c r="I3" s="10" t="s">
        <v>1146</v>
      </c>
      <c r="J3" s="10" t="s">
        <v>1150</v>
      </c>
      <c r="K3" s="10" t="s">
        <v>1148</v>
      </c>
      <c r="L3" s="10">
        <v>13</v>
      </c>
      <c r="M3" s="20" t="s">
        <v>1151</v>
      </c>
      <c r="N3" s="20" t="s">
        <v>25</v>
      </c>
      <c r="O3" s="23" t="s">
        <v>1636</v>
      </c>
    </row>
    <row r="4" spans="1:15" s="1" customFormat="1" ht="13.5" customHeight="1" x14ac:dyDescent="0.15">
      <c r="A4" s="7" t="s">
        <v>1152</v>
      </c>
      <c r="B4" s="8" t="s">
        <v>2221</v>
      </c>
      <c r="C4" s="7"/>
      <c r="D4" s="23" t="s">
        <v>92</v>
      </c>
      <c r="E4" s="9" t="s">
        <v>19</v>
      </c>
      <c r="F4" s="7" t="s">
        <v>1155</v>
      </c>
      <c r="G4" s="38">
        <f>9.804*L4</f>
        <v>127.452</v>
      </c>
      <c r="H4" s="11">
        <v>42095</v>
      </c>
      <c r="I4" s="10" t="s">
        <v>361</v>
      </c>
      <c r="J4" s="10" t="s">
        <v>1156</v>
      </c>
      <c r="K4" s="10" t="s">
        <v>280</v>
      </c>
      <c r="L4" s="10">
        <v>13</v>
      </c>
      <c r="M4" s="20" t="s">
        <v>1627</v>
      </c>
      <c r="N4" s="20" t="s">
        <v>25</v>
      </c>
      <c r="O4" s="23" t="s">
        <v>1899</v>
      </c>
    </row>
    <row r="5" spans="1:15" s="1" customFormat="1" ht="13.5" customHeight="1" x14ac:dyDescent="0.15">
      <c r="A5" s="7" t="s">
        <v>1158</v>
      </c>
      <c r="B5" s="8" t="s">
        <v>40</v>
      </c>
      <c r="C5" s="7"/>
      <c r="D5" s="23" t="s">
        <v>65</v>
      </c>
      <c r="E5" s="9" t="s">
        <v>19</v>
      </c>
      <c r="F5" s="7" t="s">
        <v>1159</v>
      </c>
      <c r="G5" s="10">
        <f>9.871*L5</f>
        <v>118.452</v>
      </c>
      <c r="H5" s="11">
        <v>42095</v>
      </c>
      <c r="I5" s="10" t="s">
        <v>362</v>
      </c>
      <c r="J5" s="10" t="s">
        <v>1160</v>
      </c>
      <c r="K5" s="10" t="s">
        <v>296</v>
      </c>
      <c r="L5" s="10">
        <v>12</v>
      </c>
      <c r="M5" s="20" t="s">
        <v>1167</v>
      </c>
      <c r="N5" s="20" t="s">
        <v>16</v>
      </c>
      <c r="O5" s="23" t="s">
        <v>1167</v>
      </c>
    </row>
    <row r="6" spans="1:15" s="1" customFormat="1" ht="13.5" customHeight="1" x14ac:dyDescent="0.15">
      <c r="A6" s="7" t="s">
        <v>1158</v>
      </c>
      <c r="B6" s="8" t="s">
        <v>2449</v>
      </c>
      <c r="C6" s="7"/>
      <c r="D6" s="23" t="s">
        <v>65</v>
      </c>
      <c r="E6" s="9" t="s">
        <v>19</v>
      </c>
      <c r="F6" s="7" t="s">
        <v>1163</v>
      </c>
      <c r="G6" s="10">
        <f>9.871*L6</f>
        <v>128.32300000000001</v>
      </c>
      <c r="H6" s="11">
        <v>42095</v>
      </c>
      <c r="I6" s="10" t="s">
        <v>362</v>
      </c>
      <c r="J6" s="10" t="s">
        <v>1166</v>
      </c>
      <c r="K6" s="10" t="s">
        <v>296</v>
      </c>
      <c r="L6" s="10">
        <v>13</v>
      </c>
      <c r="M6" s="20" t="s">
        <v>1168</v>
      </c>
      <c r="N6" s="20" t="s">
        <v>25</v>
      </c>
      <c r="O6" s="23" t="s">
        <v>2602</v>
      </c>
    </row>
    <row r="7" spans="1:15" s="1" customFormat="1" ht="13.5" customHeight="1" x14ac:dyDescent="0.15">
      <c r="A7" s="7" t="s">
        <v>1169</v>
      </c>
      <c r="B7" s="7" t="s">
        <v>40</v>
      </c>
      <c r="C7" s="7"/>
      <c r="D7" s="9" t="s">
        <v>93</v>
      </c>
      <c r="E7" s="9" t="s">
        <v>19</v>
      </c>
      <c r="F7" s="7" t="s">
        <v>1170</v>
      </c>
      <c r="G7" s="10">
        <f>9.871*L7</f>
        <v>98.710000000000008</v>
      </c>
      <c r="H7" s="11">
        <v>42095</v>
      </c>
      <c r="I7" s="10" t="s">
        <v>285</v>
      </c>
      <c r="J7" s="10" t="s">
        <v>1172</v>
      </c>
      <c r="K7" s="10" t="s">
        <v>280</v>
      </c>
      <c r="L7" s="10">
        <v>10</v>
      </c>
      <c r="M7" s="20" t="s">
        <v>1174</v>
      </c>
      <c r="N7" s="20" t="s">
        <v>1175</v>
      </c>
      <c r="O7" s="23" t="s">
        <v>1174</v>
      </c>
    </row>
    <row r="8" spans="1:15" s="1" customFormat="1" ht="13.5" customHeight="1" x14ac:dyDescent="0.15">
      <c r="A8" s="7" t="s">
        <v>1182</v>
      </c>
      <c r="B8" s="8" t="s">
        <v>297</v>
      </c>
      <c r="C8" s="8"/>
      <c r="D8" s="23" t="s">
        <v>1188</v>
      </c>
      <c r="E8" s="9" t="s">
        <v>1177</v>
      </c>
      <c r="F8" s="7" t="s">
        <v>1187</v>
      </c>
      <c r="G8" s="10">
        <f>9.871*L8</f>
        <v>118.452</v>
      </c>
      <c r="H8" s="11">
        <v>42095</v>
      </c>
      <c r="I8" s="10" t="s">
        <v>1183</v>
      </c>
      <c r="J8" s="10" t="s">
        <v>1185</v>
      </c>
      <c r="K8" s="10" t="s">
        <v>1184</v>
      </c>
      <c r="L8" s="10">
        <v>12</v>
      </c>
      <c r="M8" s="20" t="s">
        <v>1186</v>
      </c>
      <c r="N8" s="20" t="s">
        <v>16</v>
      </c>
      <c r="O8" s="23" t="s">
        <v>1186</v>
      </c>
    </row>
    <row r="9" spans="1:15" s="1" customFormat="1" ht="13.5" customHeight="1" x14ac:dyDescent="0.15">
      <c r="A9" s="7" t="s">
        <v>394</v>
      </c>
      <c r="B9" s="8"/>
      <c r="C9" s="7"/>
      <c r="D9" s="23" t="s">
        <v>785</v>
      </c>
      <c r="E9" s="9" t="s">
        <v>1177</v>
      </c>
      <c r="F9" s="7" t="s">
        <v>1189</v>
      </c>
      <c r="G9" s="38">
        <v>39.933</v>
      </c>
      <c r="H9" s="11">
        <v>42095</v>
      </c>
      <c r="I9" s="10" t="s">
        <v>306</v>
      </c>
      <c r="J9" s="10" t="s">
        <v>1190</v>
      </c>
      <c r="K9" s="10" t="s">
        <v>416</v>
      </c>
      <c r="L9" s="10" t="s">
        <v>1191</v>
      </c>
      <c r="M9" s="20" t="s">
        <v>1197</v>
      </c>
      <c r="N9" s="20" t="s">
        <v>1198</v>
      </c>
      <c r="O9" s="23" t="s">
        <v>1521</v>
      </c>
    </row>
    <row r="10" spans="1:15" s="1" customFormat="1" ht="13.5" customHeight="1" x14ac:dyDescent="0.15">
      <c r="A10" s="7" t="s">
        <v>394</v>
      </c>
      <c r="B10" s="8"/>
      <c r="C10" s="7"/>
      <c r="D10" s="23" t="s">
        <v>785</v>
      </c>
      <c r="E10" s="9" t="s">
        <v>1177</v>
      </c>
      <c r="F10" s="7" t="s">
        <v>1193</v>
      </c>
      <c r="G10" s="38">
        <v>99.808999999999997</v>
      </c>
      <c r="H10" s="11">
        <v>42095</v>
      </c>
      <c r="I10" s="10" t="s">
        <v>306</v>
      </c>
      <c r="J10" s="10" t="s">
        <v>1195</v>
      </c>
      <c r="K10" s="10" t="s">
        <v>416</v>
      </c>
      <c r="L10" s="10" t="s">
        <v>1192</v>
      </c>
      <c r="M10" s="20" t="s">
        <v>1199</v>
      </c>
      <c r="N10" s="20" t="s">
        <v>1786</v>
      </c>
      <c r="O10" s="23" t="s">
        <v>1522</v>
      </c>
    </row>
    <row r="11" spans="1:15" s="1" customFormat="1" ht="13.5" customHeight="1" x14ac:dyDescent="0.15">
      <c r="A11" s="7" t="s">
        <v>394</v>
      </c>
      <c r="B11" s="8"/>
      <c r="C11" s="7"/>
      <c r="D11" s="23" t="s">
        <v>785</v>
      </c>
      <c r="E11" s="9" t="s">
        <v>1177</v>
      </c>
      <c r="F11" s="7" t="s">
        <v>1239</v>
      </c>
      <c r="G11" s="53">
        <v>79.763999999999996</v>
      </c>
      <c r="H11" s="11">
        <v>42095</v>
      </c>
      <c r="I11" s="10" t="s">
        <v>306</v>
      </c>
      <c r="J11" s="10" t="s">
        <v>1196</v>
      </c>
      <c r="K11" s="10" t="s">
        <v>416</v>
      </c>
      <c r="L11" s="10" t="s">
        <v>1194</v>
      </c>
      <c r="M11" s="20" t="s">
        <v>1200</v>
      </c>
      <c r="N11" s="20" t="s">
        <v>1201</v>
      </c>
      <c r="O11" s="23" t="s">
        <v>1523</v>
      </c>
    </row>
    <row r="12" spans="1:15" s="1" customFormat="1" ht="13.5" customHeight="1" x14ac:dyDescent="0.15">
      <c r="A12" s="7" t="s">
        <v>1210</v>
      </c>
      <c r="B12" s="8"/>
      <c r="C12" s="7"/>
      <c r="D12" s="23" t="s">
        <v>235</v>
      </c>
      <c r="E12" s="9" t="s">
        <v>1177</v>
      </c>
      <c r="F12" s="7" t="s">
        <v>1211</v>
      </c>
      <c r="G12" s="38">
        <v>138.38200000000001</v>
      </c>
      <c r="H12" s="11">
        <v>42095</v>
      </c>
      <c r="I12" s="10" t="s">
        <v>352</v>
      </c>
      <c r="J12" s="10" t="s">
        <v>1212</v>
      </c>
      <c r="K12" s="10" t="s">
        <v>396</v>
      </c>
      <c r="L12" s="10" t="s">
        <v>1192</v>
      </c>
      <c r="M12" s="20" t="s">
        <v>1218</v>
      </c>
      <c r="N12" s="20" t="s">
        <v>788</v>
      </c>
      <c r="O12" s="23" t="s">
        <v>1458</v>
      </c>
    </row>
    <row r="13" spans="1:15" s="1" customFormat="1" ht="13.5" customHeight="1" x14ac:dyDescent="0.15">
      <c r="A13" s="7" t="s">
        <v>1210</v>
      </c>
      <c r="B13" s="8"/>
      <c r="C13" s="7"/>
      <c r="D13" s="23" t="s">
        <v>235</v>
      </c>
      <c r="E13" s="9" t="s">
        <v>1177</v>
      </c>
      <c r="F13" s="7" t="s">
        <v>1213</v>
      </c>
      <c r="G13" s="38">
        <v>138.44</v>
      </c>
      <c r="H13" s="11">
        <v>42095</v>
      </c>
      <c r="I13" s="10" t="s">
        <v>352</v>
      </c>
      <c r="J13" s="10" t="s">
        <v>1214</v>
      </c>
      <c r="K13" s="10" t="s">
        <v>396</v>
      </c>
      <c r="L13" s="10" t="s">
        <v>1192</v>
      </c>
      <c r="M13" s="20" t="s">
        <v>1219</v>
      </c>
      <c r="N13" s="20" t="s">
        <v>922</v>
      </c>
      <c r="O13" s="23" t="s">
        <v>1459</v>
      </c>
    </row>
    <row r="14" spans="1:15" s="1" customFormat="1" ht="13.5" customHeight="1" x14ac:dyDescent="0.15">
      <c r="A14" s="7" t="s">
        <v>1210</v>
      </c>
      <c r="B14" s="8"/>
      <c r="C14" s="7"/>
      <c r="D14" s="23" t="s">
        <v>235</v>
      </c>
      <c r="E14" s="9" t="s">
        <v>1177</v>
      </c>
      <c r="F14" s="7" t="s">
        <v>1220</v>
      </c>
      <c r="G14" s="38">
        <v>138.41499999999999</v>
      </c>
      <c r="H14" s="11">
        <v>42095</v>
      </c>
      <c r="I14" s="10" t="s">
        <v>352</v>
      </c>
      <c r="J14" s="10" t="s">
        <v>1215</v>
      </c>
      <c r="K14" s="10" t="s">
        <v>396</v>
      </c>
      <c r="L14" s="10" t="s">
        <v>1192</v>
      </c>
      <c r="M14" s="20" t="s">
        <v>1221</v>
      </c>
      <c r="N14" s="20" t="s">
        <v>940</v>
      </c>
      <c r="O14" s="23" t="s">
        <v>1460</v>
      </c>
    </row>
    <row r="15" spans="1:15" s="1" customFormat="1" ht="13.5" customHeight="1" x14ac:dyDescent="0.15">
      <c r="A15" s="7" t="s">
        <v>1210</v>
      </c>
      <c r="B15" s="8"/>
      <c r="C15" s="7"/>
      <c r="D15" s="23" t="s">
        <v>235</v>
      </c>
      <c r="E15" s="9" t="s">
        <v>1177</v>
      </c>
      <c r="F15" s="7" t="s">
        <v>1224</v>
      </c>
      <c r="G15" s="38">
        <v>138.44</v>
      </c>
      <c r="H15" s="11">
        <v>42095</v>
      </c>
      <c r="I15" s="10" t="s">
        <v>352</v>
      </c>
      <c r="J15" s="10" t="s">
        <v>1216</v>
      </c>
      <c r="K15" s="10" t="s">
        <v>396</v>
      </c>
      <c r="L15" s="10" t="s">
        <v>1192</v>
      </c>
      <c r="M15" s="20" t="s">
        <v>1222</v>
      </c>
      <c r="N15" s="20" t="s">
        <v>941</v>
      </c>
      <c r="O15" s="23" t="s">
        <v>1461</v>
      </c>
    </row>
    <row r="16" spans="1:15" s="1" customFormat="1" ht="13.5" customHeight="1" x14ac:dyDescent="0.15">
      <c r="A16" s="7" t="s">
        <v>1226</v>
      </c>
      <c r="B16" s="8"/>
      <c r="C16" s="7"/>
      <c r="D16" s="23" t="s">
        <v>235</v>
      </c>
      <c r="E16" s="9" t="s">
        <v>1177</v>
      </c>
      <c r="F16" s="7" t="s">
        <v>1223</v>
      </c>
      <c r="G16" s="38">
        <v>138.44</v>
      </c>
      <c r="H16" s="11">
        <v>42095</v>
      </c>
      <c r="I16" s="10" t="s">
        <v>352</v>
      </c>
      <c r="J16" s="10" t="s">
        <v>1217</v>
      </c>
      <c r="K16" s="10" t="s">
        <v>396</v>
      </c>
      <c r="L16" s="10" t="s">
        <v>1192</v>
      </c>
      <c r="M16" s="20" t="s">
        <v>1225</v>
      </c>
      <c r="N16" s="20" t="s">
        <v>942</v>
      </c>
      <c r="O16" s="23" t="s">
        <v>1462</v>
      </c>
    </row>
    <row r="17" spans="1:15" s="1" customFormat="1" ht="13.5" customHeight="1" x14ac:dyDescent="0.15">
      <c r="A17" s="7" t="s">
        <v>1229</v>
      </c>
      <c r="B17" s="8"/>
      <c r="C17" s="7"/>
      <c r="D17" s="23" t="s">
        <v>1228</v>
      </c>
      <c r="E17" s="9" t="s">
        <v>1177</v>
      </c>
      <c r="F17" s="7" t="s">
        <v>1227</v>
      </c>
      <c r="G17" s="38">
        <v>155.108</v>
      </c>
      <c r="H17" s="11">
        <v>42095</v>
      </c>
      <c r="I17" s="10" t="s">
        <v>352</v>
      </c>
      <c r="J17" s="10" t="s">
        <v>1230</v>
      </c>
      <c r="K17" s="10" t="s">
        <v>368</v>
      </c>
      <c r="L17" s="10" t="s">
        <v>1231</v>
      </c>
      <c r="M17" s="20" t="s">
        <v>1232</v>
      </c>
      <c r="N17" s="20" t="s">
        <v>1233</v>
      </c>
      <c r="O17" s="23" t="s">
        <v>1463</v>
      </c>
    </row>
    <row r="18" spans="1:15" s="1" customFormat="1" ht="13.5" customHeight="1" x14ac:dyDescent="0.15">
      <c r="A18" s="7" t="s">
        <v>1229</v>
      </c>
      <c r="B18" s="8"/>
      <c r="C18" s="7"/>
      <c r="D18" s="23" t="s">
        <v>1228</v>
      </c>
      <c r="E18" s="9" t="s">
        <v>1177</v>
      </c>
      <c r="F18" s="7" t="s">
        <v>1234</v>
      </c>
      <c r="G18" s="38">
        <v>279.60599999999999</v>
      </c>
      <c r="H18" s="11">
        <v>42095</v>
      </c>
      <c r="I18" s="10" t="s">
        <v>566</v>
      </c>
      <c r="J18" s="10" t="s">
        <v>1235</v>
      </c>
      <c r="K18" s="10" t="s">
        <v>404</v>
      </c>
      <c r="L18" s="10" t="s">
        <v>1236</v>
      </c>
      <c r="M18" s="20" t="s">
        <v>1237</v>
      </c>
      <c r="N18" s="20" t="s">
        <v>1238</v>
      </c>
      <c r="O18" s="23" t="s">
        <v>1464</v>
      </c>
    </row>
    <row r="19" spans="1:15" s="1" customFormat="1" ht="13.5" customHeight="1" x14ac:dyDescent="0.15">
      <c r="A19" s="7" t="s">
        <v>1245</v>
      </c>
      <c r="B19" s="8"/>
      <c r="C19" s="7"/>
      <c r="D19" s="23" t="s">
        <v>94</v>
      </c>
      <c r="E19" s="9" t="s">
        <v>1177</v>
      </c>
      <c r="F19" s="7" t="s">
        <v>1244</v>
      </c>
      <c r="G19" s="10">
        <f>29.101*L19</f>
        <v>261.90899999999999</v>
      </c>
      <c r="H19" s="11">
        <v>42097</v>
      </c>
      <c r="I19" s="10" t="s">
        <v>1246</v>
      </c>
      <c r="J19" s="10" t="s">
        <v>1247</v>
      </c>
      <c r="K19" s="10" t="s">
        <v>152</v>
      </c>
      <c r="L19" s="10">
        <v>9</v>
      </c>
      <c r="M19" s="20" t="s">
        <v>1250</v>
      </c>
      <c r="N19" s="20" t="s">
        <v>170</v>
      </c>
      <c r="O19" s="23" t="s">
        <v>1250</v>
      </c>
    </row>
    <row r="20" spans="1:15" s="1" customFormat="1" ht="13.5" customHeight="1" x14ac:dyDescent="0.15">
      <c r="A20" s="7" t="s">
        <v>1245</v>
      </c>
      <c r="B20" s="8"/>
      <c r="C20" s="7"/>
      <c r="D20" s="23" t="s">
        <v>94</v>
      </c>
      <c r="E20" s="9" t="s">
        <v>1177</v>
      </c>
      <c r="F20" s="7" t="s">
        <v>1248</v>
      </c>
      <c r="G20" s="10">
        <f>29.101*L20</f>
        <v>261.90899999999999</v>
      </c>
      <c r="H20" s="11">
        <v>42097</v>
      </c>
      <c r="I20" s="10" t="s">
        <v>1252</v>
      </c>
      <c r="J20" s="10" t="s">
        <v>1249</v>
      </c>
      <c r="K20" s="10" t="s">
        <v>152</v>
      </c>
      <c r="L20" s="10">
        <v>9</v>
      </c>
      <c r="M20" s="20" t="s">
        <v>1250</v>
      </c>
      <c r="N20" s="20" t="s">
        <v>1251</v>
      </c>
      <c r="O20" s="23" t="s">
        <v>1534</v>
      </c>
    </row>
    <row r="21" spans="1:15" s="1" customFormat="1" ht="13.5" customHeight="1" x14ac:dyDescent="0.15">
      <c r="A21" s="7" t="s">
        <v>1254</v>
      </c>
      <c r="B21" s="8"/>
      <c r="C21" s="7"/>
      <c r="D21" s="23" t="s">
        <v>97</v>
      </c>
      <c r="E21" s="9" t="s">
        <v>1177</v>
      </c>
      <c r="F21" s="7" t="s">
        <v>1253</v>
      </c>
      <c r="G21" s="38">
        <f>29.101*L21</f>
        <v>378.31299999999999</v>
      </c>
      <c r="H21" s="11">
        <v>42097</v>
      </c>
      <c r="I21" s="10" t="s">
        <v>305</v>
      </c>
      <c r="J21" s="10" t="s">
        <v>1255</v>
      </c>
      <c r="K21" s="10" t="s">
        <v>14</v>
      </c>
      <c r="L21" s="10">
        <v>13</v>
      </c>
      <c r="M21" s="20" t="s">
        <v>1256</v>
      </c>
      <c r="N21" s="20" t="s">
        <v>181</v>
      </c>
      <c r="O21" s="23" t="s">
        <v>1256</v>
      </c>
    </row>
    <row r="22" spans="1:15" s="1" customFormat="1" ht="13.5" customHeight="1" x14ac:dyDescent="0.15">
      <c r="A22" s="7" t="s">
        <v>1257</v>
      </c>
      <c r="B22" s="8"/>
      <c r="C22" s="7"/>
      <c r="D22" s="23" t="s">
        <v>97</v>
      </c>
      <c r="E22" s="9" t="s">
        <v>1177</v>
      </c>
      <c r="F22" s="7" t="s">
        <v>1264</v>
      </c>
      <c r="G22" s="38">
        <f>29.101*L22</f>
        <v>349.21199999999999</v>
      </c>
      <c r="H22" s="11">
        <v>42097</v>
      </c>
      <c r="I22" s="10" t="s">
        <v>305</v>
      </c>
      <c r="J22" s="10" t="s">
        <v>1258</v>
      </c>
      <c r="K22" s="10" t="s">
        <v>14</v>
      </c>
      <c r="L22" s="10">
        <v>12</v>
      </c>
      <c r="M22" s="20" t="s">
        <v>1256</v>
      </c>
      <c r="N22" s="20" t="s">
        <v>157</v>
      </c>
      <c r="O22" s="23" t="s">
        <v>1526</v>
      </c>
    </row>
    <row r="23" spans="1:15" s="1" customFormat="1" ht="13.5" customHeight="1" x14ac:dyDescent="0.15">
      <c r="A23" s="7" t="s">
        <v>1257</v>
      </c>
      <c r="B23" s="8"/>
      <c r="C23" s="7"/>
      <c r="D23" s="23" t="s">
        <v>97</v>
      </c>
      <c r="E23" s="9" t="s">
        <v>1177</v>
      </c>
      <c r="F23" s="7" t="s">
        <v>1259</v>
      </c>
      <c r="G23" s="38">
        <f>29.101*L23</f>
        <v>349.21199999999999</v>
      </c>
      <c r="H23" s="11">
        <v>42097</v>
      </c>
      <c r="I23" s="10" t="s">
        <v>305</v>
      </c>
      <c r="J23" s="10" t="s">
        <v>1261</v>
      </c>
      <c r="K23" s="10" t="s">
        <v>14</v>
      </c>
      <c r="L23" s="10">
        <v>12</v>
      </c>
      <c r="M23" s="20" t="s">
        <v>1263</v>
      </c>
      <c r="N23" s="20" t="s">
        <v>574</v>
      </c>
      <c r="O23" s="23" t="s">
        <v>1263</v>
      </c>
    </row>
    <row r="24" spans="1:15" s="1" customFormat="1" ht="13.5" customHeight="1" x14ac:dyDescent="0.15">
      <c r="A24" s="7" t="s">
        <v>1267</v>
      </c>
      <c r="B24" s="8"/>
      <c r="C24" s="7"/>
      <c r="D24" s="23" t="s">
        <v>48</v>
      </c>
      <c r="E24" s="9" t="s">
        <v>1177</v>
      </c>
      <c r="F24" s="7" t="s">
        <v>1266</v>
      </c>
      <c r="G24" s="10">
        <f t="shared" ref="G24:G33" si="0">18.708*L24</f>
        <v>224.49599999999998</v>
      </c>
      <c r="H24" s="11">
        <v>42097</v>
      </c>
      <c r="I24" s="10" t="s">
        <v>326</v>
      </c>
      <c r="J24" s="10" t="s">
        <v>1268</v>
      </c>
      <c r="K24" s="10" t="s">
        <v>280</v>
      </c>
      <c r="L24" s="10">
        <v>12</v>
      </c>
      <c r="M24" s="20" t="s">
        <v>1275</v>
      </c>
      <c r="N24" s="20" t="s">
        <v>16</v>
      </c>
      <c r="O24" s="23" t="s">
        <v>1275</v>
      </c>
    </row>
    <row r="25" spans="1:15" s="1" customFormat="1" ht="13.5" customHeight="1" x14ac:dyDescent="0.15">
      <c r="A25" s="7" t="s">
        <v>1267</v>
      </c>
      <c r="B25" s="8"/>
      <c r="C25" s="7"/>
      <c r="D25" s="23" t="s">
        <v>48</v>
      </c>
      <c r="E25" s="9" t="s">
        <v>1177</v>
      </c>
      <c r="F25" s="7" t="s">
        <v>1269</v>
      </c>
      <c r="G25" s="10">
        <f t="shared" si="0"/>
        <v>243.20399999999998</v>
      </c>
      <c r="H25" s="11">
        <v>42097</v>
      </c>
      <c r="I25" s="10" t="s">
        <v>326</v>
      </c>
      <c r="J25" s="10" t="s">
        <v>1272</v>
      </c>
      <c r="K25" s="10" t="s">
        <v>280</v>
      </c>
      <c r="L25" s="10">
        <v>13</v>
      </c>
      <c r="M25" s="20" t="s">
        <v>1275</v>
      </c>
      <c r="N25" s="20" t="s">
        <v>17</v>
      </c>
      <c r="O25" s="23" t="s">
        <v>1528</v>
      </c>
    </row>
    <row r="26" spans="1:15" s="1" customFormat="1" ht="13.5" customHeight="1" x14ac:dyDescent="0.15">
      <c r="A26" s="7" t="s">
        <v>1267</v>
      </c>
      <c r="B26" s="8"/>
      <c r="C26" s="7"/>
      <c r="D26" s="23" t="s">
        <v>48</v>
      </c>
      <c r="E26" s="9" t="s">
        <v>1177</v>
      </c>
      <c r="F26" s="7" t="s">
        <v>1270</v>
      </c>
      <c r="G26" s="10">
        <f t="shared" si="0"/>
        <v>224.49599999999998</v>
      </c>
      <c r="H26" s="11">
        <v>42097</v>
      </c>
      <c r="I26" s="10" t="s">
        <v>326</v>
      </c>
      <c r="J26" s="10" t="s">
        <v>1273</v>
      </c>
      <c r="K26" s="10" t="s">
        <v>280</v>
      </c>
      <c r="L26" s="10">
        <v>12</v>
      </c>
      <c r="M26" s="20" t="s">
        <v>1276</v>
      </c>
      <c r="N26" s="20" t="s">
        <v>16</v>
      </c>
      <c r="O26" s="23" t="s">
        <v>1276</v>
      </c>
    </row>
    <row r="27" spans="1:15" s="1" customFormat="1" ht="13.5" customHeight="1" x14ac:dyDescent="0.15">
      <c r="A27" s="7" t="s">
        <v>1267</v>
      </c>
      <c r="B27" s="8"/>
      <c r="C27" s="7"/>
      <c r="D27" s="23" t="s">
        <v>48</v>
      </c>
      <c r="E27" s="9" t="s">
        <v>1177</v>
      </c>
      <c r="F27" s="7" t="s">
        <v>1271</v>
      </c>
      <c r="G27" s="10">
        <f t="shared" si="0"/>
        <v>243.20399999999998</v>
      </c>
      <c r="H27" s="11">
        <v>42097</v>
      </c>
      <c r="I27" s="10" t="s">
        <v>552</v>
      </c>
      <c r="J27" s="10" t="s">
        <v>1274</v>
      </c>
      <c r="K27" s="10" t="s">
        <v>280</v>
      </c>
      <c r="L27" s="10">
        <v>13</v>
      </c>
      <c r="M27" s="20" t="s">
        <v>1276</v>
      </c>
      <c r="N27" s="20" t="s">
        <v>17</v>
      </c>
      <c r="O27" s="23" t="s">
        <v>1529</v>
      </c>
    </row>
    <row r="28" spans="1:15" s="1" customFormat="1" ht="13.5" customHeight="1" x14ac:dyDescent="0.15">
      <c r="A28" s="7" t="s">
        <v>1283</v>
      </c>
      <c r="B28" s="8"/>
      <c r="C28" s="7"/>
      <c r="D28" s="23" t="s">
        <v>33</v>
      </c>
      <c r="E28" s="9" t="s">
        <v>1177</v>
      </c>
      <c r="F28" s="7" t="s">
        <v>1282</v>
      </c>
      <c r="G28" s="10">
        <f t="shared" si="0"/>
        <v>243.20399999999998</v>
      </c>
      <c r="H28" s="11">
        <v>42097</v>
      </c>
      <c r="I28" s="10" t="s">
        <v>1289</v>
      </c>
      <c r="J28" s="10" t="s">
        <v>1284</v>
      </c>
      <c r="K28" s="10" t="s">
        <v>587</v>
      </c>
      <c r="L28" s="10">
        <v>13</v>
      </c>
      <c r="M28" s="20" t="s">
        <v>1280</v>
      </c>
      <c r="N28" s="20" t="s">
        <v>1287</v>
      </c>
      <c r="O28" s="23" t="s">
        <v>1530</v>
      </c>
    </row>
    <row r="29" spans="1:15" s="1" customFormat="1" ht="13.5" customHeight="1" x14ac:dyDescent="0.15">
      <c r="A29" s="7" t="s">
        <v>1283</v>
      </c>
      <c r="B29" s="8"/>
      <c r="C29" s="7"/>
      <c r="D29" s="23" t="s">
        <v>33</v>
      </c>
      <c r="E29" s="9" t="s">
        <v>1177</v>
      </c>
      <c r="F29" s="7" t="s">
        <v>1285</v>
      </c>
      <c r="G29" s="10">
        <f t="shared" si="0"/>
        <v>112.24799999999999</v>
      </c>
      <c r="H29" s="11">
        <v>42097</v>
      </c>
      <c r="I29" s="10" t="s">
        <v>1289</v>
      </c>
      <c r="J29" s="10" t="s">
        <v>1286</v>
      </c>
      <c r="K29" s="10" t="s">
        <v>587</v>
      </c>
      <c r="L29" s="10">
        <v>6</v>
      </c>
      <c r="M29" s="20" t="s">
        <v>1288</v>
      </c>
      <c r="N29" s="20" t="s">
        <v>15</v>
      </c>
      <c r="O29" s="23" t="s">
        <v>1288</v>
      </c>
    </row>
    <row r="30" spans="1:15" s="1" customFormat="1" ht="13.5" customHeight="1" x14ac:dyDescent="0.15">
      <c r="A30" s="7" t="s">
        <v>1291</v>
      </c>
      <c r="B30" s="8"/>
      <c r="C30" s="7"/>
      <c r="D30" s="23" t="s">
        <v>33</v>
      </c>
      <c r="E30" s="9" t="s">
        <v>1177</v>
      </c>
      <c r="F30" s="7" t="s">
        <v>1290</v>
      </c>
      <c r="G30" s="10">
        <f t="shared" si="0"/>
        <v>74.831999999999994</v>
      </c>
      <c r="H30" s="11">
        <v>42097</v>
      </c>
      <c r="I30" s="38" t="s">
        <v>1289</v>
      </c>
      <c r="J30" s="10" t="s">
        <v>1292</v>
      </c>
      <c r="K30" s="10" t="s">
        <v>587</v>
      </c>
      <c r="L30" s="10">
        <v>4</v>
      </c>
      <c r="M30" s="20" t="s">
        <v>1280</v>
      </c>
      <c r="N30" s="20" t="s">
        <v>163</v>
      </c>
      <c r="O30" s="23" t="s">
        <v>1531</v>
      </c>
    </row>
    <row r="31" spans="1:15" s="1" customFormat="1" ht="13.5" customHeight="1" x14ac:dyDescent="0.15">
      <c r="A31" s="7" t="s">
        <v>35</v>
      </c>
      <c r="B31" s="8"/>
      <c r="C31" s="7"/>
      <c r="D31" s="23" t="s">
        <v>33</v>
      </c>
      <c r="E31" s="9" t="s">
        <v>1177</v>
      </c>
      <c r="F31" s="7" t="s">
        <v>1296</v>
      </c>
      <c r="G31" s="10">
        <f t="shared" si="0"/>
        <v>187.07999999999998</v>
      </c>
      <c r="H31" s="11">
        <v>42097</v>
      </c>
      <c r="I31" s="38" t="s">
        <v>638</v>
      </c>
      <c r="J31" s="10" t="s">
        <v>1299</v>
      </c>
      <c r="K31" s="10" t="s">
        <v>587</v>
      </c>
      <c r="L31" s="10">
        <v>10</v>
      </c>
      <c r="M31" s="20" t="s">
        <v>1288</v>
      </c>
      <c r="N31" s="20" t="s">
        <v>139</v>
      </c>
      <c r="O31" s="23" t="s">
        <v>1532</v>
      </c>
    </row>
    <row r="32" spans="1:15" s="1" customFormat="1" ht="13.5" customHeight="1" x14ac:dyDescent="0.15">
      <c r="A32" s="7" t="s">
        <v>35</v>
      </c>
      <c r="B32" s="8"/>
      <c r="C32" s="7"/>
      <c r="D32" s="23" t="s">
        <v>33</v>
      </c>
      <c r="E32" s="9" t="s">
        <v>1177</v>
      </c>
      <c r="F32" s="7" t="s">
        <v>1297</v>
      </c>
      <c r="G32" s="10">
        <f t="shared" si="0"/>
        <v>224.49599999999998</v>
      </c>
      <c r="H32" s="11">
        <v>42097</v>
      </c>
      <c r="I32" s="38" t="s">
        <v>638</v>
      </c>
      <c r="J32" s="10" t="s">
        <v>1300</v>
      </c>
      <c r="K32" s="10" t="s">
        <v>587</v>
      </c>
      <c r="L32" s="10">
        <v>12</v>
      </c>
      <c r="M32" s="20" t="s">
        <v>1302</v>
      </c>
      <c r="N32" s="20" t="s">
        <v>16</v>
      </c>
      <c r="O32" s="23" t="s">
        <v>1302</v>
      </c>
    </row>
    <row r="33" spans="1:15" s="1" customFormat="1" ht="13.5" customHeight="1" x14ac:dyDescent="0.15">
      <c r="A33" s="7" t="s">
        <v>1303</v>
      </c>
      <c r="B33" s="8"/>
      <c r="C33" s="7"/>
      <c r="D33" s="23" t="s">
        <v>33</v>
      </c>
      <c r="E33" s="9" t="s">
        <v>1177</v>
      </c>
      <c r="F33" s="7" t="s">
        <v>1298</v>
      </c>
      <c r="G33" s="10">
        <f t="shared" si="0"/>
        <v>243.20399999999998</v>
      </c>
      <c r="H33" s="11">
        <v>42097</v>
      </c>
      <c r="I33" s="38" t="s">
        <v>746</v>
      </c>
      <c r="J33" s="10" t="s">
        <v>1301</v>
      </c>
      <c r="K33" s="10" t="s">
        <v>587</v>
      </c>
      <c r="L33" s="10">
        <v>13</v>
      </c>
      <c r="M33" s="20" t="s">
        <v>1302</v>
      </c>
      <c r="N33" s="20" t="s">
        <v>17</v>
      </c>
      <c r="O33" s="23" t="s">
        <v>1533</v>
      </c>
    </row>
    <row r="34" spans="1:15" s="1" customFormat="1" ht="13.5" customHeight="1" x14ac:dyDescent="0.15">
      <c r="A34" s="7" t="s">
        <v>1304</v>
      </c>
      <c r="B34" s="8"/>
      <c r="C34" s="7"/>
      <c r="D34" s="23" t="s">
        <v>515</v>
      </c>
      <c r="E34" s="9" t="s">
        <v>1177</v>
      </c>
      <c r="F34" s="7" t="s">
        <v>1305</v>
      </c>
      <c r="G34" s="10">
        <f t="shared" ref="G34:G39" si="1">14.405*L34</f>
        <v>360.125</v>
      </c>
      <c r="H34" s="11">
        <v>42097</v>
      </c>
      <c r="I34" s="10" t="s">
        <v>364</v>
      </c>
      <c r="J34" s="10" t="s">
        <v>1306</v>
      </c>
      <c r="K34" s="10" t="s">
        <v>280</v>
      </c>
      <c r="L34" s="10">
        <v>25</v>
      </c>
      <c r="M34" s="20" t="s">
        <v>1321</v>
      </c>
      <c r="N34" s="20" t="s">
        <v>733</v>
      </c>
      <c r="O34" s="23" t="s">
        <v>1321</v>
      </c>
    </row>
    <row r="35" spans="1:15" s="1" customFormat="1" ht="13.5" customHeight="1" x14ac:dyDescent="0.15">
      <c r="A35" s="7" t="s">
        <v>1304</v>
      </c>
      <c r="B35" s="8"/>
      <c r="C35" s="7"/>
      <c r="D35" s="23" t="s">
        <v>515</v>
      </c>
      <c r="E35" s="9" t="s">
        <v>1177</v>
      </c>
      <c r="F35" s="7" t="s">
        <v>1307</v>
      </c>
      <c r="G35" s="10">
        <f t="shared" si="1"/>
        <v>360.125</v>
      </c>
      <c r="H35" s="11">
        <v>42097</v>
      </c>
      <c r="I35" s="10" t="s">
        <v>364</v>
      </c>
      <c r="J35" s="10" t="s">
        <v>1314</v>
      </c>
      <c r="K35" s="10" t="s">
        <v>280</v>
      </c>
      <c r="L35" s="10">
        <v>25</v>
      </c>
      <c r="M35" s="20" t="s">
        <v>1322</v>
      </c>
      <c r="N35" s="20" t="s">
        <v>733</v>
      </c>
      <c r="O35" s="23" t="s">
        <v>1322</v>
      </c>
    </row>
    <row r="36" spans="1:15" s="1" customFormat="1" ht="13.5" customHeight="1" x14ac:dyDescent="0.15">
      <c r="A36" s="7" t="s">
        <v>1304</v>
      </c>
      <c r="B36" s="8"/>
      <c r="C36" s="7"/>
      <c r="D36" s="23" t="s">
        <v>515</v>
      </c>
      <c r="E36" s="9" t="s">
        <v>1177</v>
      </c>
      <c r="F36" s="7" t="s">
        <v>1309</v>
      </c>
      <c r="G36" s="10">
        <f t="shared" si="1"/>
        <v>360.125</v>
      </c>
      <c r="H36" s="11">
        <v>42097</v>
      </c>
      <c r="I36" s="10" t="s">
        <v>364</v>
      </c>
      <c r="J36" s="10" t="s">
        <v>1316</v>
      </c>
      <c r="K36" s="10" t="s">
        <v>280</v>
      </c>
      <c r="L36" s="10">
        <v>25</v>
      </c>
      <c r="M36" s="20" t="s">
        <v>1324</v>
      </c>
      <c r="N36" s="20" t="s">
        <v>733</v>
      </c>
      <c r="O36" s="23" t="s">
        <v>1324</v>
      </c>
    </row>
    <row r="37" spans="1:15" s="1" customFormat="1" ht="13.5" customHeight="1" x14ac:dyDescent="0.15">
      <c r="A37" s="7" t="s">
        <v>1304</v>
      </c>
      <c r="B37" s="8"/>
      <c r="C37" s="7"/>
      <c r="D37" s="23" t="s">
        <v>515</v>
      </c>
      <c r="E37" s="9" t="s">
        <v>1177</v>
      </c>
      <c r="F37" s="7" t="s">
        <v>1310</v>
      </c>
      <c r="G37" s="10">
        <f t="shared" si="1"/>
        <v>360.125</v>
      </c>
      <c r="H37" s="11">
        <v>42097</v>
      </c>
      <c r="I37" s="10" t="s">
        <v>364</v>
      </c>
      <c r="J37" s="10" t="s">
        <v>1317</v>
      </c>
      <c r="K37" s="10" t="s">
        <v>280</v>
      </c>
      <c r="L37" s="10">
        <v>25</v>
      </c>
      <c r="M37" s="20" t="s">
        <v>1325</v>
      </c>
      <c r="N37" s="20" t="s">
        <v>733</v>
      </c>
      <c r="O37" s="23" t="s">
        <v>1325</v>
      </c>
    </row>
    <row r="38" spans="1:15" s="1" customFormat="1" ht="13.5" customHeight="1" x14ac:dyDescent="0.15">
      <c r="A38" s="7" t="s">
        <v>1304</v>
      </c>
      <c r="B38" s="8"/>
      <c r="C38" s="7"/>
      <c r="D38" s="23" t="s">
        <v>515</v>
      </c>
      <c r="E38" s="9" t="s">
        <v>1177</v>
      </c>
      <c r="F38" s="7" t="s">
        <v>1311</v>
      </c>
      <c r="G38" s="10">
        <f t="shared" si="1"/>
        <v>360.125</v>
      </c>
      <c r="H38" s="11">
        <v>42097</v>
      </c>
      <c r="I38" s="10" t="s">
        <v>364</v>
      </c>
      <c r="J38" s="10" t="s">
        <v>1318</v>
      </c>
      <c r="K38" s="10" t="s">
        <v>280</v>
      </c>
      <c r="L38" s="10">
        <v>25</v>
      </c>
      <c r="M38" s="20" t="s">
        <v>1326</v>
      </c>
      <c r="N38" s="20" t="s">
        <v>733</v>
      </c>
      <c r="O38" s="23" t="s">
        <v>1326</v>
      </c>
    </row>
    <row r="39" spans="1:15" s="1" customFormat="1" ht="13.5" customHeight="1" x14ac:dyDescent="0.15">
      <c r="A39" s="7" t="s">
        <v>1304</v>
      </c>
      <c r="B39" s="8"/>
      <c r="C39" s="7"/>
      <c r="D39" s="23" t="s">
        <v>515</v>
      </c>
      <c r="E39" s="9" t="s">
        <v>1177</v>
      </c>
      <c r="F39" s="7" t="s">
        <v>1312</v>
      </c>
      <c r="G39" s="10">
        <f t="shared" si="1"/>
        <v>360.125</v>
      </c>
      <c r="H39" s="11">
        <v>42097</v>
      </c>
      <c r="I39" s="10" t="s">
        <v>364</v>
      </c>
      <c r="J39" s="10" t="s">
        <v>1319</v>
      </c>
      <c r="K39" s="10" t="s">
        <v>280</v>
      </c>
      <c r="L39" s="10">
        <v>25</v>
      </c>
      <c r="M39" s="20" t="s">
        <v>1327</v>
      </c>
      <c r="N39" s="20" t="s">
        <v>733</v>
      </c>
      <c r="O39" s="23" t="s">
        <v>1327</v>
      </c>
    </row>
    <row r="40" spans="1:15" s="1" customFormat="1" ht="13.5" customHeight="1" x14ac:dyDescent="0.15">
      <c r="A40" s="7" t="s">
        <v>822</v>
      </c>
      <c r="B40" s="8" t="s">
        <v>297</v>
      </c>
      <c r="C40" s="7"/>
      <c r="D40" s="23" t="s">
        <v>100</v>
      </c>
      <c r="E40" s="9" t="s">
        <v>1177</v>
      </c>
      <c r="F40" s="7" t="s">
        <v>1329</v>
      </c>
      <c r="G40" s="38">
        <f>8.606*L40</f>
        <v>103.27199999999999</v>
      </c>
      <c r="H40" s="11">
        <v>42097</v>
      </c>
      <c r="I40" s="10" t="s">
        <v>295</v>
      </c>
      <c r="J40" s="10" t="s">
        <v>1330</v>
      </c>
      <c r="K40" s="10" t="s">
        <v>280</v>
      </c>
      <c r="L40" s="10">
        <v>12</v>
      </c>
      <c r="M40" s="20" t="s">
        <v>1457</v>
      </c>
      <c r="N40" s="20" t="s">
        <v>24</v>
      </c>
      <c r="O40" s="23" t="s">
        <v>1335</v>
      </c>
    </row>
    <row r="41" spans="1:15" s="1" customFormat="1" ht="13.5" customHeight="1" x14ac:dyDescent="0.15">
      <c r="A41" s="7" t="s">
        <v>822</v>
      </c>
      <c r="B41" s="8" t="s">
        <v>297</v>
      </c>
      <c r="C41" s="7"/>
      <c r="D41" s="23" t="s">
        <v>100</v>
      </c>
      <c r="E41" s="9" t="s">
        <v>1177</v>
      </c>
      <c r="F41" s="7" t="s">
        <v>1331</v>
      </c>
      <c r="G41" s="38">
        <f>8.606*L41</f>
        <v>111.878</v>
      </c>
      <c r="H41" s="11">
        <v>42097</v>
      </c>
      <c r="I41" s="10" t="s">
        <v>295</v>
      </c>
      <c r="J41" s="10" t="s">
        <v>1333</v>
      </c>
      <c r="K41" s="10" t="s">
        <v>280</v>
      </c>
      <c r="L41" s="10">
        <v>13</v>
      </c>
      <c r="M41" s="20" t="s">
        <v>1335</v>
      </c>
      <c r="N41" s="20" t="s">
        <v>25</v>
      </c>
      <c r="O41" s="23" t="s">
        <v>2370</v>
      </c>
    </row>
    <row r="42" spans="1:15" s="1" customFormat="1" ht="13.5" customHeight="1" x14ac:dyDescent="0.15">
      <c r="A42" s="7" t="s">
        <v>1337</v>
      </c>
      <c r="B42" s="8" t="s">
        <v>297</v>
      </c>
      <c r="C42" s="7"/>
      <c r="D42" s="23" t="s">
        <v>100</v>
      </c>
      <c r="E42" s="9" t="s">
        <v>1177</v>
      </c>
      <c r="F42" s="7" t="s">
        <v>1332</v>
      </c>
      <c r="G42" s="38">
        <f>8.606*L42</f>
        <v>103.27199999999999</v>
      </c>
      <c r="H42" s="11">
        <v>42097</v>
      </c>
      <c r="I42" s="10" t="s">
        <v>1338</v>
      </c>
      <c r="J42" s="10" t="s">
        <v>1334</v>
      </c>
      <c r="K42" s="10" t="s">
        <v>280</v>
      </c>
      <c r="L42" s="10">
        <v>12</v>
      </c>
      <c r="M42" s="20" t="s">
        <v>1336</v>
      </c>
      <c r="N42" s="20" t="s">
        <v>24</v>
      </c>
      <c r="O42" s="23" t="s">
        <v>1336</v>
      </c>
    </row>
    <row r="43" spans="1:15" s="1" customFormat="1" ht="13.5" customHeight="1" x14ac:dyDescent="0.15">
      <c r="A43" s="7" t="s">
        <v>1339</v>
      </c>
      <c r="B43" s="8" t="s">
        <v>297</v>
      </c>
      <c r="C43" s="7"/>
      <c r="D43" s="23" t="s">
        <v>100</v>
      </c>
      <c r="E43" s="9" t="s">
        <v>1177</v>
      </c>
      <c r="F43" s="7" t="s">
        <v>1340</v>
      </c>
      <c r="G43" s="38">
        <f>8.606*L43</f>
        <v>111.878</v>
      </c>
      <c r="H43" s="11">
        <v>42097</v>
      </c>
      <c r="I43" s="10" t="s">
        <v>1338</v>
      </c>
      <c r="J43" s="10" t="s">
        <v>1341</v>
      </c>
      <c r="K43" s="38" t="s">
        <v>1349</v>
      </c>
      <c r="L43" s="10">
        <v>13</v>
      </c>
      <c r="M43" s="20" t="s">
        <v>1336</v>
      </c>
      <c r="N43" s="20" t="s">
        <v>17</v>
      </c>
      <c r="O43" s="23" t="s">
        <v>1966</v>
      </c>
    </row>
    <row r="44" spans="1:15" s="1" customFormat="1" ht="13.5" customHeight="1" x14ac:dyDescent="0.15">
      <c r="A44" s="39" t="s">
        <v>1358</v>
      </c>
      <c r="B44" s="8"/>
      <c r="C44" s="7"/>
      <c r="D44" s="23" t="s">
        <v>1345</v>
      </c>
      <c r="E44" s="9" t="s">
        <v>1177</v>
      </c>
      <c r="F44" s="7" t="s">
        <v>1342</v>
      </c>
      <c r="G44" s="38">
        <v>41.116</v>
      </c>
      <c r="H44" s="11">
        <v>42097</v>
      </c>
      <c r="I44" s="10" t="s">
        <v>1352</v>
      </c>
      <c r="J44" s="10" t="s">
        <v>1348</v>
      </c>
      <c r="K44" s="10" t="s">
        <v>14</v>
      </c>
      <c r="L44" s="10">
        <v>2</v>
      </c>
      <c r="M44" s="20" t="s">
        <v>1350</v>
      </c>
      <c r="N44" s="20" t="s">
        <v>1351</v>
      </c>
      <c r="O44" s="23" t="s">
        <v>1350</v>
      </c>
    </row>
    <row r="45" spans="1:15" s="1" customFormat="1" ht="13.5" customHeight="1" x14ac:dyDescent="0.15">
      <c r="A45" s="39" t="s">
        <v>1343</v>
      </c>
      <c r="B45" s="8"/>
      <c r="C45" s="7"/>
      <c r="D45" s="23" t="s">
        <v>1346</v>
      </c>
      <c r="E45" s="9" t="s">
        <v>1177</v>
      </c>
      <c r="F45" s="7" t="s">
        <v>1344</v>
      </c>
      <c r="G45" s="38">
        <v>10.673999999999999</v>
      </c>
      <c r="H45" s="11">
        <v>42097</v>
      </c>
      <c r="I45" s="10" t="s">
        <v>306</v>
      </c>
      <c r="J45" s="10" t="s">
        <v>1353</v>
      </c>
      <c r="K45" s="10" t="s">
        <v>1354</v>
      </c>
      <c r="L45" s="10" t="s">
        <v>1355</v>
      </c>
      <c r="M45" s="20" t="s">
        <v>1356</v>
      </c>
      <c r="N45" s="20" t="s">
        <v>1357</v>
      </c>
      <c r="O45" s="23" t="s">
        <v>1637</v>
      </c>
    </row>
    <row r="46" spans="1:15" s="1" customFormat="1" ht="13.5" customHeight="1" x14ac:dyDescent="0.15">
      <c r="A46" s="7" t="s">
        <v>437</v>
      </c>
      <c r="B46" s="7"/>
      <c r="C46" s="7"/>
      <c r="D46" s="23" t="s">
        <v>948</v>
      </c>
      <c r="E46" s="9" t="s">
        <v>1375</v>
      </c>
      <c r="F46" s="7" t="s">
        <v>1385</v>
      </c>
      <c r="G46" s="38">
        <f>25.399*L46</f>
        <v>304.78800000000001</v>
      </c>
      <c r="H46" s="11">
        <v>42102</v>
      </c>
      <c r="I46" s="10" t="s">
        <v>364</v>
      </c>
      <c r="J46" s="10" t="s">
        <v>1381</v>
      </c>
      <c r="K46" s="10" t="s">
        <v>1382</v>
      </c>
      <c r="L46" s="10">
        <v>12</v>
      </c>
      <c r="M46" s="20" t="s">
        <v>1388</v>
      </c>
      <c r="N46" s="20" t="s">
        <v>16</v>
      </c>
      <c r="O46" s="23" t="s">
        <v>1388</v>
      </c>
    </row>
    <row r="47" spans="1:15" s="1" customFormat="1" ht="13.5" customHeight="1" x14ac:dyDescent="0.15">
      <c r="A47" s="7" t="s">
        <v>1386</v>
      </c>
      <c r="B47" s="7"/>
      <c r="C47" s="7"/>
      <c r="D47" s="23" t="s">
        <v>948</v>
      </c>
      <c r="E47" s="9" t="s">
        <v>1375</v>
      </c>
      <c r="F47" s="7" t="s">
        <v>1383</v>
      </c>
      <c r="G47" s="38">
        <f>25.399*L47</f>
        <v>330.18700000000001</v>
      </c>
      <c r="H47" s="11">
        <v>42102</v>
      </c>
      <c r="I47" s="10" t="s">
        <v>1387</v>
      </c>
      <c r="J47" s="10" t="s">
        <v>1384</v>
      </c>
      <c r="K47" s="10" t="s">
        <v>1382</v>
      </c>
      <c r="L47" s="10">
        <v>13</v>
      </c>
      <c r="M47" s="20" t="s">
        <v>1388</v>
      </c>
      <c r="N47" s="20" t="s">
        <v>25</v>
      </c>
      <c r="O47" s="23" t="s">
        <v>1638</v>
      </c>
    </row>
    <row r="48" spans="1:15" s="1" customFormat="1" ht="13.5" customHeight="1" x14ac:dyDescent="0.15">
      <c r="A48" s="39" t="s">
        <v>1389</v>
      </c>
      <c r="B48" s="7"/>
      <c r="C48" s="7"/>
      <c r="D48" s="23" t="s">
        <v>353</v>
      </c>
      <c r="E48" s="9" t="s">
        <v>1375</v>
      </c>
      <c r="F48" s="7" t="s">
        <v>1391</v>
      </c>
      <c r="G48" s="10">
        <f>27.688*L48</f>
        <v>110.752</v>
      </c>
      <c r="H48" s="11">
        <v>42102</v>
      </c>
      <c r="I48" s="10" t="s">
        <v>1133</v>
      </c>
      <c r="J48" s="10" t="s">
        <v>1390</v>
      </c>
      <c r="K48" s="10" t="s">
        <v>1371</v>
      </c>
      <c r="L48" s="10">
        <v>4</v>
      </c>
      <c r="M48" s="20" t="s">
        <v>1392</v>
      </c>
      <c r="N48" s="20" t="s">
        <v>1393</v>
      </c>
      <c r="O48" s="23" t="s">
        <v>1639</v>
      </c>
    </row>
    <row r="49" spans="1:15" s="1" customFormat="1" ht="13.5" customHeight="1" x14ac:dyDescent="0.15">
      <c r="A49" s="39" t="s">
        <v>1395</v>
      </c>
      <c r="B49" s="7"/>
      <c r="C49" s="7"/>
      <c r="D49" s="23" t="s">
        <v>22</v>
      </c>
      <c r="E49" s="9" t="s">
        <v>1375</v>
      </c>
      <c r="F49" s="7" t="s">
        <v>1394</v>
      </c>
      <c r="G49" s="10">
        <f>29.101*L49</f>
        <v>58.201999999999998</v>
      </c>
      <c r="H49" s="11">
        <v>42102</v>
      </c>
      <c r="I49" s="10" t="s">
        <v>1397</v>
      </c>
      <c r="J49" s="10" t="s">
        <v>1396</v>
      </c>
      <c r="K49" s="10" t="s">
        <v>1371</v>
      </c>
      <c r="L49" s="10">
        <v>2</v>
      </c>
      <c r="M49" s="20" t="s">
        <v>1376</v>
      </c>
      <c r="N49" s="20" t="s">
        <v>251</v>
      </c>
      <c r="O49" s="23" t="s">
        <v>1900</v>
      </c>
    </row>
    <row r="50" spans="1:15" s="1" customFormat="1" ht="13.5" customHeight="1" x14ac:dyDescent="0.15">
      <c r="A50" s="7" t="s">
        <v>1410</v>
      </c>
      <c r="B50" s="7"/>
      <c r="C50" s="7"/>
      <c r="D50" s="23" t="s">
        <v>785</v>
      </c>
      <c r="E50" s="9" t="s">
        <v>1375</v>
      </c>
      <c r="F50" s="7" t="s">
        <v>1411</v>
      </c>
      <c r="G50" s="10">
        <v>119.65</v>
      </c>
      <c r="H50" s="11">
        <v>42102</v>
      </c>
      <c r="I50" s="10" t="s">
        <v>440</v>
      </c>
      <c r="J50" s="10" t="s">
        <v>1412</v>
      </c>
      <c r="K50" s="10" t="s">
        <v>416</v>
      </c>
      <c r="L50" s="10" t="s">
        <v>1416</v>
      </c>
      <c r="M50" s="20" t="s">
        <v>1417</v>
      </c>
      <c r="N50" s="20" t="s">
        <v>1418</v>
      </c>
      <c r="O50" s="23" t="s">
        <v>1650</v>
      </c>
    </row>
    <row r="51" spans="1:15" s="1" customFormat="1" ht="13.5" customHeight="1" x14ac:dyDescent="0.15">
      <c r="A51" s="7" t="s">
        <v>1410</v>
      </c>
      <c r="B51" s="7"/>
      <c r="C51" s="7"/>
      <c r="D51" s="23" t="s">
        <v>785</v>
      </c>
      <c r="E51" s="9" t="s">
        <v>1375</v>
      </c>
      <c r="F51" s="7" t="s">
        <v>1414</v>
      </c>
      <c r="G51" s="10">
        <v>119.642</v>
      </c>
      <c r="H51" s="11">
        <v>42102</v>
      </c>
      <c r="I51" s="10" t="s">
        <v>306</v>
      </c>
      <c r="J51" s="10" t="s">
        <v>1415</v>
      </c>
      <c r="K51" s="10" t="s">
        <v>416</v>
      </c>
      <c r="L51" s="10" t="s">
        <v>1416</v>
      </c>
      <c r="M51" s="20" t="s">
        <v>1419</v>
      </c>
      <c r="N51" s="20" t="s">
        <v>1420</v>
      </c>
      <c r="O51" s="23" t="s">
        <v>1651</v>
      </c>
    </row>
    <row r="52" spans="1:15" s="1" customFormat="1" ht="13.5" customHeight="1" x14ac:dyDescent="0.15">
      <c r="A52" s="7" t="s">
        <v>1425</v>
      </c>
      <c r="B52" s="7"/>
      <c r="C52" s="7"/>
      <c r="D52" s="23" t="s">
        <v>49</v>
      </c>
      <c r="E52" s="9" t="s">
        <v>1375</v>
      </c>
      <c r="F52" s="7" t="s">
        <v>1421</v>
      </c>
      <c r="G52" s="10">
        <v>155.33799999999999</v>
      </c>
      <c r="H52" s="11">
        <v>42102</v>
      </c>
      <c r="I52" s="10" t="s">
        <v>440</v>
      </c>
      <c r="J52" s="10" t="s">
        <v>1422</v>
      </c>
      <c r="K52" s="10" t="s">
        <v>1423</v>
      </c>
      <c r="L52" s="10" t="s">
        <v>1424</v>
      </c>
      <c r="M52" s="20" t="s">
        <v>1426</v>
      </c>
      <c r="N52" s="20" t="s">
        <v>1427</v>
      </c>
      <c r="O52" s="23" t="s">
        <v>1652</v>
      </c>
    </row>
    <row r="53" spans="1:15" s="1" customFormat="1" ht="13.5" customHeight="1" x14ac:dyDescent="0.15">
      <c r="A53" s="7" t="s">
        <v>1437</v>
      </c>
      <c r="B53" s="7"/>
      <c r="C53" s="7"/>
      <c r="D53" s="23" t="s">
        <v>115</v>
      </c>
      <c r="E53" s="9" t="s">
        <v>1375</v>
      </c>
      <c r="F53" s="7" t="s">
        <v>1436</v>
      </c>
      <c r="G53" s="10">
        <v>202.005</v>
      </c>
      <c r="H53" s="11">
        <v>42102</v>
      </c>
      <c r="I53" s="10" t="s">
        <v>306</v>
      </c>
      <c r="J53" s="10" t="s">
        <v>1439</v>
      </c>
      <c r="K53" s="10" t="s">
        <v>1423</v>
      </c>
      <c r="L53" s="10" t="s">
        <v>1438</v>
      </c>
      <c r="M53" s="20" t="s">
        <v>1440</v>
      </c>
      <c r="N53" s="20" t="s">
        <v>1441</v>
      </c>
      <c r="O53" s="23" t="s">
        <v>1654</v>
      </c>
    </row>
    <row r="54" spans="1:15" s="1" customFormat="1" ht="13.5" customHeight="1" x14ac:dyDescent="0.15">
      <c r="A54" s="7" t="s">
        <v>1437</v>
      </c>
      <c r="B54" s="7"/>
      <c r="C54" s="7"/>
      <c r="D54" s="23" t="s">
        <v>115</v>
      </c>
      <c r="E54" s="9" t="s">
        <v>1375</v>
      </c>
      <c r="F54" s="7" t="s">
        <v>1442</v>
      </c>
      <c r="G54" s="10">
        <v>139.72499999999999</v>
      </c>
      <c r="H54" s="11">
        <v>42102</v>
      </c>
      <c r="I54" s="10" t="s">
        <v>306</v>
      </c>
      <c r="J54" s="10" t="s">
        <v>1443</v>
      </c>
      <c r="K54" s="10" t="s">
        <v>1413</v>
      </c>
      <c r="L54" s="10" t="s">
        <v>1444</v>
      </c>
      <c r="M54" s="20" t="s">
        <v>1445</v>
      </c>
      <c r="N54" s="20" t="s">
        <v>1446</v>
      </c>
      <c r="O54" s="23" t="s">
        <v>1655</v>
      </c>
    </row>
    <row r="55" spans="1:15" s="1" customFormat="1" ht="13.5" customHeight="1" x14ac:dyDescent="0.15">
      <c r="A55" s="7" t="s">
        <v>1437</v>
      </c>
      <c r="B55" s="7"/>
      <c r="C55" s="7"/>
      <c r="D55" s="23" t="s">
        <v>115</v>
      </c>
      <c r="E55" s="9" t="s">
        <v>1375</v>
      </c>
      <c r="F55" s="7" t="s">
        <v>1447</v>
      </c>
      <c r="G55" s="10">
        <v>248.64099999999999</v>
      </c>
      <c r="H55" s="11">
        <v>42102</v>
      </c>
      <c r="I55" s="10" t="s">
        <v>306</v>
      </c>
      <c r="J55" s="10" t="s">
        <v>1448</v>
      </c>
      <c r="K55" s="10" t="s">
        <v>1413</v>
      </c>
      <c r="L55" s="10" t="s">
        <v>1449</v>
      </c>
      <c r="M55" s="20" t="s">
        <v>1451</v>
      </c>
      <c r="N55" s="20" t="s">
        <v>1450</v>
      </c>
      <c r="O55" s="23" t="s">
        <v>1656</v>
      </c>
    </row>
    <row r="56" spans="1:15" s="1" customFormat="1" ht="13.5" customHeight="1" x14ac:dyDescent="0.15">
      <c r="A56" s="7" t="s">
        <v>1437</v>
      </c>
      <c r="B56" s="7"/>
      <c r="C56" s="7"/>
      <c r="D56" s="23" t="s">
        <v>115</v>
      </c>
      <c r="E56" s="9" t="s">
        <v>1375</v>
      </c>
      <c r="F56" s="7" t="s">
        <v>1452</v>
      </c>
      <c r="G56" s="10">
        <v>233.13</v>
      </c>
      <c r="H56" s="11">
        <v>42102</v>
      </c>
      <c r="I56" s="10" t="s">
        <v>306</v>
      </c>
      <c r="J56" s="10" t="s">
        <v>1453</v>
      </c>
      <c r="K56" s="10" t="s">
        <v>1413</v>
      </c>
      <c r="L56" s="10" t="s">
        <v>1454</v>
      </c>
      <c r="M56" s="20" t="s">
        <v>1455</v>
      </c>
      <c r="N56" s="20" t="s">
        <v>1456</v>
      </c>
      <c r="O56" s="23" t="s">
        <v>1657</v>
      </c>
    </row>
    <row r="57" spans="1:15" s="1" customFormat="1" ht="13.5" customHeight="1" x14ac:dyDescent="0.15">
      <c r="A57" s="39" t="s">
        <v>1468</v>
      </c>
      <c r="B57" s="7"/>
      <c r="C57" s="7"/>
      <c r="D57" s="39" t="s">
        <v>1469</v>
      </c>
      <c r="E57" s="9" t="s">
        <v>1466</v>
      </c>
      <c r="F57" s="7" t="s">
        <v>1467</v>
      </c>
      <c r="G57" s="10">
        <v>191.99700000000001</v>
      </c>
      <c r="H57" s="11">
        <v>42103</v>
      </c>
      <c r="I57" s="10" t="s">
        <v>420</v>
      </c>
      <c r="J57" s="10" t="s">
        <v>1470</v>
      </c>
      <c r="K57" s="10" t="s">
        <v>1471</v>
      </c>
      <c r="L57" s="10" t="s">
        <v>1482</v>
      </c>
      <c r="M57" s="20" t="s">
        <v>1488</v>
      </c>
      <c r="N57" s="20" t="s">
        <v>1489</v>
      </c>
      <c r="O57" s="23" t="s">
        <v>1640</v>
      </c>
    </row>
    <row r="58" spans="1:15" s="1" customFormat="1" ht="13.5" customHeight="1" x14ac:dyDescent="0.15">
      <c r="A58" s="39" t="s">
        <v>1468</v>
      </c>
      <c r="B58" s="7"/>
      <c r="C58" s="7"/>
      <c r="D58" s="39" t="s">
        <v>1469</v>
      </c>
      <c r="E58" s="9" t="s">
        <v>1466</v>
      </c>
      <c r="F58" s="7" t="s">
        <v>1472</v>
      </c>
      <c r="G58" s="10">
        <v>231.90199999999999</v>
      </c>
      <c r="H58" s="11">
        <v>42103</v>
      </c>
      <c r="I58" s="10" t="s">
        <v>420</v>
      </c>
      <c r="J58" s="10" t="s">
        <v>1477</v>
      </c>
      <c r="K58" s="10" t="s">
        <v>1471</v>
      </c>
      <c r="L58" s="10" t="s">
        <v>1484</v>
      </c>
      <c r="M58" s="20" t="s">
        <v>1490</v>
      </c>
      <c r="N58" s="20" t="s">
        <v>1491</v>
      </c>
      <c r="O58" s="23" t="s">
        <v>1641</v>
      </c>
    </row>
    <row r="59" spans="1:15" s="1" customFormat="1" ht="13.5" customHeight="1" x14ac:dyDescent="0.15">
      <c r="A59" s="39" t="s">
        <v>1468</v>
      </c>
      <c r="B59" s="7"/>
      <c r="C59" s="7"/>
      <c r="D59" s="39" t="s">
        <v>1469</v>
      </c>
      <c r="E59" s="9" t="s">
        <v>1466</v>
      </c>
      <c r="F59" s="7" t="s">
        <v>1473</v>
      </c>
      <c r="G59" s="10">
        <v>191.85400000000001</v>
      </c>
      <c r="H59" s="11">
        <v>42103</v>
      </c>
      <c r="I59" s="10" t="s">
        <v>420</v>
      </c>
      <c r="J59" s="10" t="s">
        <v>1478</v>
      </c>
      <c r="K59" s="10" t="s">
        <v>1471</v>
      </c>
      <c r="L59" s="10" t="s">
        <v>1483</v>
      </c>
      <c r="M59" s="20" t="s">
        <v>1492</v>
      </c>
      <c r="N59" s="20" t="s">
        <v>1493</v>
      </c>
      <c r="O59" s="23" t="s">
        <v>1642</v>
      </c>
    </row>
    <row r="60" spans="1:15" s="1" customFormat="1" ht="13.5" customHeight="1" x14ac:dyDescent="0.15">
      <c r="A60" s="39" t="s">
        <v>1468</v>
      </c>
      <c r="B60" s="7"/>
      <c r="C60" s="7"/>
      <c r="D60" s="39" t="s">
        <v>1469</v>
      </c>
      <c r="E60" s="9" t="s">
        <v>1466</v>
      </c>
      <c r="F60" s="7" t="s">
        <v>1474</v>
      </c>
      <c r="G60" s="10">
        <v>302.88600000000002</v>
      </c>
      <c r="H60" s="11">
        <v>42103</v>
      </c>
      <c r="I60" s="10" t="s">
        <v>420</v>
      </c>
      <c r="J60" s="10" t="s">
        <v>1479</v>
      </c>
      <c r="K60" s="10" t="s">
        <v>1471</v>
      </c>
      <c r="L60" s="10" t="s">
        <v>1487</v>
      </c>
      <c r="M60" s="20" t="s">
        <v>1494</v>
      </c>
      <c r="N60" s="20" t="s">
        <v>1495</v>
      </c>
      <c r="O60" s="23" t="s">
        <v>1643</v>
      </c>
    </row>
    <row r="61" spans="1:15" s="1" customFormat="1" ht="13.5" customHeight="1" x14ac:dyDescent="0.15">
      <c r="A61" s="39" t="s">
        <v>1468</v>
      </c>
      <c r="B61" s="7"/>
      <c r="C61" s="7"/>
      <c r="D61" s="39" t="s">
        <v>1469</v>
      </c>
      <c r="E61" s="9" t="s">
        <v>1466</v>
      </c>
      <c r="F61" s="7" t="s">
        <v>1475</v>
      </c>
      <c r="G61" s="10">
        <v>262.75900000000001</v>
      </c>
      <c r="H61" s="11">
        <v>42103</v>
      </c>
      <c r="I61" s="10" t="s">
        <v>420</v>
      </c>
      <c r="J61" s="10" t="s">
        <v>1480</v>
      </c>
      <c r="K61" s="10" t="s">
        <v>1471</v>
      </c>
      <c r="L61" s="10" t="s">
        <v>1485</v>
      </c>
      <c r="M61" s="20" t="s">
        <v>1497</v>
      </c>
      <c r="N61" s="20" t="s">
        <v>1496</v>
      </c>
      <c r="O61" s="23" t="s">
        <v>1644</v>
      </c>
    </row>
    <row r="62" spans="1:15" s="1" customFormat="1" ht="13.5" customHeight="1" x14ac:dyDescent="0.15">
      <c r="A62" s="39" t="s">
        <v>1468</v>
      </c>
      <c r="B62" s="7"/>
      <c r="C62" s="7"/>
      <c r="D62" s="39" t="s">
        <v>1469</v>
      </c>
      <c r="E62" s="9" t="s">
        <v>1466</v>
      </c>
      <c r="F62" s="7" t="s">
        <v>1476</v>
      </c>
      <c r="G62" s="10">
        <v>70.742000000000004</v>
      </c>
      <c r="H62" s="11">
        <v>42103</v>
      </c>
      <c r="I62" s="10" t="s">
        <v>420</v>
      </c>
      <c r="J62" s="10" t="s">
        <v>1481</v>
      </c>
      <c r="K62" s="10" t="s">
        <v>1471</v>
      </c>
      <c r="L62" s="10" t="s">
        <v>1486</v>
      </c>
      <c r="M62" s="20" t="s">
        <v>1498</v>
      </c>
      <c r="N62" s="20" t="s">
        <v>1499</v>
      </c>
      <c r="O62" s="23" t="s">
        <v>1645</v>
      </c>
    </row>
    <row r="63" spans="1:15" s="1" customFormat="1" ht="13.5" customHeight="1" x14ac:dyDescent="0.15">
      <c r="A63" s="7" t="s">
        <v>1505</v>
      </c>
      <c r="B63" s="7"/>
      <c r="C63" s="7"/>
      <c r="D63" s="23" t="s">
        <v>225</v>
      </c>
      <c r="E63" s="9" t="s">
        <v>1500</v>
      </c>
      <c r="F63" s="7" t="s">
        <v>1501</v>
      </c>
      <c r="G63" s="10">
        <v>140.88999999999999</v>
      </c>
      <c r="H63" s="11">
        <v>42104</v>
      </c>
      <c r="I63" s="38" t="s">
        <v>702</v>
      </c>
      <c r="J63" s="10" t="s">
        <v>1503</v>
      </c>
      <c r="K63" s="10" t="s">
        <v>1504</v>
      </c>
      <c r="L63" s="10" t="s">
        <v>1502</v>
      </c>
      <c r="M63" s="20" t="s">
        <v>1506</v>
      </c>
      <c r="N63" s="20" t="s">
        <v>1507</v>
      </c>
      <c r="O63" s="23" t="s">
        <v>1658</v>
      </c>
    </row>
    <row r="64" spans="1:15" s="1" customFormat="1" ht="13.5" customHeight="1" x14ac:dyDescent="0.15">
      <c r="A64" s="7" t="s">
        <v>327</v>
      </c>
      <c r="B64" s="7"/>
      <c r="C64" s="7"/>
      <c r="D64" s="23" t="s">
        <v>515</v>
      </c>
      <c r="E64" s="9" t="s">
        <v>1536</v>
      </c>
      <c r="F64" s="7" t="s">
        <v>1537</v>
      </c>
      <c r="G64" s="10">
        <f t="shared" ref="G64:G69" si="2">14.405*L64</f>
        <v>172.85999999999999</v>
      </c>
      <c r="H64" s="11">
        <v>42104</v>
      </c>
      <c r="I64" s="10" t="s">
        <v>364</v>
      </c>
      <c r="J64" s="10" t="s">
        <v>1543</v>
      </c>
      <c r="K64" s="10" t="s">
        <v>280</v>
      </c>
      <c r="L64" s="10">
        <v>12</v>
      </c>
      <c r="M64" s="20" t="s">
        <v>1549</v>
      </c>
      <c r="N64" s="20" t="s">
        <v>16</v>
      </c>
      <c r="O64" s="23" t="s">
        <v>1677</v>
      </c>
    </row>
    <row r="65" spans="1:15" s="1" customFormat="1" ht="13.5" customHeight="1" x14ac:dyDescent="0.15">
      <c r="A65" s="7" t="s">
        <v>327</v>
      </c>
      <c r="B65" s="7"/>
      <c r="C65" s="7"/>
      <c r="D65" s="23" t="s">
        <v>515</v>
      </c>
      <c r="E65" s="9" t="s">
        <v>1536</v>
      </c>
      <c r="F65" s="7" t="s">
        <v>1538</v>
      </c>
      <c r="G65" s="10">
        <f t="shared" si="2"/>
        <v>187.26499999999999</v>
      </c>
      <c r="H65" s="11">
        <v>42104</v>
      </c>
      <c r="I65" s="10" t="s">
        <v>364</v>
      </c>
      <c r="J65" s="10" t="s">
        <v>1544</v>
      </c>
      <c r="K65" s="10" t="s">
        <v>280</v>
      </c>
      <c r="L65" s="10">
        <v>13</v>
      </c>
      <c r="M65" s="20" t="s">
        <v>1549</v>
      </c>
      <c r="N65" s="20" t="s">
        <v>17</v>
      </c>
      <c r="O65" s="23" t="s">
        <v>1678</v>
      </c>
    </row>
    <row r="66" spans="1:15" s="1" customFormat="1" ht="13.5" customHeight="1" x14ac:dyDescent="0.15">
      <c r="A66" s="7" t="s">
        <v>327</v>
      </c>
      <c r="B66" s="7"/>
      <c r="C66" s="7"/>
      <c r="D66" s="23" t="s">
        <v>515</v>
      </c>
      <c r="E66" s="9" t="s">
        <v>1536</v>
      </c>
      <c r="F66" s="7" t="s">
        <v>1539</v>
      </c>
      <c r="G66" s="10">
        <f t="shared" si="2"/>
        <v>172.85999999999999</v>
      </c>
      <c r="H66" s="11">
        <v>42104</v>
      </c>
      <c r="I66" s="10" t="s">
        <v>364</v>
      </c>
      <c r="J66" s="10" t="s">
        <v>1545</v>
      </c>
      <c r="K66" s="10" t="s">
        <v>280</v>
      </c>
      <c r="L66" s="10">
        <v>12</v>
      </c>
      <c r="M66" s="20" t="s">
        <v>1550</v>
      </c>
      <c r="N66" s="20" t="s">
        <v>16</v>
      </c>
      <c r="O66" s="23" t="s">
        <v>1679</v>
      </c>
    </row>
    <row r="67" spans="1:15" s="1" customFormat="1" ht="13.5" customHeight="1" x14ac:dyDescent="0.15">
      <c r="A67" s="7" t="s">
        <v>327</v>
      </c>
      <c r="B67" s="7"/>
      <c r="C67" s="7"/>
      <c r="D67" s="23" t="s">
        <v>515</v>
      </c>
      <c r="E67" s="9" t="s">
        <v>1536</v>
      </c>
      <c r="F67" s="7" t="s">
        <v>1540</v>
      </c>
      <c r="G67" s="10">
        <f t="shared" si="2"/>
        <v>187.26499999999999</v>
      </c>
      <c r="H67" s="11">
        <v>42104</v>
      </c>
      <c r="I67" s="10" t="s">
        <v>364</v>
      </c>
      <c r="J67" s="10" t="s">
        <v>1546</v>
      </c>
      <c r="K67" s="10" t="s">
        <v>280</v>
      </c>
      <c r="L67" s="10">
        <v>13</v>
      </c>
      <c r="M67" s="20" t="s">
        <v>1550</v>
      </c>
      <c r="N67" s="20" t="s">
        <v>17</v>
      </c>
      <c r="O67" s="23" t="s">
        <v>1680</v>
      </c>
    </row>
    <row r="68" spans="1:15" s="1" customFormat="1" ht="13.5" customHeight="1" x14ac:dyDescent="0.15">
      <c r="A68" s="7" t="s">
        <v>327</v>
      </c>
      <c r="B68" s="7"/>
      <c r="C68" s="7"/>
      <c r="D68" s="23" t="s">
        <v>515</v>
      </c>
      <c r="E68" s="9" t="s">
        <v>1536</v>
      </c>
      <c r="F68" s="7" t="s">
        <v>1541</v>
      </c>
      <c r="G68" s="10">
        <f t="shared" si="2"/>
        <v>172.85999999999999</v>
      </c>
      <c r="H68" s="11">
        <v>42104</v>
      </c>
      <c r="I68" s="10" t="s">
        <v>364</v>
      </c>
      <c r="J68" s="10" t="s">
        <v>1547</v>
      </c>
      <c r="K68" s="10" t="s">
        <v>280</v>
      </c>
      <c r="L68" s="10">
        <v>12</v>
      </c>
      <c r="M68" s="20" t="s">
        <v>1551</v>
      </c>
      <c r="N68" s="20" t="s">
        <v>1552</v>
      </c>
      <c r="O68" s="23" t="s">
        <v>1681</v>
      </c>
    </row>
    <row r="69" spans="1:15" s="1" customFormat="1" ht="13.5" customHeight="1" x14ac:dyDescent="0.15">
      <c r="A69" s="7" t="s">
        <v>1554</v>
      </c>
      <c r="B69" s="7"/>
      <c r="C69" s="7"/>
      <c r="D69" s="23" t="s">
        <v>515</v>
      </c>
      <c r="E69" s="9" t="s">
        <v>1536</v>
      </c>
      <c r="F69" s="7" t="s">
        <v>1542</v>
      </c>
      <c r="G69" s="10">
        <f t="shared" si="2"/>
        <v>172.85999999999999</v>
      </c>
      <c r="H69" s="11">
        <v>42104</v>
      </c>
      <c r="I69" s="10" t="s">
        <v>364</v>
      </c>
      <c r="J69" s="10" t="s">
        <v>1548</v>
      </c>
      <c r="K69" s="10" t="s">
        <v>280</v>
      </c>
      <c r="L69" s="10">
        <v>12</v>
      </c>
      <c r="M69" s="20" t="s">
        <v>1551</v>
      </c>
      <c r="N69" s="20" t="s">
        <v>1553</v>
      </c>
      <c r="O69" s="23" t="s">
        <v>1896</v>
      </c>
    </row>
    <row r="70" spans="1:15" s="1" customFormat="1" ht="13.5" customHeight="1" x14ac:dyDescent="0.15">
      <c r="A70" s="7" t="s">
        <v>1555</v>
      </c>
      <c r="B70" s="7"/>
      <c r="C70" s="7"/>
      <c r="D70" s="23" t="s">
        <v>1556</v>
      </c>
      <c r="E70" s="9" t="s">
        <v>1536</v>
      </c>
      <c r="F70" s="7" t="s">
        <v>1557</v>
      </c>
      <c r="G70" s="38">
        <f>20.816*L70</f>
        <v>249.79199999999997</v>
      </c>
      <c r="H70" s="11">
        <v>42104</v>
      </c>
      <c r="I70" s="10" t="s">
        <v>540</v>
      </c>
      <c r="J70" s="10" t="s">
        <v>1558</v>
      </c>
      <c r="K70" s="10" t="s">
        <v>1559</v>
      </c>
      <c r="L70" s="10">
        <v>12</v>
      </c>
      <c r="M70" s="20" t="s">
        <v>1564</v>
      </c>
      <c r="N70" s="20" t="s">
        <v>16</v>
      </c>
      <c r="O70" s="23" t="s">
        <v>1564</v>
      </c>
    </row>
    <row r="71" spans="1:15" s="1" customFormat="1" ht="13.5" customHeight="1" x14ac:dyDescent="0.15">
      <c r="A71" s="7" t="s">
        <v>1567</v>
      </c>
      <c r="B71" s="7"/>
      <c r="C71" s="7"/>
      <c r="D71" s="23" t="s">
        <v>28</v>
      </c>
      <c r="E71" s="9" t="s">
        <v>286</v>
      </c>
      <c r="F71" s="7" t="s">
        <v>1569</v>
      </c>
      <c r="G71" s="38">
        <v>51.81</v>
      </c>
      <c r="H71" s="11">
        <v>42104</v>
      </c>
      <c r="I71" s="10" t="s">
        <v>306</v>
      </c>
      <c r="J71" s="10" t="s">
        <v>1568</v>
      </c>
      <c r="K71" s="10" t="s">
        <v>21</v>
      </c>
      <c r="L71" s="10" t="s">
        <v>1511</v>
      </c>
      <c r="M71" s="20" t="s">
        <v>1895</v>
      </c>
      <c r="N71" s="20" t="s">
        <v>1894</v>
      </c>
      <c r="O71" s="23" t="s">
        <v>1661</v>
      </c>
    </row>
    <row r="72" spans="1:15" s="1" customFormat="1" ht="13.5" customHeight="1" x14ac:dyDescent="0.15">
      <c r="A72" s="7" t="s">
        <v>98</v>
      </c>
      <c r="B72" s="7"/>
      <c r="C72" s="7"/>
      <c r="D72" s="23" t="s">
        <v>115</v>
      </c>
      <c r="E72" s="9" t="s">
        <v>286</v>
      </c>
      <c r="F72" s="7" t="s">
        <v>1570</v>
      </c>
      <c r="G72" s="38">
        <v>139.87799999999999</v>
      </c>
      <c r="H72" s="11">
        <v>42104</v>
      </c>
      <c r="I72" s="10" t="s">
        <v>306</v>
      </c>
      <c r="J72" s="10" t="s">
        <v>1571</v>
      </c>
      <c r="K72" s="10" t="s">
        <v>368</v>
      </c>
      <c r="L72" s="10" t="s">
        <v>1576</v>
      </c>
      <c r="M72" s="20" t="s">
        <v>1578</v>
      </c>
      <c r="N72" s="20" t="s">
        <v>1579</v>
      </c>
      <c r="O72" s="23" t="s">
        <v>1662</v>
      </c>
    </row>
    <row r="73" spans="1:15" s="1" customFormat="1" ht="13.5" customHeight="1" x14ac:dyDescent="0.15">
      <c r="A73" s="7" t="s">
        <v>1580</v>
      </c>
      <c r="B73" s="7"/>
      <c r="C73" s="7"/>
      <c r="D73" s="23" t="s">
        <v>115</v>
      </c>
      <c r="E73" s="9" t="s">
        <v>286</v>
      </c>
      <c r="F73" s="7" t="s">
        <v>1572</v>
      </c>
      <c r="G73" s="38">
        <v>233.08199999999999</v>
      </c>
      <c r="H73" s="11">
        <v>42104</v>
      </c>
      <c r="I73" s="10" t="s">
        <v>306</v>
      </c>
      <c r="J73" s="10" t="s">
        <v>1574</v>
      </c>
      <c r="K73" s="10" t="s">
        <v>368</v>
      </c>
      <c r="L73" s="10" t="s">
        <v>1577</v>
      </c>
      <c r="M73" s="20" t="s">
        <v>1581</v>
      </c>
      <c r="N73" s="20" t="s">
        <v>1582</v>
      </c>
      <c r="O73" s="23" t="s">
        <v>1663</v>
      </c>
    </row>
    <row r="74" spans="1:15" s="1" customFormat="1" ht="13.5" customHeight="1" x14ac:dyDescent="0.15">
      <c r="A74" s="7" t="s">
        <v>1580</v>
      </c>
      <c r="B74" s="7"/>
      <c r="C74" s="7"/>
      <c r="D74" s="23" t="s">
        <v>115</v>
      </c>
      <c r="E74" s="9" t="s">
        <v>286</v>
      </c>
      <c r="F74" s="7" t="s">
        <v>1573</v>
      </c>
      <c r="G74" s="38">
        <v>139.65600000000001</v>
      </c>
      <c r="H74" s="11">
        <v>42104</v>
      </c>
      <c r="I74" s="10" t="s">
        <v>306</v>
      </c>
      <c r="J74" s="10" t="s">
        <v>1575</v>
      </c>
      <c r="K74" s="10" t="s">
        <v>368</v>
      </c>
      <c r="L74" s="10" t="s">
        <v>1576</v>
      </c>
      <c r="M74" s="20" t="s">
        <v>1581</v>
      </c>
      <c r="N74" s="20" t="s">
        <v>1583</v>
      </c>
      <c r="O74" s="23" t="s">
        <v>1664</v>
      </c>
    </row>
    <row r="75" spans="1:15" s="1" customFormat="1" ht="13.5" customHeight="1" x14ac:dyDescent="0.15">
      <c r="A75" s="39" t="s">
        <v>893</v>
      </c>
      <c r="B75" s="7"/>
      <c r="C75" s="7"/>
      <c r="D75" s="23" t="s">
        <v>1584</v>
      </c>
      <c r="E75" s="9" t="s">
        <v>1585</v>
      </c>
      <c r="F75" s="7" t="s">
        <v>1586</v>
      </c>
      <c r="G75" s="10">
        <v>231.89500000000001</v>
      </c>
      <c r="H75" s="11">
        <v>42104</v>
      </c>
      <c r="I75" s="10" t="s">
        <v>352</v>
      </c>
      <c r="J75" s="10" t="s">
        <v>1587</v>
      </c>
      <c r="K75" s="10" t="s">
        <v>393</v>
      </c>
      <c r="L75" s="10" t="s">
        <v>1592</v>
      </c>
      <c r="M75" s="20" t="s">
        <v>1594</v>
      </c>
      <c r="N75" s="20" t="s">
        <v>1595</v>
      </c>
      <c r="O75" s="23" t="s">
        <v>1665</v>
      </c>
    </row>
    <row r="76" spans="1:15" s="1" customFormat="1" ht="13.5" customHeight="1" x14ac:dyDescent="0.15">
      <c r="A76" s="39" t="s">
        <v>893</v>
      </c>
      <c r="B76" s="7"/>
      <c r="C76" s="7"/>
      <c r="D76" s="23" t="s">
        <v>1584</v>
      </c>
      <c r="E76" s="9" t="s">
        <v>1585</v>
      </c>
      <c r="F76" s="7" t="s">
        <v>1588</v>
      </c>
      <c r="G76" s="10">
        <v>191.68700000000001</v>
      </c>
      <c r="H76" s="11">
        <v>42104</v>
      </c>
      <c r="I76" s="10" t="s">
        <v>352</v>
      </c>
      <c r="J76" s="10" t="s">
        <v>1590</v>
      </c>
      <c r="K76" s="10" t="s">
        <v>393</v>
      </c>
      <c r="L76" s="10" t="s">
        <v>1593</v>
      </c>
      <c r="M76" s="20" t="s">
        <v>1596</v>
      </c>
      <c r="N76" s="20" t="s">
        <v>1597</v>
      </c>
      <c r="O76" s="23" t="s">
        <v>1666</v>
      </c>
    </row>
    <row r="77" spans="1:15" s="1" customFormat="1" ht="13.5" customHeight="1" x14ac:dyDescent="0.15">
      <c r="A77" s="39" t="s">
        <v>893</v>
      </c>
      <c r="B77" s="7"/>
      <c r="C77" s="7"/>
      <c r="D77" s="23" t="s">
        <v>1584</v>
      </c>
      <c r="E77" s="9" t="s">
        <v>1585</v>
      </c>
      <c r="F77" s="7" t="s">
        <v>1589</v>
      </c>
      <c r="G77" s="10">
        <v>191.75299999999999</v>
      </c>
      <c r="H77" s="11">
        <v>42104</v>
      </c>
      <c r="I77" s="10" t="s">
        <v>352</v>
      </c>
      <c r="J77" s="10" t="s">
        <v>1591</v>
      </c>
      <c r="K77" s="10" t="s">
        <v>393</v>
      </c>
      <c r="L77" s="10" t="s">
        <v>1593</v>
      </c>
      <c r="M77" s="20" t="s">
        <v>1598</v>
      </c>
      <c r="N77" s="20" t="s">
        <v>1635</v>
      </c>
      <c r="O77" s="23" t="s">
        <v>1667</v>
      </c>
    </row>
    <row r="78" spans="1:15" s="1" customFormat="1" ht="13.5" customHeight="1" x14ac:dyDescent="0.15">
      <c r="A78" s="7" t="s">
        <v>1600</v>
      </c>
      <c r="B78" s="7"/>
      <c r="C78" s="7"/>
      <c r="D78" s="23" t="s">
        <v>235</v>
      </c>
      <c r="E78" s="9" t="s">
        <v>1585</v>
      </c>
      <c r="F78" s="7" t="s">
        <v>1601</v>
      </c>
      <c r="G78" s="10">
        <v>137.95500000000001</v>
      </c>
      <c r="H78" s="11">
        <v>42104</v>
      </c>
      <c r="I78" s="10" t="s">
        <v>352</v>
      </c>
      <c r="J78" s="10" t="s">
        <v>1602</v>
      </c>
      <c r="K78" s="10" t="s">
        <v>396</v>
      </c>
      <c r="L78" s="10" t="s">
        <v>787</v>
      </c>
      <c r="M78" s="20" t="s">
        <v>1608</v>
      </c>
      <c r="N78" s="20" t="s">
        <v>922</v>
      </c>
      <c r="O78" s="23" t="s">
        <v>1668</v>
      </c>
    </row>
    <row r="79" spans="1:15" s="1" customFormat="1" ht="13.5" customHeight="1" x14ac:dyDescent="0.15">
      <c r="A79" s="7" t="s">
        <v>1600</v>
      </c>
      <c r="B79" s="7"/>
      <c r="C79" s="7"/>
      <c r="D79" s="23" t="s">
        <v>235</v>
      </c>
      <c r="E79" s="9" t="s">
        <v>1585</v>
      </c>
      <c r="F79" s="7" t="s">
        <v>1611</v>
      </c>
      <c r="G79" s="10">
        <v>137.839</v>
      </c>
      <c r="H79" s="11">
        <v>42104</v>
      </c>
      <c r="I79" s="10" t="s">
        <v>352</v>
      </c>
      <c r="J79" s="10" t="s">
        <v>1605</v>
      </c>
      <c r="K79" s="10" t="s">
        <v>396</v>
      </c>
      <c r="L79" s="10" t="s">
        <v>787</v>
      </c>
      <c r="M79" s="20" t="s">
        <v>1609</v>
      </c>
      <c r="N79" s="20" t="s">
        <v>940</v>
      </c>
      <c r="O79" s="23" t="s">
        <v>1669</v>
      </c>
    </row>
    <row r="80" spans="1:15" s="1" customFormat="1" ht="13.5" customHeight="1" x14ac:dyDescent="0.15">
      <c r="A80" s="7" t="s">
        <v>1600</v>
      </c>
      <c r="B80" s="7"/>
      <c r="C80" s="7"/>
      <c r="D80" s="23" t="s">
        <v>235</v>
      </c>
      <c r="E80" s="9" t="s">
        <v>1585</v>
      </c>
      <c r="F80" s="7" t="s">
        <v>1603</v>
      </c>
      <c r="G80" s="10">
        <v>138.386</v>
      </c>
      <c r="H80" s="11">
        <v>42104</v>
      </c>
      <c r="I80" s="10" t="s">
        <v>352</v>
      </c>
      <c r="J80" s="10" t="s">
        <v>1606</v>
      </c>
      <c r="K80" s="10" t="s">
        <v>396</v>
      </c>
      <c r="L80" s="10" t="s">
        <v>787</v>
      </c>
      <c r="M80" s="20" t="s">
        <v>2455</v>
      </c>
      <c r="N80" s="20" t="s">
        <v>941</v>
      </c>
      <c r="O80" s="23" t="s">
        <v>1670</v>
      </c>
    </row>
    <row r="81" spans="1:15" s="1" customFormat="1" ht="13.5" customHeight="1" x14ac:dyDescent="0.15">
      <c r="A81" s="7" t="s">
        <v>1599</v>
      </c>
      <c r="B81" s="7"/>
      <c r="C81" s="7"/>
      <c r="D81" s="23" t="s">
        <v>235</v>
      </c>
      <c r="E81" s="9" t="s">
        <v>1585</v>
      </c>
      <c r="F81" s="7" t="s">
        <v>1604</v>
      </c>
      <c r="G81" s="10">
        <v>138.44</v>
      </c>
      <c r="H81" s="11">
        <v>42104</v>
      </c>
      <c r="I81" s="10" t="s">
        <v>352</v>
      </c>
      <c r="J81" s="10" t="s">
        <v>1607</v>
      </c>
      <c r="K81" s="10" t="s">
        <v>396</v>
      </c>
      <c r="L81" s="10" t="s">
        <v>787</v>
      </c>
      <c r="M81" s="20" t="s">
        <v>1610</v>
      </c>
      <c r="N81" s="20" t="s">
        <v>1855</v>
      </c>
      <c r="O81" s="23" t="s">
        <v>1671</v>
      </c>
    </row>
    <row r="82" spans="1:15" s="1" customFormat="1" ht="13.5" customHeight="1" x14ac:dyDescent="0.15">
      <c r="A82" s="7" t="s">
        <v>1599</v>
      </c>
      <c r="B82" s="7"/>
      <c r="C82" s="7"/>
      <c r="D82" s="23" t="s">
        <v>235</v>
      </c>
      <c r="E82" s="9" t="s">
        <v>1585</v>
      </c>
      <c r="F82" s="7" t="s">
        <v>1612</v>
      </c>
      <c r="G82" s="10">
        <v>27.617999999999999</v>
      </c>
      <c r="H82" s="11">
        <v>42104</v>
      </c>
      <c r="I82" s="10" t="s">
        <v>352</v>
      </c>
      <c r="J82" s="10" t="s">
        <v>1613</v>
      </c>
      <c r="K82" s="10" t="s">
        <v>396</v>
      </c>
      <c r="L82" s="10" t="s">
        <v>1614</v>
      </c>
      <c r="M82" s="20" t="s">
        <v>1615</v>
      </c>
      <c r="N82" s="20" t="s">
        <v>1616</v>
      </c>
      <c r="O82" s="23" t="s">
        <v>1672</v>
      </c>
    </row>
    <row r="83" spans="1:15" s="1" customFormat="1" ht="13.5" customHeight="1" x14ac:dyDescent="0.15">
      <c r="A83" s="7" t="s">
        <v>1599</v>
      </c>
      <c r="B83" s="7"/>
      <c r="C83" s="7"/>
      <c r="D83" s="23" t="s">
        <v>235</v>
      </c>
      <c r="E83" s="9" t="s">
        <v>1585</v>
      </c>
      <c r="F83" s="7" t="s">
        <v>1621</v>
      </c>
      <c r="G83" s="10">
        <v>161.12</v>
      </c>
      <c r="H83" s="11">
        <v>42104</v>
      </c>
      <c r="I83" s="10" t="s">
        <v>352</v>
      </c>
      <c r="J83" s="10" t="s">
        <v>1617</v>
      </c>
      <c r="K83" s="10" t="s">
        <v>396</v>
      </c>
      <c r="L83" s="10" t="s">
        <v>1618</v>
      </c>
      <c r="M83" s="20" t="s">
        <v>1619</v>
      </c>
      <c r="N83" s="20" t="s">
        <v>1620</v>
      </c>
      <c r="O83" s="23" t="s">
        <v>1673</v>
      </c>
    </row>
    <row r="84" spans="1:15" s="1" customFormat="1" ht="13.5" customHeight="1" x14ac:dyDescent="0.15">
      <c r="A84" s="7" t="s">
        <v>1599</v>
      </c>
      <c r="B84" s="7"/>
      <c r="C84" s="7"/>
      <c r="D84" s="23" t="s">
        <v>235</v>
      </c>
      <c r="E84" s="9" t="s">
        <v>1585</v>
      </c>
      <c r="F84" s="7" t="s">
        <v>1622</v>
      </c>
      <c r="G84" s="10">
        <v>243.685</v>
      </c>
      <c r="H84" s="11">
        <v>42104</v>
      </c>
      <c r="I84" s="10" t="s">
        <v>352</v>
      </c>
      <c r="J84" s="10" t="s">
        <v>1623</v>
      </c>
      <c r="K84" s="10" t="s">
        <v>449</v>
      </c>
      <c r="L84" s="10" t="s">
        <v>1624</v>
      </c>
      <c r="M84" s="20" t="s">
        <v>1625</v>
      </c>
      <c r="N84" s="20" t="s">
        <v>1626</v>
      </c>
      <c r="O84" s="23" t="s">
        <v>1674</v>
      </c>
    </row>
    <row r="85" spans="1:15" s="1" customFormat="1" ht="13.5" customHeight="1" x14ac:dyDescent="0.15">
      <c r="A85" s="41" t="s">
        <v>1728</v>
      </c>
      <c r="B85" s="8"/>
      <c r="C85" s="7"/>
      <c r="D85" s="23" t="s">
        <v>97</v>
      </c>
      <c r="E85" s="9" t="s">
        <v>1682</v>
      </c>
      <c r="F85" s="7" t="s">
        <v>1725</v>
      </c>
      <c r="G85" s="38">
        <f>29.101*L85</f>
        <v>145.505</v>
      </c>
      <c r="H85" s="11">
        <v>42109</v>
      </c>
      <c r="I85" s="10" t="s">
        <v>575</v>
      </c>
      <c r="J85" s="10" t="s">
        <v>1727</v>
      </c>
      <c r="K85" s="10" t="s">
        <v>14</v>
      </c>
      <c r="L85" s="10">
        <v>5</v>
      </c>
      <c r="M85" s="20" t="s">
        <v>1726</v>
      </c>
      <c r="N85" s="20" t="s">
        <v>137</v>
      </c>
      <c r="O85" s="23" t="s">
        <v>1726</v>
      </c>
    </row>
    <row r="86" spans="1:15" s="1" customFormat="1" ht="13.5" customHeight="1" x14ac:dyDescent="0.15">
      <c r="A86" s="41" t="s">
        <v>1729</v>
      </c>
      <c r="B86" s="8"/>
      <c r="C86" s="7"/>
      <c r="D86" s="23" t="s">
        <v>48</v>
      </c>
      <c r="E86" s="9" t="s">
        <v>1682</v>
      </c>
      <c r="F86" s="7" t="s">
        <v>1730</v>
      </c>
      <c r="G86" s="10">
        <f>18.708*L86</f>
        <v>187.07999999999998</v>
      </c>
      <c r="H86" s="11">
        <v>42109</v>
      </c>
      <c r="I86" s="10" t="s">
        <v>552</v>
      </c>
      <c r="J86" s="10" t="s">
        <v>1731</v>
      </c>
      <c r="K86" s="10" t="s">
        <v>280</v>
      </c>
      <c r="L86" s="10">
        <v>10</v>
      </c>
      <c r="M86" s="20" t="s">
        <v>1736</v>
      </c>
      <c r="N86" s="20" t="s">
        <v>1738</v>
      </c>
      <c r="O86" s="23" t="s">
        <v>1736</v>
      </c>
    </row>
    <row r="87" spans="1:15" s="1" customFormat="1" ht="13.5" customHeight="1" x14ac:dyDescent="0.15">
      <c r="A87" s="41" t="s">
        <v>1729</v>
      </c>
      <c r="B87" s="8"/>
      <c r="C87" s="7"/>
      <c r="D87" s="23" t="s">
        <v>48</v>
      </c>
      <c r="E87" s="9" t="s">
        <v>1682</v>
      </c>
      <c r="F87" s="7" t="s">
        <v>1732</v>
      </c>
      <c r="G87" s="10">
        <f>18.708*L87</f>
        <v>187.07999999999998</v>
      </c>
      <c r="H87" s="11">
        <v>42109</v>
      </c>
      <c r="I87" s="10" t="s">
        <v>552</v>
      </c>
      <c r="J87" s="10" t="s">
        <v>1734</v>
      </c>
      <c r="K87" s="10" t="s">
        <v>280</v>
      </c>
      <c r="L87" s="10">
        <v>10</v>
      </c>
      <c r="M87" s="20" t="s">
        <v>1736</v>
      </c>
      <c r="N87" s="20" t="s">
        <v>1739</v>
      </c>
      <c r="O87" s="23" t="s">
        <v>1967</v>
      </c>
    </row>
    <row r="88" spans="1:15" s="1" customFormat="1" ht="13.5" customHeight="1" x14ac:dyDescent="0.15">
      <c r="A88" s="41" t="s">
        <v>1729</v>
      </c>
      <c r="B88" s="8"/>
      <c r="C88" s="7"/>
      <c r="D88" s="23" t="s">
        <v>48</v>
      </c>
      <c r="E88" s="9" t="s">
        <v>1682</v>
      </c>
      <c r="F88" s="7" t="s">
        <v>1733</v>
      </c>
      <c r="G88" s="10">
        <f>18.708*L88</f>
        <v>56.123999999999995</v>
      </c>
      <c r="H88" s="11">
        <v>42109</v>
      </c>
      <c r="I88" s="10" t="s">
        <v>552</v>
      </c>
      <c r="J88" s="10" t="s">
        <v>1735</v>
      </c>
      <c r="K88" s="10" t="s">
        <v>280</v>
      </c>
      <c r="L88" s="10">
        <v>3</v>
      </c>
      <c r="M88" s="20" t="s">
        <v>1737</v>
      </c>
      <c r="N88" s="20" t="s">
        <v>1740</v>
      </c>
      <c r="O88" s="23" t="s">
        <v>1737</v>
      </c>
    </row>
    <row r="89" spans="1:15" s="1" customFormat="1" ht="13.5" customHeight="1" x14ac:dyDescent="0.15">
      <c r="A89" s="41" t="s">
        <v>1745</v>
      </c>
      <c r="B89" s="8"/>
      <c r="C89" s="7"/>
      <c r="D89" s="23" t="s">
        <v>515</v>
      </c>
      <c r="E89" s="9" t="s">
        <v>1682</v>
      </c>
      <c r="F89" s="7" t="s">
        <v>1746</v>
      </c>
      <c r="G89" s="10">
        <f>14.405*L89</f>
        <v>360.125</v>
      </c>
      <c r="H89" s="11">
        <v>42109</v>
      </c>
      <c r="I89" s="10" t="s">
        <v>364</v>
      </c>
      <c r="J89" s="10" t="s">
        <v>1747</v>
      </c>
      <c r="K89" s="10" t="s">
        <v>280</v>
      </c>
      <c r="L89" s="10">
        <v>25</v>
      </c>
      <c r="M89" s="20" t="s">
        <v>1752</v>
      </c>
      <c r="N89" s="20" t="s">
        <v>733</v>
      </c>
      <c r="O89" s="23" t="s">
        <v>1752</v>
      </c>
    </row>
    <row r="90" spans="1:15" s="1" customFormat="1" ht="13.5" customHeight="1" x14ac:dyDescent="0.15">
      <c r="A90" s="41" t="s">
        <v>1745</v>
      </c>
      <c r="B90" s="8"/>
      <c r="C90" s="7"/>
      <c r="D90" s="23" t="s">
        <v>515</v>
      </c>
      <c r="E90" s="9" t="s">
        <v>1682</v>
      </c>
      <c r="F90" s="7" t="s">
        <v>1748</v>
      </c>
      <c r="G90" s="10">
        <f>14.405*L90</f>
        <v>360.125</v>
      </c>
      <c r="H90" s="11">
        <v>42109</v>
      </c>
      <c r="I90" s="10" t="s">
        <v>364</v>
      </c>
      <c r="J90" s="10" t="s">
        <v>1750</v>
      </c>
      <c r="K90" s="10" t="s">
        <v>280</v>
      </c>
      <c r="L90" s="10">
        <v>25</v>
      </c>
      <c r="M90" s="20" t="s">
        <v>1753</v>
      </c>
      <c r="N90" s="20" t="s">
        <v>733</v>
      </c>
      <c r="O90" s="23" t="s">
        <v>1753</v>
      </c>
    </row>
    <row r="91" spans="1:15" s="1" customFormat="1" ht="13.5" customHeight="1" x14ac:dyDescent="0.15">
      <c r="A91" s="41" t="s">
        <v>1745</v>
      </c>
      <c r="B91" s="8"/>
      <c r="C91" s="7"/>
      <c r="D91" s="23" t="s">
        <v>515</v>
      </c>
      <c r="E91" s="9" t="s">
        <v>1682</v>
      </c>
      <c r="F91" s="7" t="s">
        <v>1749</v>
      </c>
      <c r="G91" s="10">
        <f>14.405*L91</f>
        <v>360.125</v>
      </c>
      <c r="H91" s="11">
        <v>42109</v>
      </c>
      <c r="I91" s="10" t="s">
        <v>402</v>
      </c>
      <c r="J91" s="10" t="s">
        <v>1751</v>
      </c>
      <c r="K91" s="10" t="s">
        <v>280</v>
      </c>
      <c r="L91" s="10">
        <v>25</v>
      </c>
      <c r="M91" s="20" t="s">
        <v>1754</v>
      </c>
      <c r="N91" s="20" t="s">
        <v>1929</v>
      </c>
      <c r="O91" s="23" t="s">
        <v>1754</v>
      </c>
    </row>
    <row r="92" spans="1:15" s="1" customFormat="1" ht="13.5" customHeight="1" x14ac:dyDescent="0.15">
      <c r="A92" s="41" t="s">
        <v>1762</v>
      </c>
      <c r="B92" s="8" t="s">
        <v>297</v>
      </c>
      <c r="C92" s="7"/>
      <c r="D92" s="23" t="s">
        <v>100</v>
      </c>
      <c r="E92" s="9" t="s">
        <v>1682</v>
      </c>
      <c r="F92" s="7" t="s">
        <v>1763</v>
      </c>
      <c r="G92" s="38">
        <f>8.606*L92</f>
        <v>103.27199999999999</v>
      </c>
      <c r="H92" s="11">
        <v>42109</v>
      </c>
      <c r="I92" s="10" t="s">
        <v>316</v>
      </c>
      <c r="J92" s="10" t="s">
        <v>1764</v>
      </c>
      <c r="K92" s="38" t="s">
        <v>1349</v>
      </c>
      <c r="L92" s="10">
        <v>12</v>
      </c>
      <c r="M92" s="20" t="s">
        <v>1765</v>
      </c>
      <c r="N92" s="20" t="s">
        <v>16</v>
      </c>
      <c r="O92" s="23" t="s">
        <v>1765</v>
      </c>
    </row>
    <row r="93" spans="1:15" s="1" customFormat="1" ht="13.5" customHeight="1" x14ac:dyDescent="0.15">
      <c r="A93" s="41" t="s">
        <v>1762</v>
      </c>
      <c r="B93" s="8" t="s">
        <v>297</v>
      </c>
      <c r="C93" s="7"/>
      <c r="D93" s="23" t="s">
        <v>100</v>
      </c>
      <c r="E93" s="9" t="s">
        <v>1682</v>
      </c>
      <c r="F93" s="7" t="s">
        <v>1766</v>
      </c>
      <c r="G93" s="38">
        <f>8.606*L93</f>
        <v>111.878</v>
      </c>
      <c r="H93" s="11">
        <v>42109</v>
      </c>
      <c r="I93" s="10" t="s">
        <v>316</v>
      </c>
      <c r="J93" s="10" t="s">
        <v>1767</v>
      </c>
      <c r="K93" s="38" t="s">
        <v>1349</v>
      </c>
      <c r="L93" s="10">
        <v>13</v>
      </c>
      <c r="M93" s="20" t="s">
        <v>1765</v>
      </c>
      <c r="N93" s="20" t="s">
        <v>17</v>
      </c>
      <c r="O93" s="23" t="s">
        <v>2410</v>
      </c>
    </row>
    <row r="94" spans="1:15" s="1" customFormat="1" ht="13.5" customHeight="1" x14ac:dyDescent="0.15">
      <c r="A94" s="39" t="s">
        <v>341</v>
      </c>
      <c r="B94" s="8"/>
      <c r="C94" s="7"/>
      <c r="D94" s="23" t="s">
        <v>81</v>
      </c>
      <c r="E94" s="9" t="s">
        <v>1682</v>
      </c>
      <c r="F94" s="7" t="s">
        <v>1773</v>
      </c>
      <c r="G94" s="10">
        <f>7.656*L94</f>
        <v>191.4</v>
      </c>
      <c r="H94" s="11">
        <v>42109</v>
      </c>
      <c r="I94" s="10" t="s">
        <v>484</v>
      </c>
      <c r="J94" s="10" t="s">
        <v>1768</v>
      </c>
      <c r="K94" s="10" t="s">
        <v>280</v>
      </c>
      <c r="L94" s="10">
        <v>25</v>
      </c>
      <c r="M94" s="20" t="s">
        <v>1771</v>
      </c>
      <c r="N94" s="20" t="s">
        <v>733</v>
      </c>
      <c r="O94" s="23" t="s">
        <v>1771</v>
      </c>
    </row>
    <row r="95" spans="1:15" s="1" customFormat="1" ht="13.5" customHeight="1" x14ac:dyDescent="0.15">
      <c r="A95" s="39" t="s">
        <v>341</v>
      </c>
      <c r="B95" s="8"/>
      <c r="C95" s="7"/>
      <c r="D95" s="23" t="s">
        <v>81</v>
      </c>
      <c r="E95" s="9" t="s">
        <v>1682</v>
      </c>
      <c r="F95" s="7" t="s">
        <v>1769</v>
      </c>
      <c r="G95" s="10">
        <f>7.656*L95</f>
        <v>191.4</v>
      </c>
      <c r="H95" s="11">
        <v>42109</v>
      </c>
      <c r="I95" s="10" t="s">
        <v>1774</v>
      </c>
      <c r="J95" s="10" t="s">
        <v>1770</v>
      </c>
      <c r="K95" s="10" t="s">
        <v>280</v>
      </c>
      <c r="L95" s="10">
        <v>25</v>
      </c>
      <c r="M95" s="20" t="s">
        <v>1772</v>
      </c>
      <c r="N95" s="20" t="s">
        <v>1929</v>
      </c>
      <c r="O95" s="23" t="s">
        <v>1772</v>
      </c>
    </row>
    <row r="96" spans="1:15" s="1" customFormat="1" ht="13.5" customHeight="1" x14ac:dyDescent="0.15">
      <c r="A96" s="41" t="s">
        <v>1779</v>
      </c>
      <c r="B96" s="8"/>
      <c r="C96" s="7"/>
      <c r="D96" s="23" t="s">
        <v>785</v>
      </c>
      <c r="E96" s="9" t="s">
        <v>1682</v>
      </c>
      <c r="F96" s="7" t="s">
        <v>1778</v>
      </c>
      <c r="G96" s="38">
        <v>99.671999999999997</v>
      </c>
      <c r="H96" s="11">
        <v>42109</v>
      </c>
      <c r="I96" s="10" t="s">
        <v>306</v>
      </c>
      <c r="J96" s="10" t="s">
        <v>1780</v>
      </c>
      <c r="K96" s="10" t="s">
        <v>416</v>
      </c>
      <c r="L96" s="10" t="s">
        <v>1781</v>
      </c>
      <c r="M96" s="20" t="s">
        <v>1784</v>
      </c>
      <c r="N96" s="20" t="s">
        <v>1787</v>
      </c>
      <c r="O96" s="23" t="s">
        <v>1970</v>
      </c>
    </row>
    <row r="97" spans="1:15" s="1" customFormat="1" ht="13.5" customHeight="1" x14ac:dyDescent="0.15">
      <c r="A97" s="41" t="s">
        <v>1779</v>
      </c>
      <c r="B97" s="8"/>
      <c r="C97" s="7"/>
      <c r="D97" s="23" t="s">
        <v>785</v>
      </c>
      <c r="E97" s="9" t="s">
        <v>1682</v>
      </c>
      <c r="F97" s="7" t="s">
        <v>1782</v>
      </c>
      <c r="G97" s="38">
        <v>99.718000000000004</v>
      </c>
      <c r="H97" s="11">
        <v>42109</v>
      </c>
      <c r="I97" s="10" t="s">
        <v>306</v>
      </c>
      <c r="J97" s="10" t="s">
        <v>1783</v>
      </c>
      <c r="K97" s="10" t="s">
        <v>416</v>
      </c>
      <c r="L97" s="10" t="s">
        <v>1781</v>
      </c>
      <c r="M97" s="20" t="s">
        <v>1785</v>
      </c>
      <c r="N97" s="20" t="s">
        <v>1788</v>
      </c>
      <c r="O97" s="23" t="s">
        <v>1971</v>
      </c>
    </row>
    <row r="98" spans="1:15" s="1" customFormat="1" ht="13.5" customHeight="1" x14ac:dyDescent="0.15">
      <c r="A98" s="41" t="s">
        <v>1779</v>
      </c>
      <c r="B98" s="8"/>
      <c r="C98" s="7"/>
      <c r="D98" s="23" t="s">
        <v>785</v>
      </c>
      <c r="E98" s="9" t="s">
        <v>1682</v>
      </c>
      <c r="F98" s="7" t="s">
        <v>1789</v>
      </c>
      <c r="G98" s="38">
        <v>59.920999999999999</v>
      </c>
      <c r="H98" s="11">
        <v>42109</v>
      </c>
      <c r="I98" s="10" t="s">
        <v>306</v>
      </c>
      <c r="J98" s="10" t="s">
        <v>1790</v>
      </c>
      <c r="K98" s="10" t="s">
        <v>416</v>
      </c>
      <c r="L98" s="10" t="s">
        <v>1791</v>
      </c>
      <c r="M98" s="20" t="s">
        <v>1792</v>
      </c>
      <c r="N98" s="20" t="s">
        <v>1797</v>
      </c>
      <c r="O98" s="23" t="s">
        <v>1972</v>
      </c>
    </row>
    <row r="99" spans="1:15" s="1" customFormat="1" ht="13.5" customHeight="1" x14ac:dyDescent="0.15">
      <c r="A99" s="39" t="s">
        <v>1368</v>
      </c>
      <c r="B99" s="8"/>
      <c r="C99" s="7"/>
      <c r="D99" s="23" t="s">
        <v>1037</v>
      </c>
      <c r="E99" s="9" t="s">
        <v>1682</v>
      </c>
      <c r="F99" s="7" t="s">
        <v>1793</v>
      </c>
      <c r="G99" s="38">
        <v>139.952</v>
      </c>
      <c r="H99" s="11">
        <v>42109</v>
      </c>
      <c r="I99" s="38" t="s">
        <v>448</v>
      </c>
      <c r="J99" s="10" t="s">
        <v>1794</v>
      </c>
      <c r="K99" s="10" t="s">
        <v>179</v>
      </c>
      <c r="L99" s="10" t="s">
        <v>1795</v>
      </c>
      <c r="M99" s="20" t="s">
        <v>1796</v>
      </c>
      <c r="N99" s="20" t="s">
        <v>1798</v>
      </c>
      <c r="O99" s="23" t="s">
        <v>1983</v>
      </c>
    </row>
    <row r="100" spans="1:15" s="1" customFormat="1" ht="13.5" customHeight="1" x14ac:dyDescent="0.15">
      <c r="A100" s="41" t="s">
        <v>98</v>
      </c>
      <c r="B100" s="8"/>
      <c r="C100" s="7"/>
      <c r="D100" s="23" t="s">
        <v>115</v>
      </c>
      <c r="E100" s="9" t="s">
        <v>1682</v>
      </c>
      <c r="F100" s="7" t="s">
        <v>1799</v>
      </c>
      <c r="G100" s="38">
        <v>202.50700000000001</v>
      </c>
      <c r="H100" s="11">
        <v>42109</v>
      </c>
      <c r="I100" s="10" t="s">
        <v>306</v>
      </c>
      <c r="J100" s="10" t="s">
        <v>1800</v>
      </c>
      <c r="K100" s="10" t="s">
        <v>368</v>
      </c>
      <c r="L100" s="10" t="s">
        <v>1811</v>
      </c>
      <c r="M100" s="20" t="s">
        <v>1816</v>
      </c>
      <c r="N100" s="20" t="s">
        <v>1818</v>
      </c>
      <c r="O100" s="23" t="s">
        <v>1973</v>
      </c>
    </row>
    <row r="101" spans="1:15" s="1" customFormat="1" ht="13.5" customHeight="1" x14ac:dyDescent="0.15">
      <c r="A101" s="41" t="s">
        <v>98</v>
      </c>
      <c r="B101" s="8"/>
      <c r="C101" s="7"/>
      <c r="D101" s="23" t="s">
        <v>115</v>
      </c>
      <c r="E101" s="9" t="s">
        <v>1682</v>
      </c>
      <c r="F101" s="7" t="s">
        <v>1801</v>
      </c>
      <c r="G101" s="38">
        <v>171.34399999999999</v>
      </c>
      <c r="H101" s="11">
        <v>42109</v>
      </c>
      <c r="I101" s="10" t="s">
        <v>306</v>
      </c>
      <c r="J101" s="10" t="s">
        <v>1806</v>
      </c>
      <c r="K101" s="10" t="s">
        <v>368</v>
      </c>
      <c r="L101" s="10" t="s">
        <v>1812</v>
      </c>
      <c r="M101" s="20" t="s">
        <v>1817</v>
      </c>
      <c r="N101" s="20" t="s">
        <v>1819</v>
      </c>
      <c r="O101" s="23" t="s">
        <v>1974</v>
      </c>
    </row>
    <row r="102" spans="1:15" s="1" customFormat="1" ht="13.5" customHeight="1" x14ac:dyDescent="0.15">
      <c r="A102" s="41" t="s">
        <v>98</v>
      </c>
      <c r="B102" s="8"/>
      <c r="C102" s="7"/>
      <c r="D102" s="23" t="s">
        <v>115</v>
      </c>
      <c r="E102" s="9" t="s">
        <v>1682</v>
      </c>
      <c r="F102" s="7" t="s">
        <v>1802</v>
      </c>
      <c r="G102" s="38">
        <v>201.72900000000001</v>
      </c>
      <c r="H102" s="11">
        <v>42109</v>
      </c>
      <c r="I102" s="10" t="s">
        <v>306</v>
      </c>
      <c r="J102" s="10" t="s">
        <v>1807</v>
      </c>
      <c r="K102" s="10" t="s">
        <v>368</v>
      </c>
      <c r="L102" s="10" t="s">
        <v>1811</v>
      </c>
      <c r="M102" s="20" t="s">
        <v>1820</v>
      </c>
      <c r="N102" s="20" t="s">
        <v>1822</v>
      </c>
      <c r="O102" s="23" t="s">
        <v>1975</v>
      </c>
    </row>
    <row r="103" spans="1:15" s="1" customFormat="1" ht="13.5" customHeight="1" x14ac:dyDescent="0.15">
      <c r="A103" s="41" t="s">
        <v>98</v>
      </c>
      <c r="B103" s="8"/>
      <c r="C103" s="7"/>
      <c r="D103" s="23" t="s">
        <v>115</v>
      </c>
      <c r="E103" s="9" t="s">
        <v>1682</v>
      </c>
      <c r="F103" s="7" t="s">
        <v>1803</v>
      </c>
      <c r="G103" s="38">
        <v>201.72300000000001</v>
      </c>
      <c r="H103" s="11">
        <v>42109</v>
      </c>
      <c r="I103" s="10" t="s">
        <v>306</v>
      </c>
      <c r="J103" s="10" t="s">
        <v>1808</v>
      </c>
      <c r="K103" s="10" t="s">
        <v>368</v>
      </c>
      <c r="L103" s="10" t="s">
        <v>1813</v>
      </c>
      <c r="M103" s="20" t="s">
        <v>1821</v>
      </c>
      <c r="N103" s="20" t="s">
        <v>1823</v>
      </c>
      <c r="O103" s="23" t="s">
        <v>1976</v>
      </c>
    </row>
    <row r="104" spans="1:15" s="1" customFormat="1" ht="13.5" customHeight="1" x14ac:dyDescent="0.15">
      <c r="A104" s="41" t="s">
        <v>1841</v>
      </c>
      <c r="B104" s="8"/>
      <c r="C104" s="7"/>
      <c r="D104" s="23" t="s">
        <v>225</v>
      </c>
      <c r="E104" s="9" t="s">
        <v>1682</v>
      </c>
      <c r="F104" s="7" t="s">
        <v>1828</v>
      </c>
      <c r="G104" s="38">
        <v>201.24</v>
      </c>
      <c r="H104" s="11">
        <v>42109</v>
      </c>
      <c r="I104" s="38" t="s">
        <v>448</v>
      </c>
      <c r="J104" s="10" t="s">
        <v>1836</v>
      </c>
      <c r="K104" s="10" t="s">
        <v>396</v>
      </c>
      <c r="L104" s="10" t="s">
        <v>1837</v>
      </c>
      <c r="M104" s="20" t="s">
        <v>1843</v>
      </c>
      <c r="N104" s="20" t="s">
        <v>1844</v>
      </c>
      <c r="O104" s="23" t="s">
        <v>1984</v>
      </c>
    </row>
    <row r="105" spans="1:15" s="1" customFormat="1" ht="13.5" customHeight="1" x14ac:dyDescent="0.15">
      <c r="A105" s="41" t="s">
        <v>1848</v>
      </c>
      <c r="B105" s="8"/>
      <c r="C105" s="7"/>
      <c r="D105" s="23" t="s">
        <v>225</v>
      </c>
      <c r="E105" s="9" t="s">
        <v>1682</v>
      </c>
      <c r="F105" s="7" t="s">
        <v>1847</v>
      </c>
      <c r="G105" s="38">
        <v>261.78199999999998</v>
      </c>
      <c r="H105" s="11">
        <v>42109</v>
      </c>
      <c r="I105" s="38" t="s">
        <v>448</v>
      </c>
      <c r="J105" s="10" t="s">
        <v>1838</v>
      </c>
      <c r="K105" s="10" t="s">
        <v>396</v>
      </c>
      <c r="L105" s="10" t="s">
        <v>1840</v>
      </c>
      <c r="M105" s="20" t="s">
        <v>1845</v>
      </c>
      <c r="N105" s="20" t="s">
        <v>1846</v>
      </c>
      <c r="O105" s="23" t="s">
        <v>1985</v>
      </c>
    </row>
    <row r="106" spans="1:15" s="1" customFormat="1" ht="13.5" customHeight="1" x14ac:dyDescent="0.15">
      <c r="A106" s="41" t="s">
        <v>227</v>
      </c>
      <c r="B106" s="8"/>
      <c r="C106" s="7"/>
      <c r="D106" s="23" t="s">
        <v>225</v>
      </c>
      <c r="E106" s="9" t="s">
        <v>1682</v>
      </c>
      <c r="F106" s="7" t="s">
        <v>3098</v>
      </c>
      <c r="G106" s="38">
        <v>201.267</v>
      </c>
      <c r="H106" s="11">
        <v>42109</v>
      </c>
      <c r="I106" s="38" t="s">
        <v>442</v>
      </c>
      <c r="J106" s="10" t="s">
        <v>3094</v>
      </c>
      <c r="K106" s="10" t="s">
        <v>396</v>
      </c>
      <c r="L106" s="10" t="s">
        <v>1837</v>
      </c>
      <c r="M106" s="20" t="s">
        <v>1852</v>
      </c>
      <c r="N106" s="20" t="s">
        <v>1853</v>
      </c>
      <c r="O106" s="23" t="s">
        <v>3488</v>
      </c>
    </row>
    <row r="107" spans="1:15" s="1" customFormat="1" ht="13.5" customHeight="1" x14ac:dyDescent="0.15">
      <c r="A107" s="41" t="s">
        <v>234</v>
      </c>
      <c r="B107" s="8"/>
      <c r="C107" s="7"/>
      <c r="D107" s="23" t="s">
        <v>235</v>
      </c>
      <c r="E107" s="9" t="s">
        <v>1682</v>
      </c>
      <c r="F107" s="7" t="s">
        <v>1857</v>
      </c>
      <c r="G107" s="38">
        <v>276.18599999999998</v>
      </c>
      <c r="H107" s="11">
        <v>42109</v>
      </c>
      <c r="I107" s="10" t="s">
        <v>352</v>
      </c>
      <c r="J107" s="10" t="s">
        <v>1829</v>
      </c>
      <c r="K107" s="10" t="s">
        <v>396</v>
      </c>
      <c r="L107" s="10" t="s">
        <v>1834</v>
      </c>
      <c r="M107" s="20" t="s">
        <v>1854</v>
      </c>
      <c r="N107" s="20" t="s">
        <v>1860</v>
      </c>
      <c r="O107" s="23" t="s">
        <v>2371</v>
      </c>
    </row>
    <row r="108" spans="1:15" s="1" customFormat="1" ht="13.5" customHeight="1" x14ac:dyDescent="0.15">
      <c r="A108" s="41" t="s">
        <v>234</v>
      </c>
      <c r="B108" s="8"/>
      <c r="C108" s="7"/>
      <c r="D108" s="23" t="s">
        <v>235</v>
      </c>
      <c r="E108" s="9" t="s">
        <v>1682</v>
      </c>
      <c r="F108" s="7" t="s">
        <v>1859</v>
      </c>
      <c r="G108" s="38">
        <v>276.85700000000003</v>
      </c>
      <c r="H108" s="11">
        <v>42109</v>
      </c>
      <c r="I108" s="10" t="s">
        <v>352</v>
      </c>
      <c r="J108" s="10" t="s">
        <v>1830</v>
      </c>
      <c r="K108" s="10" t="s">
        <v>396</v>
      </c>
      <c r="L108" s="10" t="s">
        <v>1834</v>
      </c>
      <c r="M108" s="20" t="s">
        <v>1858</v>
      </c>
      <c r="N108" s="20" t="s">
        <v>2125</v>
      </c>
      <c r="O108" s="23" t="s">
        <v>2372</v>
      </c>
    </row>
    <row r="109" spans="1:15" s="1" customFormat="1" ht="13.5" customHeight="1" x14ac:dyDescent="0.15">
      <c r="A109" s="41" t="s">
        <v>234</v>
      </c>
      <c r="B109" s="8"/>
      <c r="C109" s="7"/>
      <c r="D109" s="23" t="s">
        <v>235</v>
      </c>
      <c r="E109" s="9" t="s">
        <v>1682</v>
      </c>
      <c r="F109" s="7" t="s">
        <v>1864</v>
      </c>
      <c r="G109" s="38">
        <v>138.363</v>
      </c>
      <c r="H109" s="11">
        <v>42109</v>
      </c>
      <c r="I109" s="10" t="s">
        <v>352</v>
      </c>
      <c r="J109" s="10" t="s">
        <v>1831</v>
      </c>
      <c r="K109" s="10" t="s">
        <v>396</v>
      </c>
      <c r="L109" s="10" t="s">
        <v>1781</v>
      </c>
      <c r="M109" s="20" t="s">
        <v>1862</v>
      </c>
      <c r="N109" s="20" t="s">
        <v>1863</v>
      </c>
      <c r="O109" s="23" t="s">
        <v>1979</v>
      </c>
    </row>
    <row r="110" spans="1:15" s="1" customFormat="1" ht="13.5" customHeight="1" x14ac:dyDescent="0.15">
      <c r="A110" s="41" t="s">
        <v>234</v>
      </c>
      <c r="B110" s="8"/>
      <c r="C110" s="7"/>
      <c r="D110" s="23" t="s">
        <v>235</v>
      </c>
      <c r="E110" s="9" t="s">
        <v>1682</v>
      </c>
      <c r="F110" s="7" t="s">
        <v>1866</v>
      </c>
      <c r="G110" s="38">
        <v>276.399</v>
      </c>
      <c r="H110" s="11">
        <v>42109</v>
      </c>
      <c r="I110" s="10" t="s">
        <v>352</v>
      </c>
      <c r="J110" s="10" t="s">
        <v>1832</v>
      </c>
      <c r="K110" s="10" t="s">
        <v>396</v>
      </c>
      <c r="L110" s="10" t="s">
        <v>1834</v>
      </c>
      <c r="M110" s="20" t="s">
        <v>1865</v>
      </c>
      <c r="N110" s="20" t="s">
        <v>1856</v>
      </c>
      <c r="O110" s="23" t="s">
        <v>2373</v>
      </c>
    </row>
    <row r="111" spans="1:15" s="1" customFormat="1" ht="13.5" customHeight="1" x14ac:dyDescent="0.15">
      <c r="A111" s="41" t="s">
        <v>234</v>
      </c>
      <c r="B111" s="8"/>
      <c r="C111" s="7"/>
      <c r="D111" s="23" t="s">
        <v>235</v>
      </c>
      <c r="E111" s="9" t="s">
        <v>1682</v>
      </c>
      <c r="F111" s="7" t="s">
        <v>1868</v>
      </c>
      <c r="G111" s="38">
        <v>276.80799999999999</v>
      </c>
      <c r="H111" s="11">
        <v>42109</v>
      </c>
      <c r="I111" s="10" t="s">
        <v>352</v>
      </c>
      <c r="J111" s="10" t="s">
        <v>1833</v>
      </c>
      <c r="K111" s="10" t="s">
        <v>396</v>
      </c>
      <c r="L111" s="10" t="s">
        <v>1834</v>
      </c>
      <c r="M111" s="20" t="s">
        <v>1867</v>
      </c>
      <c r="N111" s="20" t="s">
        <v>1861</v>
      </c>
      <c r="O111" s="23" t="s">
        <v>2374</v>
      </c>
    </row>
    <row r="112" spans="1:15" s="1" customFormat="1" ht="13.5" customHeight="1" x14ac:dyDescent="0.15">
      <c r="A112" s="41" t="s">
        <v>1873</v>
      </c>
      <c r="B112" s="8"/>
      <c r="C112" s="7"/>
      <c r="D112" s="23" t="s">
        <v>235</v>
      </c>
      <c r="E112" s="9" t="s">
        <v>1682</v>
      </c>
      <c r="F112" s="7" t="s">
        <v>1872</v>
      </c>
      <c r="G112" s="38">
        <v>133.58099999999999</v>
      </c>
      <c r="H112" s="11">
        <v>42109</v>
      </c>
      <c r="I112" s="10" t="s">
        <v>375</v>
      </c>
      <c r="J112" s="10" t="s">
        <v>1835</v>
      </c>
      <c r="K112" s="10" t="s">
        <v>396</v>
      </c>
      <c r="L112" s="10" t="s">
        <v>1870</v>
      </c>
      <c r="M112" s="20" t="s">
        <v>1869</v>
      </c>
      <c r="N112" s="20" t="s">
        <v>1871</v>
      </c>
      <c r="O112" s="23" t="s">
        <v>1980</v>
      </c>
    </row>
    <row r="113" spans="1:15" s="1" customFormat="1" ht="13.5" customHeight="1" x14ac:dyDescent="0.15">
      <c r="A113" s="39" t="s">
        <v>1883</v>
      </c>
      <c r="B113" s="8"/>
      <c r="C113" s="7"/>
      <c r="D113" s="23" t="s">
        <v>1879</v>
      </c>
      <c r="E113" s="9" t="s">
        <v>345</v>
      </c>
      <c r="F113" s="7" t="s">
        <v>1882</v>
      </c>
      <c r="G113" s="10">
        <f>20.816*L113</f>
        <v>41.631999999999998</v>
      </c>
      <c r="H113" s="11">
        <v>42109</v>
      </c>
      <c r="I113" s="10" t="s">
        <v>540</v>
      </c>
      <c r="J113" s="10" t="s">
        <v>1880</v>
      </c>
      <c r="K113" s="10" t="s">
        <v>281</v>
      </c>
      <c r="L113" s="10">
        <v>2</v>
      </c>
      <c r="M113" s="20" t="s">
        <v>1881</v>
      </c>
      <c r="N113" s="20" t="s">
        <v>390</v>
      </c>
      <c r="O113" s="23" t="s">
        <v>1881</v>
      </c>
    </row>
    <row r="114" spans="1:15" s="1" customFormat="1" ht="13.5" customHeight="1" x14ac:dyDescent="0.15">
      <c r="A114" s="39" t="s">
        <v>536</v>
      </c>
      <c r="B114" s="8" t="s">
        <v>2450</v>
      </c>
      <c r="C114" s="7"/>
      <c r="D114" s="23" t="s">
        <v>5424</v>
      </c>
      <c r="E114" s="9" t="s">
        <v>345</v>
      </c>
      <c r="F114" s="7" t="s">
        <v>1885</v>
      </c>
      <c r="G114" s="38">
        <f>8.823*L114</f>
        <v>97.052999999999997</v>
      </c>
      <c r="H114" s="11">
        <v>42109</v>
      </c>
      <c r="I114" s="10" t="s">
        <v>537</v>
      </c>
      <c r="J114" s="10" t="s">
        <v>1886</v>
      </c>
      <c r="K114" s="38" t="s">
        <v>367</v>
      </c>
      <c r="L114" s="10">
        <v>11</v>
      </c>
      <c r="M114" s="20" t="s">
        <v>1889</v>
      </c>
      <c r="N114" s="20" t="s">
        <v>135</v>
      </c>
      <c r="O114" s="23" t="s">
        <v>1889</v>
      </c>
    </row>
    <row r="115" spans="1:15" s="1" customFormat="1" ht="13.5" customHeight="1" x14ac:dyDescent="0.15">
      <c r="A115" s="39" t="s">
        <v>1891</v>
      </c>
      <c r="B115" s="8" t="s">
        <v>1890</v>
      </c>
      <c r="C115" s="7"/>
      <c r="D115" s="23"/>
      <c r="E115" s="9" t="s">
        <v>1892</v>
      </c>
      <c r="F115" s="7" t="s">
        <v>1893</v>
      </c>
      <c r="G115" s="10">
        <v>15</v>
      </c>
      <c r="H115" s="11">
        <v>42109</v>
      </c>
      <c r="I115" s="10"/>
      <c r="J115" s="10"/>
      <c r="K115" s="10"/>
      <c r="L115" s="10"/>
      <c r="M115" s="20"/>
      <c r="N115" s="20"/>
      <c r="O115" s="23" t="s">
        <v>1987</v>
      </c>
    </row>
    <row r="116" spans="1:15" s="1" customFormat="1" ht="13.5" customHeight="1" x14ac:dyDescent="0.15">
      <c r="A116" s="41" t="s">
        <v>1906</v>
      </c>
      <c r="B116" s="8"/>
      <c r="C116" s="7"/>
      <c r="D116" s="23" t="s">
        <v>71</v>
      </c>
      <c r="E116" s="9" t="s">
        <v>786</v>
      </c>
      <c r="F116" s="7" t="s">
        <v>1903</v>
      </c>
      <c r="G116" s="10">
        <v>104.63200000000001</v>
      </c>
      <c r="H116" s="11">
        <v>42111</v>
      </c>
      <c r="I116" s="10" t="s">
        <v>453</v>
      </c>
      <c r="J116" s="10" t="s">
        <v>1904</v>
      </c>
      <c r="K116" s="10" t="s">
        <v>522</v>
      </c>
      <c r="L116" s="10" t="s">
        <v>1905</v>
      </c>
      <c r="M116" s="20" t="s">
        <v>1907</v>
      </c>
      <c r="N116" s="20" t="s">
        <v>1993</v>
      </c>
      <c r="O116" s="23" t="s">
        <v>2375</v>
      </c>
    </row>
    <row r="117" spans="1:15" s="1" customFormat="1" ht="13.5" customHeight="1" x14ac:dyDescent="0.15">
      <c r="A117" s="41" t="s">
        <v>227</v>
      </c>
      <c r="B117" s="8"/>
      <c r="C117" s="7"/>
      <c r="D117" s="23" t="s">
        <v>225</v>
      </c>
      <c r="E117" s="9" t="s">
        <v>786</v>
      </c>
      <c r="F117" s="41" t="s">
        <v>3099</v>
      </c>
      <c r="G117" s="10">
        <v>231.39699999999999</v>
      </c>
      <c r="H117" s="11">
        <v>42111</v>
      </c>
      <c r="I117" s="38" t="s">
        <v>702</v>
      </c>
      <c r="J117" s="10" t="s">
        <v>1908</v>
      </c>
      <c r="K117" s="10" t="s">
        <v>583</v>
      </c>
      <c r="L117" s="10" t="s">
        <v>1909</v>
      </c>
      <c r="M117" s="20" t="s">
        <v>1914</v>
      </c>
      <c r="N117" s="20" t="s">
        <v>1915</v>
      </c>
      <c r="O117" s="23" t="s">
        <v>1988</v>
      </c>
    </row>
    <row r="118" spans="1:15" s="1" customFormat="1" ht="13.5" customHeight="1" x14ac:dyDescent="0.15">
      <c r="A118" s="41" t="s">
        <v>1913</v>
      </c>
      <c r="B118" s="8"/>
      <c r="C118" s="7"/>
      <c r="D118" s="23" t="s">
        <v>225</v>
      </c>
      <c r="E118" s="9" t="s">
        <v>786</v>
      </c>
      <c r="F118" s="41" t="s">
        <v>3100</v>
      </c>
      <c r="G118" s="10">
        <v>261.44799999999998</v>
      </c>
      <c r="H118" s="11">
        <v>42111</v>
      </c>
      <c r="I118" s="38" t="s">
        <v>702</v>
      </c>
      <c r="J118" s="10" t="s">
        <v>1912</v>
      </c>
      <c r="K118" s="10" t="s">
        <v>583</v>
      </c>
      <c r="L118" s="10" t="s">
        <v>1910</v>
      </c>
      <c r="M118" s="20" t="s">
        <v>1916</v>
      </c>
      <c r="N118" s="20" t="s">
        <v>1917</v>
      </c>
      <c r="O118" s="23" t="s">
        <v>1989</v>
      </c>
    </row>
    <row r="119" spans="1:15" s="1" customFormat="1" ht="13.5" customHeight="1" x14ac:dyDescent="0.15">
      <c r="A119" s="41" t="s">
        <v>1913</v>
      </c>
      <c r="B119" s="8"/>
      <c r="C119" s="7"/>
      <c r="D119" s="23" t="s">
        <v>225</v>
      </c>
      <c r="E119" s="9" t="s">
        <v>786</v>
      </c>
      <c r="F119" s="41" t="s">
        <v>3101</v>
      </c>
      <c r="G119" s="10">
        <v>291.58100000000002</v>
      </c>
      <c r="H119" s="11">
        <v>42111</v>
      </c>
      <c r="I119" s="38" t="s">
        <v>702</v>
      </c>
      <c r="J119" s="10" t="s">
        <v>3093</v>
      </c>
      <c r="K119" s="10" t="s">
        <v>583</v>
      </c>
      <c r="L119" s="10" t="s">
        <v>1911</v>
      </c>
      <c r="M119" s="20" t="s">
        <v>1918</v>
      </c>
      <c r="N119" s="20" t="s">
        <v>1919</v>
      </c>
      <c r="O119" s="23" t="s">
        <v>1990</v>
      </c>
    </row>
    <row r="120" spans="1:15" s="1" customFormat="1" ht="13.5" customHeight="1" x14ac:dyDescent="0.15">
      <c r="A120" s="41" t="s">
        <v>1920</v>
      </c>
      <c r="B120" s="8"/>
      <c r="C120" s="7"/>
      <c r="D120" s="23" t="s">
        <v>515</v>
      </c>
      <c r="E120" s="9" t="s">
        <v>312</v>
      </c>
      <c r="F120" s="7" t="s">
        <v>1921</v>
      </c>
      <c r="G120" s="10">
        <f>14.405*L120</f>
        <v>360.125</v>
      </c>
      <c r="H120" s="11">
        <v>42111</v>
      </c>
      <c r="I120" s="10" t="s">
        <v>364</v>
      </c>
      <c r="J120" s="10" t="s">
        <v>1922</v>
      </c>
      <c r="K120" s="10" t="s">
        <v>280</v>
      </c>
      <c r="L120" s="10">
        <v>25</v>
      </c>
      <c r="M120" s="20" t="s">
        <v>1926</v>
      </c>
      <c r="N120" s="20" t="s">
        <v>733</v>
      </c>
      <c r="O120" s="23" t="s">
        <v>1926</v>
      </c>
    </row>
    <row r="121" spans="1:15" s="1" customFormat="1" ht="13.5" customHeight="1" x14ac:dyDescent="0.15">
      <c r="A121" s="41" t="s">
        <v>1920</v>
      </c>
      <c r="B121" s="8"/>
      <c r="C121" s="7"/>
      <c r="D121" s="23" t="s">
        <v>515</v>
      </c>
      <c r="E121" s="9" t="s">
        <v>312</v>
      </c>
      <c r="F121" s="7" t="s">
        <v>1923</v>
      </c>
      <c r="G121" s="10">
        <f>14.405*L121</f>
        <v>360.125</v>
      </c>
      <c r="H121" s="11">
        <v>42111</v>
      </c>
      <c r="I121" s="10" t="s">
        <v>364</v>
      </c>
      <c r="J121" s="10" t="s">
        <v>1924</v>
      </c>
      <c r="K121" s="10" t="s">
        <v>280</v>
      </c>
      <c r="L121" s="10">
        <v>25</v>
      </c>
      <c r="M121" s="20" t="s">
        <v>1927</v>
      </c>
      <c r="N121" s="20" t="s">
        <v>733</v>
      </c>
      <c r="O121" s="23" t="s">
        <v>1927</v>
      </c>
    </row>
    <row r="122" spans="1:15" s="1" customFormat="1" ht="13.5" customHeight="1" x14ac:dyDescent="0.15">
      <c r="A122" s="41" t="s">
        <v>1920</v>
      </c>
      <c r="B122" s="8"/>
      <c r="C122" s="7"/>
      <c r="D122" s="23" t="s">
        <v>515</v>
      </c>
      <c r="E122" s="9" t="s">
        <v>312</v>
      </c>
      <c r="F122" s="7" t="s">
        <v>5508</v>
      </c>
      <c r="G122" s="10">
        <f>14.405*L122</f>
        <v>360.125</v>
      </c>
      <c r="H122" s="11">
        <v>42111</v>
      </c>
      <c r="I122" s="10" t="s">
        <v>364</v>
      </c>
      <c r="J122" s="10" t="s">
        <v>1925</v>
      </c>
      <c r="K122" s="10" t="s">
        <v>280</v>
      </c>
      <c r="L122" s="10">
        <v>25</v>
      </c>
      <c r="M122" s="20" t="s">
        <v>1928</v>
      </c>
      <c r="N122" s="20" t="s">
        <v>733</v>
      </c>
      <c r="O122" s="23" t="s">
        <v>1928</v>
      </c>
    </row>
    <row r="123" spans="1:15" s="1" customFormat="1" ht="13.5" customHeight="1" x14ac:dyDescent="0.15">
      <c r="A123" s="41" t="s">
        <v>1931</v>
      </c>
      <c r="B123" s="8"/>
      <c r="C123" s="7"/>
      <c r="D123" s="23" t="s">
        <v>56</v>
      </c>
      <c r="E123" s="9" t="s">
        <v>312</v>
      </c>
      <c r="F123" s="7" t="s">
        <v>1930</v>
      </c>
      <c r="G123" s="10">
        <f>18.708*L123</f>
        <v>187.07999999999998</v>
      </c>
      <c r="H123" s="11">
        <v>42111</v>
      </c>
      <c r="I123" s="10" t="s">
        <v>549</v>
      </c>
      <c r="J123" s="10" t="s">
        <v>1934</v>
      </c>
      <c r="K123" s="10" t="s">
        <v>152</v>
      </c>
      <c r="L123" s="10">
        <v>10</v>
      </c>
      <c r="M123" s="20" t="s">
        <v>1937</v>
      </c>
      <c r="N123" s="20" t="s">
        <v>1939</v>
      </c>
      <c r="O123" s="23" t="s">
        <v>1937</v>
      </c>
    </row>
    <row r="124" spans="1:15" s="1" customFormat="1" ht="13.5" customHeight="1" x14ac:dyDescent="0.15">
      <c r="A124" s="41" t="s">
        <v>1931</v>
      </c>
      <c r="B124" s="8"/>
      <c r="C124" s="7"/>
      <c r="D124" s="23" t="s">
        <v>56</v>
      </c>
      <c r="E124" s="9" t="s">
        <v>312</v>
      </c>
      <c r="F124" s="7" t="s">
        <v>1932</v>
      </c>
      <c r="G124" s="10">
        <f>18.708*L124</f>
        <v>187.07999999999998</v>
      </c>
      <c r="H124" s="11">
        <v>42111</v>
      </c>
      <c r="I124" s="10" t="s">
        <v>549</v>
      </c>
      <c r="J124" s="10" t="s">
        <v>1935</v>
      </c>
      <c r="K124" s="10" t="s">
        <v>152</v>
      </c>
      <c r="L124" s="10">
        <v>10</v>
      </c>
      <c r="M124" s="20" t="s">
        <v>1937</v>
      </c>
      <c r="N124" s="20" t="s">
        <v>1940</v>
      </c>
      <c r="O124" s="23" t="s">
        <v>1991</v>
      </c>
    </row>
    <row r="125" spans="1:15" s="1" customFormat="1" ht="13.5" customHeight="1" x14ac:dyDescent="0.15">
      <c r="A125" s="41" t="s">
        <v>1931</v>
      </c>
      <c r="B125" s="8"/>
      <c r="C125" s="7"/>
      <c r="D125" s="23" t="s">
        <v>56</v>
      </c>
      <c r="E125" s="9" t="s">
        <v>312</v>
      </c>
      <c r="F125" s="7" t="s">
        <v>1933</v>
      </c>
      <c r="G125" s="10">
        <f>18.708*L125</f>
        <v>93.539999999999992</v>
      </c>
      <c r="H125" s="11">
        <v>42111</v>
      </c>
      <c r="I125" s="10" t="s">
        <v>549</v>
      </c>
      <c r="J125" s="10" t="s">
        <v>1936</v>
      </c>
      <c r="K125" s="10" t="s">
        <v>152</v>
      </c>
      <c r="L125" s="10">
        <v>5</v>
      </c>
      <c r="M125" s="20" t="s">
        <v>1938</v>
      </c>
      <c r="N125" s="20" t="s">
        <v>1941</v>
      </c>
      <c r="O125" s="23" t="s">
        <v>1938</v>
      </c>
    </row>
    <row r="126" spans="1:15" s="1" customFormat="1" ht="13.5" customHeight="1" x14ac:dyDescent="0.15">
      <c r="A126" s="39" t="s">
        <v>341</v>
      </c>
      <c r="B126" s="8"/>
      <c r="C126" s="7"/>
      <c r="D126" s="23" t="s">
        <v>81</v>
      </c>
      <c r="E126" s="9" t="s">
        <v>312</v>
      </c>
      <c r="F126" s="7" t="s">
        <v>1944</v>
      </c>
      <c r="G126" s="10">
        <f>7.656*L126</f>
        <v>176.08799999999999</v>
      </c>
      <c r="H126" s="11">
        <v>42111</v>
      </c>
      <c r="I126" s="10" t="s">
        <v>484</v>
      </c>
      <c r="J126" s="10" t="s">
        <v>1945</v>
      </c>
      <c r="K126" s="10" t="s">
        <v>280</v>
      </c>
      <c r="L126" s="10">
        <v>23</v>
      </c>
      <c r="M126" s="20" t="s">
        <v>1947</v>
      </c>
      <c r="N126" s="20" t="s">
        <v>1948</v>
      </c>
      <c r="O126" s="23" t="s">
        <v>1947</v>
      </c>
    </row>
    <row r="127" spans="1:15" s="1" customFormat="1" ht="13.5" customHeight="1" x14ac:dyDescent="0.15">
      <c r="A127" s="41" t="s">
        <v>1949</v>
      </c>
      <c r="B127" s="8"/>
      <c r="C127" s="7"/>
      <c r="D127" s="23" t="s">
        <v>1950</v>
      </c>
      <c r="E127" s="9" t="s">
        <v>1951</v>
      </c>
      <c r="F127" s="7" t="s">
        <v>1954</v>
      </c>
      <c r="G127" s="10">
        <v>173.929</v>
      </c>
      <c r="H127" s="11">
        <v>42111</v>
      </c>
      <c r="I127" s="10" t="s">
        <v>1955</v>
      </c>
      <c r="J127" s="10" t="s">
        <v>1953</v>
      </c>
      <c r="K127" s="10" t="s">
        <v>368</v>
      </c>
      <c r="L127" s="10" t="s">
        <v>1952</v>
      </c>
      <c r="M127" s="20" t="s">
        <v>1956</v>
      </c>
      <c r="N127" s="20" t="s">
        <v>1957</v>
      </c>
      <c r="O127" s="23" t="s">
        <v>2376</v>
      </c>
    </row>
    <row r="128" spans="1:15" s="1" customFormat="1" ht="13.5" customHeight="1" x14ac:dyDescent="0.15">
      <c r="A128" s="41" t="s">
        <v>2003</v>
      </c>
      <c r="B128" s="8"/>
      <c r="C128" s="7"/>
      <c r="D128" s="23" t="s">
        <v>2004</v>
      </c>
      <c r="E128" s="9" t="s">
        <v>1996</v>
      </c>
      <c r="F128" s="7" t="s">
        <v>2008</v>
      </c>
      <c r="G128" s="10">
        <f>20.558*L128</f>
        <v>246.696</v>
      </c>
      <c r="H128" s="11">
        <v>42114</v>
      </c>
      <c r="I128" s="10" t="s">
        <v>549</v>
      </c>
      <c r="J128" s="10" t="s">
        <v>2005</v>
      </c>
      <c r="K128" s="10" t="s">
        <v>2000</v>
      </c>
      <c r="L128" s="10">
        <v>12</v>
      </c>
      <c r="M128" s="20" t="s">
        <v>2285</v>
      </c>
      <c r="N128" s="20" t="s">
        <v>2001</v>
      </c>
      <c r="O128" s="23" t="s">
        <v>2377</v>
      </c>
    </row>
    <row r="129" spans="1:15" s="1" customFormat="1" ht="13.5" customHeight="1" x14ac:dyDescent="0.15">
      <c r="A129" s="41" t="s">
        <v>2009</v>
      </c>
      <c r="B129" s="8"/>
      <c r="C129" s="7"/>
      <c r="D129" s="23" t="s">
        <v>2004</v>
      </c>
      <c r="E129" s="9" t="s">
        <v>1996</v>
      </c>
      <c r="F129" s="7" t="s">
        <v>2006</v>
      </c>
      <c r="G129" s="10">
        <f>20.558*L129</f>
        <v>267.25400000000002</v>
      </c>
      <c r="H129" s="11">
        <v>42114</v>
      </c>
      <c r="I129" s="10" t="s">
        <v>549</v>
      </c>
      <c r="J129" s="10" t="s">
        <v>2007</v>
      </c>
      <c r="K129" s="10" t="s">
        <v>2000</v>
      </c>
      <c r="L129" s="10">
        <v>13</v>
      </c>
      <c r="M129" s="20" t="s">
        <v>2286</v>
      </c>
      <c r="N129" s="20" t="s">
        <v>2002</v>
      </c>
      <c r="O129" s="23" t="s">
        <v>2378</v>
      </c>
    </row>
    <row r="130" spans="1:15" s="1" customFormat="1" ht="13.5" customHeight="1" x14ac:dyDescent="0.15">
      <c r="A130" s="41" t="s">
        <v>2013</v>
      </c>
      <c r="B130" s="8"/>
      <c r="C130" s="7"/>
      <c r="D130" s="23" t="s">
        <v>1228</v>
      </c>
      <c r="E130" s="9" t="s">
        <v>1682</v>
      </c>
      <c r="F130" s="7" t="s">
        <v>2010</v>
      </c>
      <c r="G130" s="10">
        <v>217.59100000000001</v>
      </c>
      <c r="H130" s="11">
        <v>42115</v>
      </c>
      <c r="I130" s="10" t="s">
        <v>441</v>
      </c>
      <c r="J130" s="10" t="s">
        <v>2011</v>
      </c>
      <c r="K130" s="10" t="s">
        <v>21</v>
      </c>
      <c r="L130" s="10" t="s">
        <v>2012</v>
      </c>
      <c r="M130" s="20" t="s">
        <v>2014</v>
      </c>
      <c r="N130" s="20" t="s">
        <v>2015</v>
      </c>
      <c r="O130" s="23" t="s">
        <v>2379</v>
      </c>
    </row>
    <row r="131" spans="1:15" s="1" customFormat="1" ht="13.5" customHeight="1" x14ac:dyDescent="0.15">
      <c r="A131" s="41" t="s">
        <v>2016</v>
      </c>
      <c r="B131" s="8"/>
      <c r="C131" s="7"/>
      <c r="D131" s="23" t="s">
        <v>263</v>
      </c>
      <c r="E131" s="9" t="s">
        <v>1682</v>
      </c>
      <c r="F131" s="7" t="s">
        <v>2017</v>
      </c>
      <c r="G131" s="10">
        <v>102.505</v>
      </c>
      <c r="H131" s="11">
        <v>42115</v>
      </c>
      <c r="I131" s="38" t="s">
        <v>2027</v>
      </c>
      <c r="J131" s="10" t="s">
        <v>2018</v>
      </c>
      <c r="K131" s="10" t="s">
        <v>404</v>
      </c>
      <c r="L131" s="10" t="s">
        <v>2019</v>
      </c>
      <c r="M131" s="20" t="s">
        <v>2025</v>
      </c>
      <c r="N131" s="20" t="s">
        <v>2026</v>
      </c>
      <c r="O131" s="23" t="s">
        <v>2380</v>
      </c>
    </row>
    <row r="132" spans="1:15" s="1" customFormat="1" ht="13.5" customHeight="1" x14ac:dyDescent="0.15">
      <c r="A132" s="41" t="s">
        <v>2016</v>
      </c>
      <c r="B132" s="8"/>
      <c r="C132" s="7"/>
      <c r="D132" s="23" t="s">
        <v>263</v>
      </c>
      <c r="E132" s="9" t="s">
        <v>1682</v>
      </c>
      <c r="F132" s="7" t="s">
        <v>2030</v>
      </c>
      <c r="G132" s="10">
        <v>102.29900000000001</v>
      </c>
      <c r="H132" s="11">
        <v>42115</v>
      </c>
      <c r="I132" s="38" t="s">
        <v>2024</v>
      </c>
      <c r="J132" s="10" t="s">
        <v>2021</v>
      </c>
      <c r="K132" s="10" t="s">
        <v>404</v>
      </c>
      <c r="L132" s="10" t="s">
        <v>2019</v>
      </c>
      <c r="M132" s="20" t="s">
        <v>2028</v>
      </c>
      <c r="N132" s="20" t="s">
        <v>2029</v>
      </c>
      <c r="O132" s="23" t="s">
        <v>2381</v>
      </c>
    </row>
    <row r="133" spans="1:15" s="1" customFormat="1" ht="13.5" customHeight="1" x14ac:dyDescent="0.15">
      <c r="A133" s="41" t="s">
        <v>2016</v>
      </c>
      <c r="B133" s="8"/>
      <c r="C133" s="7"/>
      <c r="D133" s="23" t="s">
        <v>263</v>
      </c>
      <c r="E133" s="9" t="s">
        <v>1682</v>
      </c>
      <c r="F133" s="7" t="s">
        <v>2020</v>
      </c>
      <c r="G133" s="10">
        <v>81.95</v>
      </c>
      <c r="H133" s="11">
        <v>42115</v>
      </c>
      <c r="I133" s="38" t="s">
        <v>2024</v>
      </c>
      <c r="J133" s="10" t="s">
        <v>2022</v>
      </c>
      <c r="K133" s="10" t="s">
        <v>404</v>
      </c>
      <c r="L133" s="10" t="s">
        <v>2023</v>
      </c>
      <c r="M133" s="20" t="s">
        <v>2031</v>
      </c>
      <c r="N133" s="20" t="s">
        <v>2032</v>
      </c>
      <c r="O133" s="23" t="s">
        <v>2382</v>
      </c>
    </row>
    <row r="134" spans="1:15" s="1" customFormat="1" ht="13.5" customHeight="1" x14ac:dyDescent="0.15">
      <c r="A134" s="41" t="s">
        <v>2040</v>
      </c>
      <c r="B134" s="8"/>
      <c r="C134" s="7"/>
      <c r="D134" s="23" t="s">
        <v>102</v>
      </c>
      <c r="E134" s="9" t="s">
        <v>1682</v>
      </c>
      <c r="F134" s="7" t="s">
        <v>2033</v>
      </c>
      <c r="G134" s="10">
        <v>85.963999999999999</v>
      </c>
      <c r="H134" s="11">
        <v>42115</v>
      </c>
      <c r="I134" s="10" t="s">
        <v>488</v>
      </c>
      <c r="J134" s="10" t="s">
        <v>2034</v>
      </c>
      <c r="K134" s="10" t="s">
        <v>404</v>
      </c>
      <c r="L134" s="10" t="s">
        <v>2039</v>
      </c>
      <c r="M134" s="20" t="s">
        <v>2041</v>
      </c>
      <c r="N134" s="20" t="s">
        <v>2042</v>
      </c>
      <c r="O134" s="23" t="s">
        <v>3176</v>
      </c>
    </row>
    <row r="135" spans="1:15" s="1" customFormat="1" ht="13.5" customHeight="1" x14ac:dyDescent="0.15">
      <c r="A135" s="41" t="s">
        <v>2040</v>
      </c>
      <c r="B135" s="8"/>
      <c r="C135" s="7"/>
      <c r="D135" s="23" t="s">
        <v>102</v>
      </c>
      <c r="E135" s="9" t="s">
        <v>1682</v>
      </c>
      <c r="F135" s="7" t="s">
        <v>2035</v>
      </c>
      <c r="G135" s="10">
        <v>69.093000000000004</v>
      </c>
      <c r="H135" s="11">
        <v>42115</v>
      </c>
      <c r="I135" s="10" t="s">
        <v>488</v>
      </c>
      <c r="J135" s="10" t="s">
        <v>2037</v>
      </c>
      <c r="K135" s="10" t="s">
        <v>404</v>
      </c>
      <c r="L135" s="10" t="s">
        <v>2281</v>
      </c>
      <c r="M135" s="20" t="s">
        <v>2282</v>
      </c>
      <c r="N135" s="20" t="s">
        <v>2283</v>
      </c>
      <c r="O135" s="23" t="s">
        <v>2383</v>
      </c>
    </row>
    <row r="136" spans="1:15" s="1" customFormat="1" ht="13.5" customHeight="1" x14ac:dyDescent="0.15">
      <c r="A136" s="41" t="s">
        <v>2040</v>
      </c>
      <c r="B136" s="8"/>
      <c r="C136" s="7"/>
      <c r="D136" s="23" t="s">
        <v>102</v>
      </c>
      <c r="E136" s="9" t="s">
        <v>1682</v>
      </c>
      <c r="F136" s="7" t="s">
        <v>2036</v>
      </c>
      <c r="G136" s="10">
        <v>86.025000000000006</v>
      </c>
      <c r="H136" s="11">
        <v>42115</v>
      </c>
      <c r="I136" s="10" t="s">
        <v>488</v>
      </c>
      <c r="J136" s="10" t="s">
        <v>2038</v>
      </c>
      <c r="K136" s="10" t="s">
        <v>404</v>
      </c>
      <c r="L136" s="10" t="s">
        <v>2039</v>
      </c>
      <c r="M136" s="20" t="s">
        <v>2043</v>
      </c>
      <c r="N136" s="20" t="s">
        <v>2044</v>
      </c>
      <c r="O136" s="23" t="s">
        <v>2384</v>
      </c>
    </row>
    <row r="137" spans="1:15" s="1" customFormat="1" ht="13.5" customHeight="1" x14ac:dyDescent="0.15">
      <c r="A137" s="39" t="s">
        <v>2088</v>
      </c>
      <c r="B137" s="8"/>
      <c r="C137" s="7"/>
      <c r="D137" s="23" t="s">
        <v>892</v>
      </c>
      <c r="E137" s="9" t="s">
        <v>1682</v>
      </c>
      <c r="F137" s="7" t="s">
        <v>2046</v>
      </c>
      <c r="G137" s="10">
        <v>268.59899999999999</v>
      </c>
      <c r="H137" s="11">
        <v>42115</v>
      </c>
      <c r="I137" s="10" t="s">
        <v>488</v>
      </c>
      <c r="J137" s="10" t="s">
        <v>2047</v>
      </c>
      <c r="K137" s="10" t="s">
        <v>393</v>
      </c>
      <c r="L137" s="10" t="s">
        <v>2048</v>
      </c>
      <c r="M137" s="20" t="s">
        <v>2063</v>
      </c>
      <c r="N137" s="20" t="s">
        <v>2064</v>
      </c>
      <c r="O137" s="23" t="s">
        <v>2385</v>
      </c>
    </row>
    <row r="138" spans="1:15" s="1" customFormat="1" ht="13.5" customHeight="1" x14ac:dyDescent="0.15">
      <c r="A138" s="41" t="s">
        <v>2045</v>
      </c>
      <c r="B138" s="8"/>
      <c r="C138" s="7"/>
      <c r="D138" s="23" t="s">
        <v>892</v>
      </c>
      <c r="E138" s="9" t="s">
        <v>1682</v>
      </c>
      <c r="F138" s="7" t="s">
        <v>2051</v>
      </c>
      <c r="G138" s="10">
        <v>303.76600000000002</v>
      </c>
      <c r="H138" s="11">
        <v>42115</v>
      </c>
      <c r="I138" s="10" t="s">
        <v>488</v>
      </c>
      <c r="J138" s="10" t="s">
        <v>2055</v>
      </c>
      <c r="K138" s="10" t="s">
        <v>393</v>
      </c>
      <c r="L138" s="10" t="s">
        <v>2049</v>
      </c>
      <c r="M138" s="20" t="s">
        <v>2065</v>
      </c>
      <c r="N138" s="20" t="s">
        <v>2066</v>
      </c>
      <c r="O138" s="23" t="s">
        <v>2386</v>
      </c>
    </row>
    <row r="139" spans="1:15" s="1" customFormat="1" ht="13.5" customHeight="1" x14ac:dyDescent="0.15">
      <c r="A139" s="41" t="s">
        <v>2045</v>
      </c>
      <c r="B139" s="8"/>
      <c r="C139" s="7"/>
      <c r="D139" s="23" t="s">
        <v>892</v>
      </c>
      <c r="E139" s="9" t="s">
        <v>1682</v>
      </c>
      <c r="F139" s="7" t="s">
        <v>2052</v>
      </c>
      <c r="G139" s="10">
        <v>385.44900000000001</v>
      </c>
      <c r="H139" s="11">
        <v>42115</v>
      </c>
      <c r="I139" s="10" t="s">
        <v>488</v>
      </c>
      <c r="J139" s="10" t="s">
        <v>2056</v>
      </c>
      <c r="K139" s="10" t="s">
        <v>393</v>
      </c>
      <c r="L139" s="10" t="s">
        <v>2050</v>
      </c>
      <c r="M139" s="20" t="s">
        <v>2067</v>
      </c>
      <c r="N139" s="20" t="s">
        <v>2068</v>
      </c>
      <c r="O139" s="23" t="s">
        <v>2387</v>
      </c>
    </row>
    <row r="140" spans="1:15" s="1" customFormat="1" ht="13.5" customHeight="1" x14ac:dyDescent="0.15">
      <c r="A140" s="41" t="s">
        <v>2045</v>
      </c>
      <c r="B140" s="8"/>
      <c r="C140" s="7"/>
      <c r="D140" s="23" t="s">
        <v>892</v>
      </c>
      <c r="E140" s="9" t="s">
        <v>1682</v>
      </c>
      <c r="F140" s="7" t="s">
        <v>2053</v>
      </c>
      <c r="G140" s="10">
        <v>268.50400000000002</v>
      </c>
      <c r="H140" s="11">
        <v>42115</v>
      </c>
      <c r="I140" s="10" t="s">
        <v>488</v>
      </c>
      <c r="J140" s="10" t="s">
        <v>2057</v>
      </c>
      <c r="K140" s="10" t="s">
        <v>393</v>
      </c>
      <c r="L140" s="10" t="s">
        <v>2048</v>
      </c>
      <c r="M140" s="20" t="s">
        <v>2069</v>
      </c>
      <c r="N140" s="20" t="s">
        <v>2064</v>
      </c>
      <c r="O140" s="23" t="s">
        <v>2388</v>
      </c>
    </row>
    <row r="141" spans="1:15" s="1" customFormat="1" ht="13.5" customHeight="1" x14ac:dyDescent="0.15">
      <c r="A141" s="41" t="s">
        <v>2045</v>
      </c>
      <c r="B141" s="8"/>
      <c r="C141" s="7"/>
      <c r="D141" s="23" t="s">
        <v>892</v>
      </c>
      <c r="E141" s="9" t="s">
        <v>1682</v>
      </c>
      <c r="F141" s="7" t="s">
        <v>2054</v>
      </c>
      <c r="G141" s="10">
        <v>303.38600000000002</v>
      </c>
      <c r="H141" s="11">
        <v>42115</v>
      </c>
      <c r="I141" s="10" t="s">
        <v>488</v>
      </c>
      <c r="J141" s="10" t="s">
        <v>2058</v>
      </c>
      <c r="K141" s="10" t="s">
        <v>393</v>
      </c>
      <c r="L141" s="10" t="s">
        <v>2049</v>
      </c>
      <c r="M141" s="20" t="s">
        <v>2070</v>
      </c>
      <c r="N141" s="20" t="s">
        <v>2071</v>
      </c>
      <c r="O141" s="23" t="s">
        <v>2389</v>
      </c>
    </row>
    <row r="142" spans="1:15" s="1" customFormat="1" ht="13.5" customHeight="1" x14ac:dyDescent="0.15">
      <c r="A142" s="41" t="s">
        <v>2045</v>
      </c>
      <c r="B142" s="8"/>
      <c r="C142" s="7"/>
      <c r="D142" s="23" t="s">
        <v>892</v>
      </c>
      <c r="E142" s="9" t="s">
        <v>1682</v>
      </c>
      <c r="F142" s="7" t="s">
        <v>2074</v>
      </c>
      <c r="G142" s="10">
        <v>385.22699999999998</v>
      </c>
      <c r="H142" s="11">
        <v>42115</v>
      </c>
      <c r="I142" s="10" t="s">
        <v>488</v>
      </c>
      <c r="J142" s="10" t="s">
        <v>2059</v>
      </c>
      <c r="K142" s="10" t="s">
        <v>393</v>
      </c>
      <c r="L142" s="10" t="s">
        <v>2050</v>
      </c>
      <c r="M142" s="20" t="s">
        <v>2072</v>
      </c>
      <c r="N142" s="20" t="s">
        <v>2073</v>
      </c>
      <c r="O142" s="23" t="s">
        <v>2390</v>
      </c>
    </row>
    <row r="143" spans="1:15" s="1" customFormat="1" ht="13.5" customHeight="1" x14ac:dyDescent="0.15">
      <c r="A143" s="41" t="s">
        <v>2045</v>
      </c>
      <c r="B143" s="8"/>
      <c r="C143" s="7"/>
      <c r="D143" s="23" t="s">
        <v>892</v>
      </c>
      <c r="E143" s="9" t="s">
        <v>1682</v>
      </c>
      <c r="F143" s="7" t="s">
        <v>2076</v>
      </c>
      <c r="G143" s="10">
        <v>269.02100000000002</v>
      </c>
      <c r="H143" s="11">
        <v>42115</v>
      </c>
      <c r="I143" s="10" t="s">
        <v>488</v>
      </c>
      <c r="J143" s="10" t="s">
        <v>2060</v>
      </c>
      <c r="K143" s="10" t="s">
        <v>393</v>
      </c>
      <c r="L143" s="10" t="s">
        <v>2048</v>
      </c>
      <c r="M143" s="20" t="s">
        <v>2075</v>
      </c>
      <c r="N143" s="20" t="s">
        <v>2064</v>
      </c>
      <c r="O143" s="23" t="s">
        <v>2391</v>
      </c>
    </row>
    <row r="144" spans="1:15" s="1" customFormat="1" ht="13.5" customHeight="1" x14ac:dyDescent="0.15">
      <c r="A144" s="41" t="s">
        <v>2045</v>
      </c>
      <c r="B144" s="8"/>
      <c r="C144" s="7"/>
      <c r="D144" s="23" t="s">
        <v>892</v>
      </c>
      <c r="E144" s="9" t="s">
        <v>1682</v>
      </c>
      <c r="F144" s="7" t="s">
        <v>2078</v>
      </c>
      <c r="G144" s="10">
        <v>302.69099999999997</v>
      </c>
      <c r="H144" s="11">
        <v>42115</v>
      </c>
      <c r="I144" s="10" t="s">
        <v>488</v>
      </c>
      <c r="J144" s="10" t="s">
        <v>2061</v>
      </c>
      <c r="K144" s="10" t="s">
        <v>393</v>
      </c>
      <c r="L144" s="10" t="s">
        <v>2049</v>
      </c>
      <c r="M144" s="20" t="s">
        <v>2077</v>
      </c>
      <c r="N144" s="20" t="s">
        <v>2079</v>
      </c>
      <c r="O144" s="23" t="s">
        <v>2392</v>
      </c>
    </row>
    <row r="145" spans="1:15" s="1" customFormat="1" ht="13.5" customHeight="1" x14ac:dyDescent="0.15">
      <c r="A145" s="41" t="s">
        <v>2045</v>
      </c>
      <c r="B145" s="8"/>
      <c r="C145" s="7"/>
      <c r="D145" s="23" t="s">
        <v>892</v>
      </c>
      <c r="E145" s="9" t="s">
        <v>1682</v>
      </c>
      <c r="F145" s="7" t="s">
        <v>2082</v>
      </c>
      <c r="G145" s="10">
        <v>384.87700000000001</v>
      </c>
      <c r="H145" s="11">
        <v>42115</v>
      </c>
      <c r="I145" s="10" t="s">
        <v>488</v>
      </c>
      <c r="J145" s="10" t="s">
        <v>2062</v>
      </c>
      <c r="K145" s="10" t="s">
        <v>393</v>
      </c>
      <c r="L145" s="10" t="s">
        <v>2050</v>
      </c>
      <c r="M145" s="20" t="s">
        <v>2080</v>
      </c>
      <c r="N145" s="20" t="s">
        <v>2081</v>
      </c>
      <c r="O145" s="23" t="s">
        <v>2393</v>
      </c>
    </row>
    <row r="146" spans="1:15" s="1" customFormat="1" ht="13.5" customHeight="1" x14ac:dyDescent="0.15">
      <c r="A146" s="41" t="s">
        <v>2045</v>
      </c>
      <c r="B146" s="8"/>
      <c r="C146" s="7"/>
      <c r="D146" s="23" t="s">
        <v>892</v>
      </c>
      <c r="E146" s="9" t="s">
        <v>1682</v>
      </c>
      <c r="F146" s="7" t="s">
        <v>2083</v>
      </c>
      <c r="G146" s="10">
        <v>70.168999999999997</v>
      </c>
      <c r="H146" s="11">
        <v>42115</v>
      </c>
      <c r="I146" s="10" t="s">
        <v>488</v>
      </c>
      <c r="J146" s="10" t="s">
        <v>2084</v>
      </c>
      <c r="K146" s="10" t="s">
        <v>393</v>
      </c>
      <c r="L146" s="10" t="s">
        <v>2085</v>
      </c>
      <c r="M146" s="20" t="s">
        <v>2086</v>
      </c>
      <c r="N146" s="20" t="s">
        <v>2087</v>
      </c>
      <c r="O146" s="23" t="s">
        <v>2394</v>
      </c>
    </row>
    <row r="147" spans="1:15" s="1" customFormat="1" ht="13.5" customHeight="1" x14ac:dyDescent="0.15">
      <c r="A147" s="41" t="s">
        <v>2091</v>
      </c>
      <c r="B147" s="8"/>
      <c r="C147" s="7"/>
      <c r="D147" s="23" t="s">
        <v>2089</v>
      </c>
      <c r="E147" s="9" t="s">
        <v>1682</v>
      </c>
      <c r="F147" s="7" t="s">
        <v>2090</v>
      </c>
      <c r="G147" s="10">
        <v>307.59199999999998</v>
      </c>
      <c r="H147" s="11">
        <v>42115</v>
      </c>
      <c r="I147" s="10" t="s">
        <v>894</v>
      </c>
      <c r="J147" s="10" t="s">
        <v>2092</v>
      </c>
      <c r="K147" s="10" t="s">
        <v>368</v>
      </c>
      <c r="L147" s="10" t="s">
        <v>2093</v>
      </c>
      <c r="M147" s="20" t="s">
        <v>2099</v>
      </c>
      <c r="N147" s="20" t="s">
        <v>2098</v>
      </c>
      <c r="O147" s="23" t="s">
        <v>2395</v>
      </c>
    </row>
    <row r="148" spans="1:15" s="1" customFormat="1" ht="13.5" customHeight="1" x14ac:dyDescent="0.15">
      <c r="A148" s="41" t="s">
        <v>2091</v>
      </c>
      <c r="B148" s="8"/>
      <c r="C148" s="7"/>
      <c r="D148" s="23" t="s">
        <v>2089</v>
      </c>
      <c r="E148" s="9" t="s">
        <v>1682</v>
      </c>
      <c r="F148" s="7" t="s">
        <v>2094</v>
      </c>
      <c r="G148" s="10">
        <v>270.858</v>
      </c>
      <c r="H148" s="11">
        <v>42115</v>
      </c>
      <c r="I148" s="10" t="s">
        <v>488</v>
      </c>
      <c r="J148" s="10" t="s">
        <v>2096</v>
      </c>
      <c r="K148" s="10" t="s">
        <v>368</v>
      </c>
      <c r="L148" s="10" t="s">
        <v>2048</v>
      </c>
      <c r="M148" s="20" t="s">
        <v>2100</v>
      </c>
      <c r="N148" s="20" t="s">
        <v>2101</v>
      </c>
      <c r="O148" s="23" t="s">
        <v>2396</v>
      </c>
    </row>
    <row r="149" spans="1:15" s="1" customFormat="1" ht="13.5" customHeight="1" x14ac:dyDescent="0.15">
      <c r="A149" s="41" t="s">
        <v>2091</v>
      </c>
      <c r="B149" s="8"/>
      <c r="C149" s="7"/>
      <c r="D149" s="23" t="s">
        <v>2089</v>
      </c>
      <c r="E149" s="9" t="s">
        <v>1682</v>
      </c>
      <c r="F149" s="7" t="s">
        <v>2095</v>
      </c>
      <c r="G149" s="10">
        <v>308.78199999999998</v>
      </c>
      <c r="H149" s="11">
        <v>42115</v>
      </c>
      <c r="I149" s="10" t="s">
        <v>488</v>
      </c>
      <c r="J149" s="10" t="s">
        <v>2097</v>
      </c>
      <c r="K149" s="10" t="s">
        <v>368</v>
      </c>
      <c r="L149" s="10" t="s">
        <v>2093</v>
      </c>
      <c r="M149" s="20" t="s">
        <v>2102</v>
      </c>
      <c r="N149" s="20" t="s">
        <v>3173</v>
      </c>
      <c r="O149" s="23" t="s">
        <v>2397</v>
      </c>
    </row>
    <row r="150" spans="1:15" s="1" customFormat="1" ht="13.5" customHeight="1" x14ac:dyDescent="0.15">
      <c r="A150" s="41" t="s">
        <v>2108</v>
      </c>
      <c r="B150" s="8"/>
      <c r="C150" s="7"/>
      <c r="D150" s="23" t="s">
        <v>222</v>
      </c>
      <c r="E150" s="9" t="s">
        <v>1682</v>
      </c>
      <c r="F150" s="7" t="s">
        <v>2113</v>
      </c>
      <c r="G150" s="10">
        <v>107.646</v>
      </c>
      <c r="H150" s="11">
        <v>42115</v>
      </c>
      <c r="I150" s="10" t="s">
        <v>488</v>
      </c>
      <c r="J150" s="10" t="s">
        <v>2103</v>
      </c>
      <c r="K150" s="10" t="s">
        <v>396</v>
      </c>
      <c r="L150" s="10" t="s">
        <v>2104</v>
      </c>
      <c r="M150" s="20" t="s">
        <v>2110</v>
      </c>
      <c r="N150" s="20" t="s">
        <v>2112</v>
      </c>
      <c r="O150" s="23" t="s">
        <v>2398</v>
      </c>
    </row>
    <row r="151" spans="1:15" s="1" customFormat="1" ht="13.5" customHeight="1" x14ac:dyDescent="0.15">
      <c r="A151" s="41" t="s">
        <v>2108</v>
      </c>
      <c r="B151" s="8"/>
      <c r="C151" s="7"/>
      <c r="D151" s="23" t="s">
        <v>222</v>
      </c>
      <c r="E151" s="9" t="s">
        <v>1682</v>
      </c>
      <c r="F151" s="7" t="s">
        <v>2105</v>
      </c>
      <c r="G151" s="10">
        <v>107.776</v>
      </c>
      <c r="H151" s="11">
        <v>42115</v>
      </c>
      <c r="I151" s="10" t="s">
        <v>352</v>
      </c>
      <c r="J151" s="10" t="s">
        <v>2107</v>
      </c>
      <c r="K151" s="10" t="s">
        <v>396</v>
      </c>
      <c r="L151" s="10" t="s">
        <v>2104</v>
      </c>
      <c r="M151" s="20" t="s">
        <v>2111</v>
      </c>
      <c r="N151" s="20" t="s">
        <v>2109</v>
      </c>
      <c r="O151" s="23" t="s">
        <v>2399</v>
      </c>
    </row>
    <row r="152" spans="1:15" s="1" customFormat="1" ht="13.5" customHeight="1" x14ac:dyDescent="0.15">
      <c r="A152" s="41" t="s">
        <v>2121</v>
      </c>
      <c r="B152" s="8"/>
      <c r="C152" s="7"/>
      <c r="D152" s="23" t="s">
        <v>235</v>
      </c>
      <c r="E152" s="9" t="s">
        <v>1682</v>
      </c>
      <c r="F152" s="7" t="s">
        <v>2106</v>
      </c>
      <c r="G152" s="10">
        <v>271.46899999999999</v>
      </c>
      <c r="H152" s="11">
        <v>42116</v>
      </c>
      <c r="I152" s="10" t="s">
        <v>488</v>
      </c>
      <c r="J152" s="10" t="s">
        <v>2114</v>
      </c>
      <c r="K152" s="10" t="s">
        <v>396</v>
      </c>
      <c r="L152" s="10" t="s">
        <v>2116</v>
      </c>
      <c r="M152" s="20" t="s">
        <v>2122</v>
      </c>
      <c r="N152" s="20" t="s">
        <v>2123</v>
      </c>
      <c r="O152" s="23" t="s">
        <v>2411</v>
      </c>
    </row>
    <row r="153" spans="1:15" s="1" customFormat="1" ht="13.5" customHeight="1" x14ac:dyDescent="0.15">
      <c r="A153" s="41" t="s">
        <v>2121</v>
      </c>
      <c r="B153" s="8"/>
      <c r="C153" s="7"/>
      <c r="D153" s="23" t="s">
        <v>235</v>
      </c>
      <c r="E153" s="9" t="s">
        <v>1682</v>
      </c>
      <c r="F153" s="7" t="s">
        <v>2118</v>
      </c>
      <c r="G153" s="10">
        <v>276.04899999999998</v>
      </c>
      <c r="H153" s="11">
        <v>42116</v>
      </c>
      <c r="I153" s="10" t="s">
        <v>375</v>
      </c>
      <c r="J153" s="10" t="s">
        <v>2120</v>
      </c>
      <c r="K153" s="10" t="s">
        <v>396</v>
      </c>
      <c r="L153" s="10" t="s">
        <v>2115</v>
      </c>
      <c r="M153" s="20" t="s">
        <v>2128</v>
      </c>
      <c r="N153" s="20" t="s">
        <v>2127</v>
      </c>
      <c r="O153" s="23" t="s">
        <v>2413</v>
      </c>
    </row>
    <row r="154" spans="1:15" s="1" customFormat="1" ht="13.5" customHeight="1" x14ac:dyDescent="0.15">
      <c r="A154" s="39" t="s">
        <v>1358</v>
      </c>
      <c r="B154" s="8"/>
      <c r="C154" s="7"/>
      <c r="D154" s="23" t="s">
        <v>2138</v>
      </c>
      <c r="E154" s="9" t="s">
        <v>286</v>
      </c>
      <c r="F154" s="7" t="s">
        <v>2139</v>
      </c>
      <c r="G154" s="38">
        <f>20.558*L154</f>
        <v>205.57999999999998</v>
      </c>
      <c r="H154" s="11">
        <v>42116</v>
      </c>
      <c r="I154" s="10" t="s">
        <v>288</v>
      </c>
      <c r="J154" s="10" t="s">
        <v>2140</v>
      </c>
      <c r="K154" s="10" t="s">
        <v>14</v>
      </c>
      <c r="L154" s="10">
        <v>10</v>
      </c>
      <c r="M154" s="20" t="s">
        <v>2287</v>
      </c>
      <c r="N154" s="20" t="s">
        <v>140</v>
      </c>
      <c r="O154" s="23" t="s">
        <v>2440</v>
      </c>
    </row>
    <row r="155" spans="1:15" s="1" customFormat="1" ht="13.5" customHeight="1" x14ac:dyDescent="0.15">
      <c r="A155" s="41" t="s">
        <v>2141</v>
      </c>
      <c r="B155" s="8"/>
      <c r="C155" s="7"/>
      <c r="D155" s="23" t="s">
        <v>2142</v>
      </c>
      <c r="E155" s="9" t="s">
        <v>286</v>
      </c>
      <c r="F155" s="7" t="s">
        <v>2144</v>
      </c>
      <c r="G155" s="10">
        <f>20.558*L155</f>
        <v>308.37</v>
      </c>
      <c r="H155" s="11">
        <v>42116</v>
      </c>
      <c r="I155" s="10" t="s">
        <v>549</v>
      </c>
      <c r="J155" s="10" t="s">
        <v>2143</v>
      </c>
      <c r="K155" s="10" t="s">
        <v>289</v>
      </c>
      <c r="L155" s="10">
        <v>15</v>
      </c>
      <c r="M155" s="20" t="s">
        <v>2288</v>
      </c>
      <c r="N155" s="20" t="s">
        <v>143</v>
      </c>
      <c r="O155" s="23" t="s">
        <v>2415</v>
      </c>
    </row>
    <row r="156" spans="1:15" s="1" customFormat="1" ht="13.5" customHeight="1" x14ac:dyDescent="0.15">
      <c r="A156" s="41" t="s">
        <v>2148</v>
      </c>
      <c r="B156" s="8"/>
      <c r="C156" s="7"/>
      <c r="D156" s="23" t="s">
        <v>896</v>
      </c>
      <c r="E156" s="9" t="s">
        <v>286</v>
      </c>
      <c r="F156" s="7" t="s">
        <v>2145</v>
      </c>
      <c r="G156" s="10">
        <v>186.547</v>
      </c>
      <c r="H156" s="11">
        <v>42116</v>
      </c>
      <c r="I156" s="38" t="s">
        <v>448</v>
      </c>
      <c r="J156" s="10" t="s">
        <v>2146</v>
      </c>
      <c r="K156" s="10" t="s">
        <v>179</v>
      </c>
      <c r="L156" s="10" t="s">
        <v>2147</v>
      </c>
      <c r="M156" s="20" t="s">
        <v>2149</v>
      </c>
      <c r="N156" s="20" t="s">
        <v>2150</v>
      </c>
      <c r="O156" s="23" t="s">
        <v>2441</v>
      </c>
    </row>
    <row r="157" spans="1:15" s="1" customFormat="1" ht="13.5" customHeight="1" x14ac:dyDescent="0.15">
      <c r="A157" s="41" t="s">
        <v>721</v>
      </c>
      <c r="B157" s="8"/>
      <c r="C157" s="7"/>
      <c r="D157" s="23" t="s">
        <v>2174</v>
      </c>
      <c r="E157" s="9" t="s">
        <v>286</v>
      </c>
      <c r="F157" s="7" t="s">
        <v>2167</v>
      </c>
      <c r="G157" s="10">
        <v>296.41300000000001</v>
      </c>
      <c r="H157" s="11">
        <v>42116</v>
      </c>
      <c r="I157" s="10" t="s">
        <v>352</v>
      </c>
      <c r="J157" s="10" t="s">
        <v>2168</v>
      </c>
      <c r="K157" s="10" t="s">
        <v>368</v>
      </c>
      <c r="L157" s="10" t="s">
        <v>2169</v>
      </c>
      <c r="M157" s="20" t="s">
        <v>2171</v>
      </c>
      <c r="N157" s="20" t="s">
        <v>2172</v>
      </c>
      <c r="O157" s="23" t="s">
        <v>2416</v>
      </c>
    </row>
    <row r="158" spans="1:15" s="1" customFormat="1" ht="13.5" customHeight="1" x14ac:dyDescent="0.15">
      <c r="A158" s="41" t="s">
        <v>2175</v>
      </c>
      <c r="B158" s="8"/>
      <c r="C158" s="7"/>
      <c r="D158" s="23" t="s">
        <v>896</v>
      </c>
      <c r="E158" s="9" t="s">
        <v>286</v>
      </c>
      <c r="F158" s="7" t="s">
        <v>2176</v>
      </c>
      <c r="G158" s="10">
        <v>232.16399999999999</v>
      </c>
      <c r="H158" s="11">
        <v>42116</v>
      </c>
      <c r="I158" s="10" t="s">
        <v>352</v>
      </c>
      <c r="J158" s="10" t="s">
        <v>2177</v>
      </c>
      <c r="K158" s="10" t="s">
        <v>396</v>
      </c>
      <c r="L158" s="10" t="s">
        <v>2178</v>
      </c>
      <c r="M158" s="20" t="s">
        <v>2185</v>
      </c>
      <c r="N158" s="20" t="s">
        <v>2186</v>
      </c>
      <c r="O158" s="23" t="s">
        <v>2417</v>
      </c>
    </row>
    <row r="159" spans="1:15" s="1" customFormat="1" ht="13.5" customHeight="1" x14ac:dyDescent="0.15">
      <c r="A159" s="41" t="s">
        <v>2175</v>
      </c>
      <c r="B159" s="8"/>
      <c r="C159" s="7"/>
      <c r="D159" s="23" t="s">
        <v>896</v>
      </c>
      <c r="E159" s="9" t="s">
        <v>286</v>
      </c>
      <c r="F159" s="7" t="s">
        <v>2179</v>
      </c>
      <c r="G159" s="10">
        <v>116.08199999999999</v>
      </c>
      <c r="H159" s="11">
        <v>42116</v>
      </c>
      <c r="I159" s="10" t="s">
        <v>352</v>
      </c>
      <c r="J159" s="10" t="s">
        <v>2180</v>
      </c>
      <c r="K159" s="10" t="s">
        <v>396</v>
      </c>
      <c r="L159" s="10" t="s">
        <v>2181</v>
      </c>
      <c r="M159" s="20" t="s">
        <v>2187</v>
      </c>
      <c r="N159" s="20" t="s">
        <v>2188</v>
      </c>
      <c r="O159" s="23" t="s">
        <v>2418</v>
      </c>
    </row>
    <row r="160" spans="1:15" s="1" customFormat="1" ht="13.5" customHeight="1" x14ac:dyDescent="0.15">
      <c r="A160" s="41" t="s">
        <v>2175</v>
      </c>
      <c r="B160" s="8"/>
      <c r="C160" s="7"/>
      <c r="D160" s="23" t="s">
        <v>896</v>
      </c>
      <c r="E160" s="9" t="s">
        <v>286</v>
      </c>
      <c r="F160" s="7" t="s">
        <v>2183</v>
      </c>
      <c r="G160" s="10">
        <v>116.08199999999999</v>
      </c>
      <c r="H160" s="11">
        <v>42116</v>
      </c>
      <c r="I160" s="10" t="s">
        <v>352</v>
      </c>
      <c r="J160" s="10" t="s">
        <v>2184</v>
      </c>
      <c r="K160" s="10" t="s">
        <v>396</v>
      </c>
      <c r="L160" s="10" t="s">
        <v>2182</v>
      </c>
      <c r="M160" s="20" t="s">
        <v>2189</v>
      </c>
      <c r="N160" s="20" t="s">
        <v>2200</v>
      </c>
      <c r="O160" s="23" t="s">
        <v>2419</v>
      </c>
    </row>
    <row r="161" spans="1:15" s="1" customFormat="1" ht="13.5" customHeight="1" x14ac:dyDescent="0.15">
      <c r="A161" s="41" t="s">
        <v>2202</v>
      </c>
      <c r="B161" s="8"/>
      <c r="C161" s="7"/>
      <c r="D161" s="23" t="s">
        <v>896</v>
      </c>
      <c r="E161" s="9" t="s">
        <v>286</v>
      </c>
      <c r="F161" s="7" t="s">
        <v>2190</v>
      </c>
      <c r="G161" s="10">
        <v>267.86599999999999</v>
      </c>
      <c r="H161" s="11">
        <v>42116</v>
      </c>
      <c r="I161" s="10" t="s">
        <v>2170</v>
      </c>
      <c r="J161" s="10" t="s">
        <v>2193</v>
      </c>
      <c r="K161" s="10" t="s">
        <v>396</v>
      </c>
      <c r="L161" s="10" t="s">
        <v>2196</v>
      </c>
      <c r="M161" s="20" t="s">
        <v>2199</v>
      </c>
      <c r="N161" s="20" t="s">
        <v>2201</v>
      </c>
      <c r="O161" s="23" t="s">
        <v>2420</v>
      </c>
    </row>
    <row r="162" spans="1:15" s="1" customFormat="1" ht="13.5" customHeight="1" x14ac:dyDescent="0.15">
      <c r="A162" s="41" t="s">
        <v>2175</v>
      </c>
      <c r="B162" s="8"/>
      <c r="C162" s="7"/>
      <c r="D162" s="23" t="s">
        <v>896</v>
      </c>
      <c r="E162" s="9" t="s">
        <v>286</v>
      </c>
      <c r="F162" s="7" t="s">
        <v>2191</v>
      </c>
      <c r="G162" s="10">
        <v>302.84100000000001</v>
      </c>
      <c r="H162" s="11">
        <v>42116</v>
      </c>
      <c r="I162" s="10" t="s">
        <v>2170</v>
      </c>
      <c r="J162" s="10" t="s">
        <v>2194</v>
      </c>
      <c r="K162" s="10" t="s">
        <v>396</v>
      </c>
      <c r="L162" s="10" t="s">
        <v>2197</v>
      </c>
      <c r="M162" s="20" t="s">
        <v>2203</v>
      </c>
      <c r="N162" s="20" t="s">
        <v>2204</v>
      </c>
      <c r="O162" s="23" t="s">
        <v>2421</v>
      </c>
    </row>
    <row r="163" spans="1:15" s="1" customFormat="1" ht="13.5" customHeight="1" x14ac:dyDescent="0.15">
      <c r="A163" s="41" t="s">
        <v>2175</v>
      </c>
      <c r="B163" s="8"/>
      <c r="C163" s="7"/>
      <c r="D163" s="23" t="s">
        <v>896</v>
      </c>
      <c r="E163" s="9" t="s">
        <v>286</v>
      </c>
      <c r="F163" s="7" t="s">
        <v>2192</v>
      </c>
      <c r="G163" s="10">
        <v>384.44600000000003</v>
      </c>
      <c r="H163" s="11">
        <v>42116</v>
      </c>
      <c r="I163" s="10" t="s">
        <v>352</v>
      </c>
      <c r="J163" s="10" t="s">
        <v>2195</v>
      </c>
      <c r="K163" s="10" t="s">
        <v>396</v>
      </c>
      <c r="L163" s="10" t="s">
        <v>2198</v>
      </c>
      <c r="M163" s="20" t="s">
        <v>2205</v>
      </c>
      <c r="N163" s="20" t="s">
        <v>2206</v>
      </c>
      <c r="O163" s="23" t="s">
        <v>2422</v>
      </c>
    </row>
    <row r="164" spans="1:15" s="1" customFormat="1" ht="13.5" customHeight="1" x14ac:dyDescent="0.15">
      <c r="A164" s="41" t="s">
        <v>227</v>
      </c>
      <c r="B164" s="8"/>
      <c r="C164" s="7"/>
      <c r="D164" s="23" t="s">
        <v>225</v>
      </c>
      <c r="E164" s="9" t="s">
        <v>286</v>
      </c>
      <c r="F164" s="41" t="s">
        <v>3102</v>
      </c>
      <c r="G164" s="10">
        <v>231.11600000000001</v>
      </c>
      <c r="H164" s="11">
        <v>42116</v>
      </c>
      <c r="I164" s="38" t="s">
        <v>442</v>
      </c>
      <c r="J164" s="10" t="s">
        <v>3095</v>
      </c>
      <c r="K164" s="10" t="s">
        <v>396</v>
      </c>
      <c r="L164" s="10" t="s">
        <v>2207</v>
      </c>
      <c r="M164" s="20" t="s">
        <v>3097</v>
      </c>
      <c r="N164" s="20" t="s">
        <v>2208</v>
      </c>
      <c r="O164" s="23" t="s">
        <v>3489</v>
      </c>
    </row>
    <row r="165" spans="1:15" s="1" customFormat="1" ht="13.5" customHeight="1" x14ac:dyDescent="0.15">
      <c r="A165" s="41" t="s">
        <v>2212</v>
      </c>
      <c r="B165" s="8"/>
      <c r="C165" s="7"/>
      <c r="D165" s="23" t="s">
        <v>42</v>
      </c>
      <c r="E165" s="9" t="s">
        <v>286</v>
      </c>
      <c r="F165" s="7" t="s">
        <v>2211</v>
      </c>
      <c r="G165" s="38">
        <f>17.52*L165</f>
        <v>210.24</v>
      </c>
      <c r="H165" s="11">
        <v>42116</v>
      </c>
      <c r="I165" s="10" t="s">
        <v>306</v>
      </c>
      <c r="J165" s="10" t="s">
        <v>2209</v>
      </c>
      <c r="K165" s="10" t="s">
        <v>296</v>
      </c>
      <c r="L165" s="10">
        <v>12</v>
      </c>
      <c r="M165" s="20" t="s">
        <v>2289</v>
      </c>
      <c r="N165" s="20" t="s">
        <v>2210</v>
      </c>
      <c r="O165" s="23" t="s">
        <v>2423</v>
      </c>
    </row>
    <row r="166" spans="1:15" s="1" customFormat="1" ht="13.5" customHeight="1" x14ac:dyDescent="0.15">
      <c r="A166" s="41" t="s">
        <v>2215</v>
      </c>
      <c r="B166" s="8"/>
      <c r="C166" s="7"/>
      <c r="D166" s="23" t="s">
        <v>27</v>
      </c>
      <c r="E166" s="9" t="s">
        <v>286</v>
      </c>
      <c r="F166" s="7" t="s">
        <v>2213</v>
      </c>
      <c r="G166" s="10">
        <f>18.708*L166</f>
        <v>168.37199999999999</v>
      </c>
      <c r="H166" s="11">
        <v>42116</v>
      </c>
      <c r="I166" s="10" t="s">
        <v>549</v>
      </c>
      <c r="J166" s="10" t="s">
        <v>2214</v>
      </c>
      <c r="K166" s="10" t="s">
        <v>280</v>
      </c>
      <c r="L166" s="10">
        <v>9</v>
      </c>
      <c r="M166" s="20" t="s">
        <v>2290</v>
      </c>
      <c r="N166" s="20" t="s">
        <v>170</v>
      </c>
      <c r="O166" s="23" t="s">
        <v>2424</v>
      </c>
    </row>
    <row r="167" spans="1:15" s="1" customFormat="1" ht="13.5" customHeight="1" x14ac:dyDescent="0.15">
      <c r="A167" s="41" t="s">
        <v>55</v>
      </c>
      <c r="B167" s="8"/>
      <c r="C167" s="7"/>
      <c r="D167" s="23" t="s">
        <v>56</v>
      </c>
      <c r="E167" s="9" t="s">
        <v>286</v>
      </c>
      <c r="F167" s="7" t="s">
        <v>2216</v>
      </c>
      <c r="G167" s="10">
        <f>18.708*L167</f>
        <v>224.49599999999998</v>
      </c>
      <c r="H167" s="11">
        <v>42116</v>
      </c>
      <c r="I167" s="10" t="s">
        <v>549</v>
      </c>
      <c r="J167" s="10" t="s">
        <v>2217</v>
      </c>
      <c r="K167" s="10" t="s">
        <v>152</v>
      </c>
      <c r="L167" s="10">
        <v>12</v>
      </c>
      <c r="M167" s="20" t="s">
        <v>2291</v>
      </c>
      <c r="N167" s="20" t="s">
        <v>16</v>
      </c>
      <c r="O167" s="23" t="s">
        <v>2425</v>
      </c>
    </row>
    <row r="168" spans="1:15" s="1" customFormat="1" ht="13.5" customHeight="1" x14ac:dyDescent="0.15">
      <c r="A168" s="41" t="s">
        <v>55</v>
      </c>
      <c r="B168" s="8"/>
      <c r="C168" s="7"/>
      <c r="D168" s="23" t="s">
        <v>56</v>
      </c>
      <c r="E168" s="9" t="s">
        <v>286</v>
      </c>
      <c r="F168" s="7" t="s">
        <v>2218</v>
      </c>
      <c r="G168" s="10">
        <f>18.708*L168</f>
        <v>243.20399999999998</v>
      </c>
      <c r="H168" s="11">
        <v>42116</v>
      </c>
      <c r="I168" s="10" t="s">
        <v>549</v>
      </c>
      <c r="J168" s="10" t="s">
        <v>2700</v>
      </c>
      <c r="K168" s="10" t="s">
        <v>152</v>
      </c>
      <c r="L168" s="10">
        <v>13</v>
      </c>
      <c r="M168" s="20" t="s">
        <v>2291</v>
      </c>
      <c r="N168" s="20" t="s">
        <v>17</v>
      </c>
      <c r="O168" s="23" t="s">
        <v>2426</v>
      </c>
    </row>
    <row r="169" spans="1:15" s="1" customFormat="1" ht="13.5" customHeight="1" x14ac:dyDescent="0.15">
      <c r="A169" s="41" t="s">
        <v>2219</v>
      </c>
      <c r="B169" s="8" t="s">
        <v>2450</v>
      </c>
      <c r="C169" s="7"/>
      <c r="D169" s="23" t="s">
        <v>92</v>
      </c>
      <c r="E169" s="9" t="s">
        <v>286</v>
      </c>
      <c r="F169" s="7" t="s">
        <v>2223</v>
      </c>
      <c r="G169" s="38">
        <f>9.804*L169</f>
        <v>127.452</v>
      </c>
      <c r="H169" s="11">
        <v>42116</v>
      </c>
      <c r="I169" s="10" t="s">
        <v>361</v>
      </c>
      <c r="J169" s="10" t="s">
        <v>2224</v>
      </c>
      <c r="K169" s="10" t="s">
        <v>280</v>
      </c>
      <c r="L169" s="10">
        <v>13</v>
      </c>
      <c r="M169" s="20" t="s">
        <v>2292</v>
      </c>
      <c r="N169" s="20" t="s">
        <v>25</v>
      </c>
      <c r="O169" s="23" t="s">
        <v>3178</v>
      </c>
    </row>
    <row r="170" spans="1:15" s="1" customFormat="1" ht="13.5" customHeight="1" x14ac:dyDescent="0.15">
      <c r="A170" s="41" t="s">
        <v>2226</v>
      </c>
      <c r="B170" s="8"/>
      <c r="C170" s="7"/>
      <c r="D170" s="23" t="s">
        <v>515</v>
      </c>
      <c r="E170" s="9" t="s">
        <v>286</v>
      </c>
      <c r="F170" s="7" t="s">
        <v>2229</v>
      </c>
      <c r="G170" s="10">
        <f>14.405*L170</f>
        <v>360.125</v>
      </c>
      <c r="H170" s="11">
        <v>42116</v>
      </c>
      <c r="I170" s="10" t="s">
        <v>364</v>
      </c>
      <c r="J170" s="10" t="s">
        <v>2235</v>
      </c>
      <c r="K170" s="10" t="s">
        <v>280</v>
      </c>
      <c r="L170" s="10">
        <v>25</v>
      </c>
      <c r="M170" s="20" t="s">
        <v>2241</v>
      </c>
      <c r="N170" s="20" t="s">
        <v>733</v>
      </c>
      <c r="O170" s="23" t="s">
        <v>2443</v>
      </c>
    </row>
    <row r="171" spans="1:15" s="1" customFormat="1" ht="13.5" customHeight="1" x14ac:dyDescent="0.15">
      <c r="A171" s="41" t="s">
        <v>2226</v>
      </c>
      <c r="B171" s="8"/>
      <c r="C171" s="7"/>
      <c r="D171" s="23" t="s">
        <v>515</v>
      </c>
      <c r="E171" s="9" t="s">
        <v>286</v>
      </c>
      <c r="F171" s="7" t="s">
        <v>2230</v>
      </c>
      <c r="G171" s="10">
        <f>14.405*L171</f>
        <v>360.125</v>
      </c>
      <c r="H171" s="11">
        <v>42116</v>
      </c>
      <c r="I171" s="10" t="s">
        <v>364</v>
      </c>
      <c r="J171" s="10" t="s">
        <v>2236</v>
      </c>
      <c r="K171" s="10" t="s">
        <v>280</v>
      </c>
      <c r="L171" s="10">
        <v>25</v>
      </c>
      <c r="M171" s="20" t="s">
        <v>2242</v>
      </c>
      <c r="N171" s="20" t="s">
        <v>733</v>
      </c>
      <c r="O171" s="23" t="s">
        <v>2444</v>
      </c>
    </row>
    <row r="172" spans="1:15" s="1" customFormat="1" ht="13.5" customHeight="1" x14ac:dyDescent="0.15">
      <c r="A172" s="41" t="s">
        <v>2226</v>
      </c>
      <c r="B172" s="8"/>
      <c r="C172" s="7"/>
      <c r="D172" s="23" t="s">
        <v>515</v>
      </c>
      <c r="E172" s="9" t="s">
        <v>286</v>
      </c>
      <c r="F172" s="7" t="s">
        <v>2231</v>
      </c>
      <c r="G172" s="10">
        <f>14.405*L172</f>
        <v>360.125</v>
      </c>
      <c r="H172" s="11">
        <v>42116</v>
      </c>
      <c r="I172" s="10" t="s">
        <v>364</v>
      </c>
      <c r="J172" s="10" t="s">
        <v>2237</v>
      </c>
      <c r="K172" s="10" t="s">
        <v>280</v>
      </c>
      <c r="L172" s="10">
        <v>25</v>
      </c>
      <c r="M172" s="20" t="s">
        <v>2243</v>
      </c>
      <c r="N172" s="20" t="s">
        <v>733</v>
      </c>
      <c r="O172" s="23" t="s">
        <v>2445</v>
      </c>
    </row>
    <row r="173" spans="1:15" s="1" customFormat="1" ht="13.5" customHeight="1" x14ac:dyDescent="0.15">
      <c r="A173" s="41" t="s">
        <v>2247</v>
      </c>
      <c r="B173" s="8" t="s">
        <v>297</v>
      </c>
      <c r="C173" s="7"/>
      <c r="D173" s="23" t="s">
        <v>90</v>
      </c>
      <c r="E173" s="9" t="s">
        <v>286</v>
      </c>
      <c r="F173" s="7" t="s">
        <v>2234</v>
      </c>
      <c r="G173" s="10">
        <f>9.871*L173</f>
        <v>128.32300000000001</v>
      </c>
      <c r="H173" s="11">
        <v>42116</v>
      </c>
      <c r="I173" s="10" t="s">
        <v>285</v>
      </c>
      <c r="J173" s="10" t="s">
        <v>2248</v>
      </c>
      <c r="K173" s="10" t="s">
        <v>289</v>
      </c>
      <c r="L173" s="10">
        <v>13</v>
      </c>
      <c r="M173" s="20" t="s">
        <v>2293</v>
      </c>
      <c r="N173" s="20" t="s">
        <v>17</v>
      </c>
      <c r="O173" s="23" t="s">
        <v>3668</v>
      </c>
    </row>
    <row r="174" spans="1:15" s="1" customFormat="1" ht="13.5" customHeight="1" x14ac:dyDescent="0.15">
      <c r="A174" s="41" t="s">
        <v>2251</v>
      </c>
      <c r="B174" s="8"/>
      <c r="C174" s="7"/>
      <c r="D174" s="23" t="s">
        <v>111</v>
      </c>
      <c r="E174" s="9" t="s">
        <v>286</v>
      </c>
      <c r="F174" s="7" t="s">
        <v>2249</v>
      </c>
      <c r="G174" s="38">
        <f>17.712*L174</f>
        <v>123.98399999999999</v>
      </c>
      <c r="H174" s="11">
        <v>42116</v>
      </c>
      <c r="I174" s="10" t="s">
        <v>288</v>
      </c>
      <c r="J174" s="10" t="s">
        <v>2250</v>
      </c>
      <c r="K174" s="10" t="s">
        <v>280</v>
      </c>
      <c r="L174" s="10">
        <v>7</v>
      </c>
      <c r="M174" s="20" t="s">
        <v>2294</v>
      </c>
      <c r="N174" s="20" t="s">
        <v>126</v>
      </c>
      <c r="O174" s="23" t="s">
        <v>2448</v>
      </c>
    </row>
    <row r="175" spans="1:15" s="1" customFormat="1" ht="13.5" customHeight="1" x14ac:dyDescent="0.15">
      <c r="A175" s="41" t="s">
        <v>2252</v>
      </c>
      <c r="B175" s="8" t="s">
        <v>2450</v>
      </c>
      <c r="C175" s="7"/>
      <c r="D175" s="23" t="s">
        <v>100</v>
      </c>
      <c r="E175" s="9" t="s">
        <v>286</v>
      </c>
      <c r="F175" s="7" t="s">
        <v>2253</v>
      </c>
      <c r="G175" s="38">
        <f>8.606*L175</f>
        <v>103.27199999999999</v>
      </c>
      <c r="H175" s="11">
        <v>42116</v>
      </c>
      <c r="I175" s="10" t="s">
        <v>295</v>
      </c>
      <c r="J175" s="10" t="s">
        <v>2254</v>
      </c>
      <c r="K175" s="10" t="s">
        <v>280</v>
      </c>
      <c r="L175" s="10">
        <v>12</v>
      </c>
      <c r="M175" s="20" t="s">
        <v>2295</v>
      </c>
      <c r="N175" s="20" t="s">
        <v>24</v>
      </c>
      <c r="O175" s="23" t="s">
        <v>2962</v>
      </c>
    </row>
    <row r="176" spans="1:15" s="1" customFormat="1" ht="13.5" customHeight="1" x14ac:dyDescent="0.15">
      <c r="A176" s="41" t="s">
        <v>2259</v>
      </c>
      <c r="B176" s="8"/>
      <c r="C176" s="7"/>
      <c r="D176" s="23" t="s">
        <v>45</v>
      </c>
      <c r="E176" s="9" t="s">
        <v>286</v>
      </c>
      <c r="F176" s="7" t="s">
        <v>2258</v>
      </c>
      <c r="G176" s="10">
        <f>12.838*L176</f>
        <v>154.05599999999998</v>
      </c>
      <c r="H176" s="11">
        <v>42116</v>
      </c>
      <c r="I176" s="10" t="s">
        <v>306</v>
      </c>
      <c r="J176" s="10" t="s">
        <v>2257</v>
      </c>
      <c r="K176" s="10" t="s">
        <v>14</v>
      </c>
      <c r="L176" s="10">
        <v>12</v>
      </c>
      <c r="M176" s="20" t="s">
        <v>595</v>
      </c>
      <c r="N176" s="20" t="s">
        <v>157</v>
      </c>
      <c r="O176" s="23" t="s">
        <v>2427</v>
      </c>
    </row>
    <row r="177" spans="1:15" s="1" customFormat="1" ht="13.5" customHeight="1" x14ac:dyDescent="0.15">
      <c r="A177" s="41" t="s">
        <v>2298</v>
      </c>
      <c r="B177" s="8" t="s">
        <v>2450</v>
      </c>
      <c r="C177" s="7"/>
      <c r="D177" s="23" t="s">
        <v>80</v>
      </c>
      <c r="E177" s="9" t="s">
        <v>286</v>
      </c>
      <c r="F177" s="7" t="s">
        <v>2301</v>
      </c>
      <c r="G177" s="38">
        <f>8.606*L177</f>
        <v>111.878</v>
      </c>
      <c r="H177" s="11">
        <v>42118</v>
      </c>
      <c r="I177" s="10" t="s">
        <v>365</v>
      </c>
      <c r="J177" s="10" t="s">
        <v>2302</v>
      </c>
      <c r="K177" s="38" t="s">
        <v>14</v>
      </c>
      <c r="L177" s="10">
        <v>13</v>
      </c>
      <c r="M177" s="20" t="s">
        <v>2453</v>
      </c>
      <c r="N177" s="20" t="s">
        <v>17</v>
      </c>
      <c r="O177" s="23" t="s">
        <v>2967</v>
      </c>
    </row>
    <row r="178" spans="1:15" s="1" customFormat="1" ht="13.5" customHeight="1" x14ac:dyDescent="0.15">
      <c r="A178" s="41" t="s">
        <v>2318</v>
      </c>
      <c r="B178" s="8"/>
      <c r="C178" s="7"/>
      <c r="D178" s="23" t="s">
        <v>622</v>
      </c>
      <c r="E178" s="9" t="s">
        <v>286</v>
      </c>
      <c r="F178" s="7" t="s">
        <v>2313</v>
      </c>
      <c r="G178" s="10">
        <v>208.02799999999999</v>
      </c>
      <c r="H178" s="11">
        <v>42118</v>
      </c>
      <c r="I178" s="10" t="s">
        <v>306</v>
      </c>
      <c r="J178" s="10" t="s">
        <v>2314</v>
      </c>
      <c r="K178" s="10" t="s">
        <v>280</v>
      </c>
      <c r="L178" s="10" t="s">
        <v>2315</v>
      </c>
      <c r="M178" s="20" t="s">
        <v>2316</v>
      </c>
      <c r="N178" s="20" t="s">
        <v>2317</v>
      </c>
      <c r="O178" s="23" t="s">
        <v>2611</v>
      </c>
    </row>
    <row r="179" spans="1:15" s="1" customFormat="1" ht="13.5" customHeight="1" x14ac:dyDescent="0.15">
      <c r="A179" s="41" t="s">
        <v>2330</v>
      </c>
      <c r="B179" s="8"/>
      <c r="C179" s="7"/>
      <c r="D179" s="23" t="s">
        <v>222</v>
      </c>
      <c r="E179" s="9" t="s">
        <v>286</v>
      </c>
      <c r="F179" s="7" t="s">
        <v>2325</v>
      </c>
      <c r="G179" s="10">
        <v>79.831999999999994</v>
      </c>
      <c r="H179" s="11">
        <v>42118</v>
      </c>
      <c r="I179" s="10" t="s">
        <v>352</v>
      </c>
      <c r="J179" s="10" t="s">
        <v>2326</v>
      </c>
      <c r="K179" s="10" t="s">
        <v>396</v>
      </c>
      <c r="L179" s="10" t="s">
        <v>2332</v>
      </c>
      <c r="M179" s="20" t="s">
        <v>2331</v>
      </c>
      <c r="N179" s="20" t="s">
        <v>2333</v>
      </c>
      <c r="O179" s="23" t="s">
        <v>2613</v>
      </c>
    </row>
    <row r="180" spans="1:15" s="1" customFormat="1" ht="13.5" customHeight="1" x14ac:dyDescent="0.15">
      <c r="A180" s="41" t="s">
        <v>2330</v>
      </c>
      <c r="B180" s="8"/>
      <c r="C180" s="7"/>
      <c r="D180" s="23" t="s">
        <v>222</v>
      </c>
      <c r="E180" s="9" t="s">
        <v>286</v>
      </c>
      <c r="F180" s="7" t="s">
        <v>2327</v>
      </c>
      <c r="G180" s="10">
        <v>107.703</v>
      </c>
      <c r="H180" s="11">
        <v>42118</v>
      </c>
      <c r="I180" s="10" t="s">
        <v>352</v>
      </c>
      <c r="J180" s="10" t="s">
        <v>2328</v>
      </c>
      <c r="K180" s="10" t="s">
        <v>396</v>
      </c>
      <c r="L180" s="10" t="s">
        <v>2329</v>
      </c>
      <c r="M180" s="20" t="s">
        <v>2334</v>
      </c>
      <c r="N180" s="20" t="s">
        <v>2335</v>
      </c>
      <c r="O180" s="23" t="s">
        <v>2614</v>
      </c>
    </row>
    <row r="181" spans="1:15" s="1" customFormat="1" ht="13.5" customHeight="1" x14ac:dyDescent="0.15">
      <c r="A181" s="41" t="s">
        <v>2344</v>
      </c>
      <c r="B181" s="8"/>
      <c r="C181" s="7"/>
      <c r="D181" s="23" t="s">
        <v>235</v>
      </c>
      <c r="E181" s="9" t="s">
        <v>286</v>
      </c>
      <c r="F181" s="7" t="s">
        <v>2341</v>
      </c>
      <c r="G181" s="10">
        <v>276.733</v>
      </c>
      <c r="H181" s="11">
        <v>42118</v>
      </c>
      <c r="I181" s="10" t="s">
        <v>352</v>
      </c>
      <c r="J181" s="10" t="s">
        <v>2342</v>
      </c>
      <c r="K181" s="10" t="s">
        <v>396</v>
      </c>
      <c r="L181" s="10" t="s">
        <v>2343</v>
      </c>
      <c r="M181" s="20" t="s">
        <v>2345</v>
      </c>
      <c r="N181" s="20" t="s">
        <v>2346</v>
      </c>
      <c r="O181" s="23" t="s">
        <v>2616</v>
      </c>
    </row>
    <row r="182" spans="1:15" s="1" customFormat="1" ht="13.5" customHeight="1" x14ac:dyDescent="0.15">
      <c r="A182" s="41" t="s">
        <v>2364</v>
      </c>
      <c r="B182" s="8"/>
      <c r="C182" s="7"/>
      <c r="D182" s="23" t="s">
        <v>115</v>
      </c>
      <c r="E182" s="9" t="s">
        <v>286</v>
      </c>
      <c r="F182" s="7" t="s">
        <v>2360</v>
      </c>
      <c r="G182" s="10">
        <v>202.006</v>
      </c>
      <c r="H182" s="11">
        <v>42118</v>
      </c>
      <c r="I182" s="10" t="s">
        <v>306</v>
      </c>
      <c r="J182" s="10" t="s">
        <v>2361</v>
      </c>
      <c r="K182" s="10" t="s">
        <v>368</v>
      </c>
      <c r="L182" s="10" t="s">
        <v>1034</v>
      </c>
      <c r="M182" s="20" t="s">
        <v>2366</v>
      </c>
      <c r="N182" s="20" t="s">
        <v>2367</v>
      </c>
      <c r="O182" s="23" t="s">
        <v>2619</v>
      </c>
    </row>
    <row r="183" spans="1:15" s="1" customFormat="1" ht="13.5" customHeight="1" x14ac:dyDescent="0.15">
      <c r="A183" s="41" t="s">
        <v>2364</v>
      </c>
      <c r="B183" s="8"/>
      <c r="C183" s="7"/>
      <c r="D183" s="23" t="s">
        <v>115</v>
      </c>
      <c r="E183" s="9" t="s">
        <v>286</v>
      </c>
      <c r="F183" s="7" t="s">
        <v>2362</v>
      </c>
      <c r="G183" s="10">
        <v>201.99199999999999</v>
      </c>
      <c r="H183" s="11">
        <v>42118</v>
      </c>
      <c r="I183" s="10" t="s">
        <v>306</v>
      </c>
      <c r="J183" s="10" t="s">
        <v>2363</v>
      </c>
      <c r="K183" s="10" t="s">
        <v>368</v>
      </c>
      <c r="L183" s="10" t="s">
        <v>1034</v>
      </c>
      <c r="M183" s="20" t="s">
        <v>2365</v>
      </c>
      <c r="N183" s="20" t="s">
        <v>2368</v>
      </c>
      <c r="O183" s="23" t="s">
        <v>2620</v>
      </c>
    </row>
    <row r="184" spans="1:15" s="1" customFormat="1" ht="13.5" customHeight="1" x14ac:dyDescent="0.15">
      <c r="A184" s="39" t="s">
        <v>2402</v>
      </c>
      <c r="B184" s="8" t="s">
        <v>2452</v>
      </c>
      <c r="C184" s="7"/>
      <c r="D184" s="23" t="s">
        <v>2400</v>
      </c>
      <c r="E184" s="9" t="s">
        <v>2401</v>
      </c>
      <c r="F184" s="7" t="s">
        <v>2407</v>
      </c>
      <c r="G184" s="10">
        <f>2.238*L184</f>
        <v>13.428000000000001</v>
      </c>
      <c r="H184" s="11">
        <v>42121</v>
      </c>
      <c r="I184" s="38" t="s">
        <v>2406</v>
      </c>
      <c r="J184" s="10" t="s">
        <v>2403</v>
      </c>
      <c r="K184" s="10" t="s">
        <v>2433</v>
      </c>
      <c r="L184" s="10">
        <v>6</v>
      </c>
      <c r="M184" s="20" t="s">
        <v>2404</v>
      </c>
      <c r="N184" s="20" t="s">
        <v>2405</v>
      </c>
      <c r="O184" s="23" t="s">
        <v>2968</v>
      </c>
    </row>
    <row r="185" spans="1:15" s="1" customFormat="1" ht="13.5" customHeight="1" x14ac:dyDescent="0.15">
      <c r="A185" s="41" t="s">
        <v>2459</v>
      </c>
      <c r="B185" s="8"/>
      <c r="C185" s="7"/>
      <c r="D185" s="23" t="s">
        <v>263</v>
      </c>
      <c r="E185" s="9" t="s">
        <v>300</v>
      </c>
      <c r="F185" s="7" t="s">
        <v>2456</v>
      </c>
      <c r="G185" s="10">
        <v>79.201999999999998</v>
      </c>
      <c r="H185" s="11">
        <v>42125</v>
      </c>
      <c r="I185" s="38" t="s">
        <v>2460</v>
      </c>
      <c r="J185" s="10" t="s">
        <v>2457</v>
      </c>
      <c r="K185" s="10" t="s">
        <v>404</v>
      </c>
      <c r="L185" s="10" t="s">
        <v>2458</v>
      </c>
      <c r="M185" s="20" t="s">
        <v>2461</v>
      </c>
      <c r="N185" s="20" t="s">
        <v>2462</v>
      </c>
      <c r="O185" s="23" t="s">
        <v>2969</v>
      </c>
    </row>
    <row r="186" spans="1:15" s="1" customFormat="1" ht="13.5" customHeight="1" x14ac:dyDescent="0.15">
      <c r="A186" s="41" t="s">
        <v>2486</v>
      </c>
      <c r="B186" s="8"/>
      <c r="C186" s="7"/>
      <c r="D186" s="23" t="s">
        <v>115</v>
      </c>
      <c r="E186" s="9" t="s">
        <v>300</v>
      </c>
      <c r="F186" s="7" t="s">
        <v>2480</v>
      </c>
      <c r="G186" s="10">
        <v>202.07400000000001</v>
      </c>
      <c r="H186" s="11">
        <v>42125</v>
      </c>
      <c r="I186" s="10" t="s">
        <v>306</v>
      </c>
      <c r="J186" s="10" t="s">
        <v>2481</v>
      </c>
      <c r="K186" s="10" t="s">
        <v>368</v>
      </c>
      <c r="L186" s="10" t="s">
        <v>2471</v>
      </c>
      <c r="M186" s="20" t="s">
        <v>2487</v>
      </c>
      <c r="N186" s="20" t="s">
        <v>2488</v>
      </c>
      <c r="O186" s="23" t="s">
        <v>2970</v>
      </c>
    </row>
    <row r="187" spans="1:15" s="1" customFormat="1" ht="13.5" customHeight="1" x14ac:dyDescent="0.15">
      <c r="A187" s="41" t="s">
        <v>98</v>
      </c>
      <c r="B187" s="8"/>
      <c r="C187" s="7"/>
      <c r="D187" s="23" t="s">
        <v>115</v>
      </c>
      <c r="E187" s="9" t="s">
        <v>300</v>
      </c>
      <c r="F187" s="7" t="s">
        <v>2482</v>
      </c>
      <c r="G187" s="10">
        <v>201.852</v>
      </c>
      <c r="H187" s="11">
        <v>42125</v>
      </c>
      <c r="I187" s="10" t="s">
        <v>306</v>
      </c>
      <c r="J187" s="10" t="s">
        <v>2484</v>
      </c>
      <c r="K187" s="10" t="s">
        <v>368</v>
      </c>
      <c r="L187" s="10" t="s">
        <v>2471</v>
      </c>
      <c r="M187" s="20" t="s">
        <v>2489</v>
      </c>
      <c r="N187" s="20" t="s">
        <v>2490</v>
      </c>
      <c r="O187" s="23" t="s">
        <v>2971</v>
      </c>
    </row>
    <row r="188" spans="1:15" s="1" customFormat="1" ht="13.5" customHeight="1" x14ac:dyDescent="0.15">
      <c r="A188" s="41" t="s">
        <v>2486</v>
      </c>
      <c r="B188" s="8"/>
      <c r="C188" s="7"/>
      <c r="D188" s="23" t="s">
        <v>115</v>
      </c>
      <c r="E188" s="9" t="s">
        <v>300</v>
      </c>
      <c r="F188" s="7" t="s">
        <v>2483</v>
      </c>
      <c r="G188" s="10">
        <v>201.68100000000001</v>
      </c>
      <c r="H188" s="11">
        <v>42125</v>
      </c>
      <c r="I188" s="10" t="s">
        <v>306</v>
      </c>
      <c r="J188" s="10" t="s">
        <v>2485</v>
      </c>
      <c r="K188" s="10" t="s">
        <v>368</v>
      </c>
      <c r="L188" s="10" t="s">
        <v>2471</v>
      </c>
      <c r="M188" s="20" t="s">
        <v>2491</v>
      </c>
      <c r="N188" s="20" t="s">
        <v>2492</v>
      </c>
      <c r="O188" s="23" t="s">
        <v>2972</v>
      </c>
    </row>
    <row r="189" spans="1:15" s="1" customFormat="1" ht="13.5" customHeight="1" x14ac:dyDescent="0.15">
      <c r="A189" s="41" t="s">
        <v>2493</v>
      </c>
      <c r="B189" s="8"/>
      <c r="C189" s="7"/>
      <c r="D189" s="23" t="s">
        <v>892</v>
      </c>
      <c r="E189" s="9" t="s">
        <v>300</v>
      </c>
      <c r="F189" s="7" t="s">
        <v>2494</v>
      </c>
      <c r="G189" s="10">
        <v>303.97399999999999</v>
      </c>
      <c r="H189" s="11">
        <v>42125</v>
      </c>
      <c r="I189" s="10" t="s">
        <v>352</v>
      </c>
      <c r="J189" s="10" t="s">
        <v>2495</v>
      </c>
      <c r="K189" s="10" t="s">
        <v>393</v>
      </c>
      <c r="L189" s="10" t="s">
        <v>2497</v>
      </c>
      <c r="M189" s="20" t="s">
        <v>2501</v>
      </c>
      <c r="N189" s="20" t="s">
        <v>2502</v>
      </c>
      <c r="O189" s="23" t="s">
        <v>2973</v>
      </c>
    </row>
    <row r="190" spans="1:15" s="1" customFormat="1" ht="13.5" customHeight="1" x14ac:dyDescent="0.15">
      <c r="A190" s="41" t="s">
        <v>2493</v>
      </c>
      <c r="B190" s="8"/>
      <c r="C190" s="7"/>
      <c r="D190" s="23" t="s">
        <v>892</v>
      </c>
      <c r="E190" s="9" t="s">
        <v>300</v>
      </c>
      <c r="F190" s="7" t="s">
        <v>2498</v>
      </c>
      <c r="G190" s="10">
        <v>304.21300000000002</v>
      </c>
      <c r="H190" s="11">
        <v>42125</v>
      </c>
      <c r="I190" s="10" t="s">
        <v>352</v>
      </c>
      <c r="J190" s="10" t="s">
        <v>2499</v>
      </c>
      <c r="K190" s="10" t="s">
        <v>393</v>
      </c>
      <c r="L190" s="10" t="s">
        <v>2497</v>
      </c>
      <c r="M190" s="20" t="s">
        <v>2503</v>
      </c>
      <c r="N190" s="20" t="s">
        <v>3163</v>
      </c>
      <c r="O190" s="23" t="s">
        <v>2974</v>
      </c>
    </row>
    <row r="191" spans="1:15" s="1" customFormat="1" ht="13.5" customHeight="1" x14ac:dyDescent="0.15">
      <c r="A191" s="41" t="s">
        <v>2519</v>
      </c>
      <c r="B191" s="8"/>
      <c r="C191" s="7"/>
      <c r="D191" s="23" t="s">
        <v>896</v>
      </c>
      <c r="E191" s="9" t="s">
        <v>300</v>
      </c>
      <c r="F191" s="7" t="s">
        <v>2505</v>
      </c>
      <c r="G191" s="10">
        <v>268.53500000000003</v>
      </c>
      <c r="H191" s="11">
        <v>42125</v>
      </c>
      <c r="I191" s="10" t="s">
        <v>352</v>
      </c>
      <c r="J191" s="10" t="s">
        <v>2506</v>
      </c>
      <c r="K191" s="10" t="s">
        <v>396</v>
      </c>
      <c r="L191" s="10" t="s">
        <v>2496</v>
      </c>
      <c r="M191" s="20" t="s">
        <v>2517</v>
      </c>
      <c r="N191" s="20" t="s">
        <v>2518</v>
      </c>
      <c r="O191" s="23" t="s">
        <v>2975</v>
      </c>
    </row>
    <row r="192" spans="1:15" s="1" customFormat="1" ht="13.5" customHeight="1" x14ac:dyDescent="0.15">
      <c r="A192" s="41" t="s">
        <v>2504</v>
      </c>
      <c r="B192" s="8"/>
      <c r="C192" s="7"/>
      <c r="D192" s="23" t="s">
        <v>896</v>
      </c>
      <c r="E192" s="9" t="s">
        <v>300</v>
      </c>
      <c r="F192" s="7" t="s">
        <v>2509</v>
      </c>
      <c r="G192" s="10">
        <v>383.745</v>
      </c>
      <c r="H192" s="11">
        <v>42125</v>
      </c>
      <c r="I192" s="10" t="s">
        <v>352</v>
      </c>
      <c r="J192" s="10" t="s">
        <v>2513</v>
      </c>
      <c r="K192" s="10" t="s">
        <v>396</v>
      </c>
      <c r="L192" s="10" t="s">
        <v>2500</v>
      </c>
      <c r="M192" s="20" t="s">
        <v>2520</v>
      </c>
      <c r="N192" s="20" t="s">
        <v>2521</v>
      </c>
      <c r="O192" s="23" t="s">
        <v>2976</v>
      </c>
    </row>
    <row r="193" spans="1:15" s="1" customFormat="1" ht="13.5" customHeight="1" x14ac:dyDescent="0.15">
      <c r="A193" s="41" t="s">
        <v>2504</v>
      </c>
      <c r="B193" s="8"/>
      <c r="C193" s="7"/>
      <c r="D193" s="23" t="s">
        <v>896</v>
      </c>
      <c r="E193" s="9" t="s">
        <v>300</v>
      </c>
      <c r="F193" s="7" t="s">
        <v>2510</v>
      </c>
      <c r="G193" s="10">
        <v>267.82400000000001</v>
      </c>
      <c r="H193" s="11">
        <v>42125</v>
      </c>
      <c r="I193" s="10" t="s">
        <v>2524</v>
      </c>
      <c r="J193" s="10" t="s">
        <v>2514</v>
      </c>
      <c r="K193" s="10" t="s">
        <v>396</v>
      </c>
      <c r="L193" s="10" t="s">
        <v>2507</v>
      </c>
      <c r="M193" s="20" t="s">
        <v>2522</v>
      </c>
      <c r="N193" s="20" t="s">
        <v>2523</v>
      </c>
      <c r="O193" s="23" t="s">
        <v>2977</v>
      </c>
    </row>
    <row r="194" spans="1:15" s="1" customFormat="1" ht="13.5" customHeight="1" x14ac:dyDescent="0.15">
      <c r="A194" s="41" t="s">
        <v>2504</v>
      </c>
      <c r="B194" s="8"/>
      <c r="C194" s="7"/>
      <c r="D194" s="23" t="s">
        <v>896</v>
      </c>
      <c r="E194" s="9" t="s">
        <v>300</v>
      </c>
      <c r="F194" s="7" t="s">
        <v>2511</v>
      </c>
      <c r="G194" s="10">
        <v>384.58300000000003</v>
      </c>
      <c r="H194" s="11">
        <v>42125</v>
      </c>
      <c r="I194" s="10" t="s">
        <v>2524</v>
      </c>
      <c r="J194" s="10" t="s">
        <v>2515</v>
      </c>
      <c r="K194" s="10" t="s">
        <v>396</v>
      </c>
      <c r="L194" s="10" t="s">
        <v>2500</v>
      </c>
      <c r="M194" s="20" t="s">
        <v>2525</v>
      </c>
      <c r="N194" s="20" t="s">
        <v>2068</v>
      </c>
      <c r="O194" s="23" t="s">
        <v>2978</v>
      </c>
    </row>
    <row r="195" spans="1:15" s="1" customFormat="1" ht="13.5" customHeight="1" x14ac:dyDescent="0.15">
      <c r="A195" s="41" t="s">
        <v>2530</v>
      </c>
      <c r="B195" s="8"/>
      <c r="C195" s="7"/>
      <c r="D195" s="23" t="s">
        <v>222</v>
      </c>
      <c r="E195" s="9" t="s">
        <v>300</v>
      </c>
      <c r="F195" s="7" t="s">
        <v>2528</v>
      </c>
      <c r="G195" s="10">
        <v>107.777</v>
      </c>
      <c r="H195" s="11">
        <v>42125</v>
      </c>
      <c r="I195" s="10" t="s">
        <v>352</v>
      </c>
      <c r="J195" s="10" t="s">
        <v>2529</v>
      </c>
      <c r="K195" s="10" t="s">
        <v>396</v>
      </c>
      <c r="L195" s="10" t="s">
        <v>2458</v>
      </c>
      <c r="M195" s="20" t="s">
        <v>2531</v>
      </c>
      <c r="N195" s="20" t="s">
        <v>3655</v>
      </c>
      <c r="O195" s="23" t="s">
        <v>2980</v>
      </c>
    </row>
    <row r="196" spans="1:15" s="1" customFormat="1" ht="13.5" customHeight="1" x14ac:dyDescent="0.15">
      <c r="A196" s="41" t="s">
        <v>227</v>
      </c>
      <c r="B196" s="8"/>
      <c r="C196" s="7"/>
      <c r="D196" s="23" t="s">
        <v>225</v>
      </c>
      <c r="E196" s="9" t="s">
        <v>300</v>
      </c>
      <c r="F196" s="41" t="s">
        <v>3092</v>
      </c>
      <c r="G196" s="10">
        <v>261.49900000000002</v>
      </c>
      <c r="H196" s="11">
        <v>42125</v>
      </c>
      <c r="I196" s="38" t="s">
        <v>442</v>
      </c>
      <c r="J196" s="10" t="s">
        <v>3096</v>
      </c>
      <c r="K196" s="10" t="s">
        <v>396</v>
      </c>
      <c r="L196" s="10" t="s">
        <v>2532</v>
      </c>
      <c r="M196" s="20" t="s">
        <v>2533</v>
      </c>
      <c r="N196" s="20" t="s">
        <v>4338</v>
      </c>
      <c r="O196" s="23" t="s">
        <v>3490</v>
      </c>
    </row>
    <row r="197" spans="1:15" s="1" customFormat="1" ht="13.5" customHeight="1" x14ac:dyDescent="0.15">
      <c r="A197" s="41" t="s">
        <v>2542</v>
      </c>
      <c r="B197" s="8"/>
      <c r="C197" s="7"/>
      <c r="D197" s="23" t="s">
        <v>892</v>
      </c>
      <c r="E197" s="9" t="s">
        <v>286</v>
      </c>
      <c r="F197" s="7" t="s">
        <v>2535</v>
      </c>
      <c r="G197" s="10">
        <v>385.16</v>
      </c>
      <c r="H197" s="11">
        <v>42125</v>
      </c>
      <c r="I197" s="10" t="s">
        <v>352</v>
      </c>
      <c r="J197" s="10" t="s">
        <v>2536</v>
      </c>
      <c r="K197" s="10" t="s">
        <v>393</v>
      </c>
      <c r="L197" s="10" t="s">
        <v>2537</v>
      </c>
      <c r="M197" s="20" t="s">
        <v>2543</v>
      </c>
      <c r="N197" s="20" t="s">
        <v>2546</v>
      </c>
      <c r="O197" s="23" t="s">
        <v>2981</v>
      </c>
    </row>
    <row r="198" spans="1:15" s="1" customFormat="1" ht="13.5" customHeight="1" x14ac:dyDescent="0.15">
      <c r="A198" s="41" t="s">
        <v>2534</v>
      </c>
      <c r="B198" s="8"/>
      <c r="C198" s="7"/>
      <c r="D198" s="23" t="s">
        <v>892</v>
      </c>
      <c r="E198" s="9" t="s">
        <v>286</v>
      </c>
      <c r="F198" s="7" t="s">
        <v>2538</v>
      </c>
      <c r="G198" s="10">
        <v>385.084</v>
      </c>
      <c r="H198" s="11">
        <v>42125</v>
      </c>
      <c r="I198" s="10" t="s">
        <v>352</v>
      </c>
      <c r="J198" s="10" t="s">
        <v>2540</v>
      </c>
      <c r="K198" s="10" t="s">
        <v>393</v>
      </c>
      <c r="L198" s="10" t="s">
        <v>2537</v>
      </c>
      <c r="M198" s="20" t="s">
        <v>2544</v>
      </c>
      <c r="N198" s="20" t="s">
        <v>2547</v>
      </c>
      <c r="O198" s="23" t="s">
        <v>2982</v>
      </c>
    </row>
    <row r="199" spans="1:15" s="1" customFormat="1" ht="13.5" customHeight="1" x14ac:dyDescent="0.15">
      <c r="A199" s="41" t="s">
        <v>2542</v>
      </c>
      <c r="B199" s="8"/>
      <c r="C199" s="7"/>
      <c r="D199" s="23" t="s">
        <v>892</v>
      </c>
      <c r="E199" s="9" t="s">
        <v>286</v>
      </c>
      <c r="F199" s="7" t="s">
        <v>2539</v>
      </c>
      <c r="G199" s="10">
        <v>385.33499999999998</v>
      </c>
      <c r="H199" s="11">
        <v>42125</v>
      </c>
      <c r="I199" s="10" t="s">
        <v>352</v>
      </c>
      <c r="J199" s="10" t="s">
        <v>2541</v>
      </c>
      <c r="K199" s="10" t="s">
        <v>393</v>
      </c>
      <c r="L199" s="10" t="s">
        <v>2537</v>
      </c>
      <c r="M199" s="20" t="s">
        <v>2545</v>
      </c>
      <c r="N199" s="20" t="s">
        <v>2548</v>
      </c>
      <c r="O199" s="23" t="s">
        <v>2983</v>
      </c>
    </row>
    <row r="200" spans="1:15" s="1" customFormat="1" ht="13.5" customHeight="1" x14ac:dyDescent="0.15">
      <c r="A200" s="41" t="s">
        <v>47</v>
      </c>
      <c r="B200" s="8"/>
      <c r="C200" s="7"/>
      <c r="D200" s="23" t="s">
        <v>48</v>
      </c>
      <c r="E200" s="9" t="s">
        <v>286</v>
      </c>
      <c r="F200" s="7" t="s">
        <v>2556</v>
      </c>
      <c r="G200" s="10">
        <f>18.708*L200</f>
        <v>224.49599999999998</v>
      </c>
      <c r="H200" s="11">
        <v>42125</v>
      </c>
      <c r="I200" s="10" t="s">
        <v>326</v>
      </c>
      <c r="J200" s="10" t="s">
        <v>2557</v>
      </c>
      <c r="K200" s="10" t="s">
        <v>280</v>
      </c>
      <c r="L200" s="10">
        <v>12</v>
      </c>
      <c r="M200" s="20" t="s">
        <v>2623</v>
      </c>
      <c r="N200" s="20" t="s">
        <v>16</v>
      </c>
      <c r="O200" s="23" t="s">
        <v>2984</v>
      </c>
    </row>
    <row r="201" spans="1:15" s="1" customFormat="1" ht="13.5" customHeight="1" x14ac:dyDescent="0.15">
      <c r="A201" s="41" t="s">
        <v>2560</v>
      </c>
      <c r="B201" s="8"/>
      <c r="C201" s="7"/>
      <c r="D201" s="23" t="s">
        <v>48</v>
      </c>
      <c r="E201" s="9" t="s">
        <v>286</v>
      </c>
      <c r="F201" s="7" t="s">
        <v>2558</v>
      </c>
      <c r="G201" s="10">
        <f>18.708*L201</f>
        <v>243.20399999999998</v>
      </c>
      <c r="H201" s="11">
        <v>42125</v>
      </c>
      <c r="I201" s="10" t="s">
        <v>326</v>
      </c>
      <c r="J201" s="10" t="s">
        <v>2559</v>
      </c>
      <c r="K201" s="10" t="s">
        <v>280</v>
      </c>
      <c r="L201" s="10">
        <v>13</v>
      </c>
      <c r="M201" s="20" t="s">
        <v>2623</v>
      </c>
      <c r="N201" s="20" t="s">
        <v>17</v>
      </c>
      <c r="O201" s="23" t="s">
        <v>2985</v>
      </c>
    </row>
    <row r="202" spans="1:15" s="1" customFormat="1" ht="13.5" customHeight="1" x14ac:dyDescent="0.15">
      <c r="A202" s="41" t="s">
        <v>2563</v>
      </c>
      <c r="B202" s="8"/>
      <c r="C202" s="7"/>
      <c r="D202" s="23" t="s">
        <v>172</v>
      </c>
      <c r="E202" s="9" t="s">
        <v>286</v>
      </c>
      <c r="F202" s="7" t="s">
        <v>2561</v>
      </c>
      <c r="G202" s="10">
        <f>14.38*L202</f>
        <v>71.900000000000006</v>
      </c>
      <c r="H202" s="11">
        <v>42125</v>
      </c>
      <c r="I202" s="10" t="s">
        <v>291</v>
      </c>
      <c r="J202" s="10" t="s">
        <v>2562</v>
      </c>
      <c r="K202" s="10" t="s">
        <v>289</v>
      </c>
      <c r="L202" s="10">
        <v>5</v>
      </c>
      <c r="M202" s="20" t="s">
        <v>2624</v>
      </c>
      <c r="N202" s="20" t="s">
        <v>164</v>
      </c>
      <c r="O202" s="23" t="s">
        <v>2986</v>
      </c>
    </row>
    <row r="203" spans="1:15" s="1" customFormat="1" ht="13.5" customHeight="1" x14ac:dyDescent="0.15">
      <c r="A203" s="41" t="s">
        <v>2570</v>
      </c>
      <c r="B203" s="8"/>
      <c r="C203" s="7"/>
      <c r="D203" s="23" t="s">
        <v>79</v>
      </c>
      <c r="E203" s="9" t="s">
        <v>19</v>
      </c>
      <c r="F203" s="7" t="s">
        <v>2571</v>
      </c>
      <c r="G203" s="10">
        <f>17.52*L203</f>
        <v>175.2</v>
      </c>
      <c r="H203" s="11">
        <v>42125</v>
      </c>
      <c r="I203" s="10" t="s">
        <v>2572</v>
      </c>
      <c r="J203" s="10" t="s">
        <v>2573</v>
      </c>
      <c r="K203" s="10" t="s">
        <v>14</v>
      </c>
      <c r="L203" s="10">
        <v>10</v>
      </c>
      <c r="M203" s="20" t="s">
        <v>2626</v>
      </c>
      <c r="N203" s="20" t="s">
        <v>139</v>
      </c>
      <c r="O203" s="23" t="s">
        <v>2988</v>
      </c>
    </row>
    <row r="204" spans="1:15" s="1" customFormat="1" ht="13.5" customHeight="1" x14ac:dyDescent="0.15">
      <c r="A204" s="41" t="s">
        <v>2576</v>
      </c>
      <c r="B204" s="8"/>
      <c r="C204" s="7"/>
      <c r="D204" s="23" t="s">
        <v>515</v>
      </c>
      <c r="E204" s="9" t="s">
        <v>19</v>
      </c>
      <c r="F204" s="7" t="s">
        <v>2577</v>
      </c>
      <c r="G204" s="10">
        <f>14.405*L204</f>
        <v>360.125</v>
      </c>
      <c r="H204" s="11">
        <v>42125</v>
      </c>
      <c r="I204" s="10" t="s">
        <v>364</v>
      </c>
      <c r="J204" s="10" t="s">
        <v>2578</v>
      </c>
      <c r="K204" s="10" t="s">
        <v>280</v>
      </c>
      <c r="L204" s="10">
        <v>25</v>
      </c>
      <c r="M204" s="20" t="s">
        <v>2628</v>
      </c>
      <c r="N204" s="20" t="s">
        <v>733</v>
      </c>
      <c r="O204" s="23" t="s">
        <v>2990</v>
      </c>
    </row>
    <row r="205" spans="1:15" s="1" customFormat="1" ht="13.5" customHeight="1" x14ac:dyDescent="0.15">
      <c r="A205" s="41" t="s">
        <v>2576</v>
      </c>
      <c r="B205" s="8"/>
      <c r="C205" s="7"/>
      <c r="D205" s="23" t="s">
        <v>515</v>
      </c>
      <c r="E205" s="9" t="s">
        <v>19</v>
      </c>
      <c r="F205" s="7" t="s">
        <v>2579</v>
      </c>
      <c r="G205" s="10">
        <f>14.405*L205</f>
        <v>360.125</v>
      </c>
      <c r="H205" s="11">
        <v>42125</v>
      </c>
      <c r="I205" s="10" t="s">
        <v>364</v>
      </c>
      <c r="J205" s="10" t="s">
        <v>2582</v>
      </c>
      <c r="K205" s="10" t="s">
        <v>280</v>
      </c>
      <c r="L205" s="10">
        <v>25</v>
      </c>
      <c r="M205" s="20" t="s">
        <v>2629</v>
      </c>
      <c r="N205" s="20" t="s">
        <v>733</v>
      </c>
      <c r="O205" s="23" t="s">
        <v>2991</v>
      </c>
    </row>
    <row r="206" spans="1:15" s="1" customFormat="1" ht="13.5" customHeight="1" x14ac:dyDescent="0.15">
      <c r="A206" s="41" t="s">
        <v>2576</v>
      </c>
      <c r="B206" s="8"/>
      <c r="C206" s="7"/>
      <c r="D206" s="23" t="s">
        <v>515</v>
      </c>
      <c r="E206" s="9" t="s">
        <v>19</v>
      </c>
      <c r="F206" s="7" t="s">
        <v>2580</v>
      </c>
      <c r="G206" s="10">
        <f>14.405*L206</f>
        <v>360.125</v>
      </c>
      <c r="H206" s="11">
        <v>42125</v>
      </c>
      <c r="I206" s="10" t="s">
        <v>364</v>
      </c>
      <c r="J206" s="10" t="s">
        <v>2583</v>
      </c>
      <c r="K206" s="10" t="s">
        <v>280</v>
      </c>
      <c r="L206" s="10">
        <v>25</v>
      </c>
      <c r="M206" s="20" t="s">
        <v>2630</v>
      </c>
      <c r="N206" s="20" t="s">
        <v>733</v>
      </c>
      <c r="O206" s="23" t="s">
        <v>2992</v>
      </c>
    </row>
    <row r="207" spans="1:15" s="1" customFormat="1" ht="13.5" customHeight="1" x14ac:dyDescent="0.15">
      <c r="A207" s="41" t="s">
        <v>2585</v>
      </c>
      <c r="B207" s="8"/>
      <c r="C207" s="7"/>
      <c r="D207" s="23" t="s">
        <v>86</v>
      </c>
      <c r="E207" s="9" t="s">
        <v>19</v>
      </c>
      <c r="F207" s="7" t="s">
        <v>2586</v>
      </c>
      <c r="G207" s="10">
        <f>17.712*L207</f>
        <v>177.12</v>
      </c>
      <c r="H207" s="11">
        <v>42125</v>
      </c>
      <c r="I207" s="10" t="s">
        <v>288</v>
      </c>
      <c r="J207" s="10" t="s">
        <v>2587</v>
      </c>
      <c r="K207" s="10" t="s">
        <v>281</v>
      </c>
      <c r="L207" s="10">
        <v>10</v>
      </c>
      <c r="M207" s="20" t="s">
        <v>2632</v>
      </c>
      <c r="N207" s="20" t="s">
        <v>139</v>
      </c>
      <c r="O207" s="23" t="s">
        <v>2994</v>
      </c>
    </row>
    <row r="208" spans="1:15" s="1" customFormat="1" ht="13.5" customHeight="1" x14ac:dyDescent="0.15">
      <c r="A208" s="41" t="s">
        <v>2585</v>
      </c>
      <c r="B208" s="8"/>
      <c r="C208" s="7"/>
      <c r="D208" s="23" t="s">
        <v>86</v>
      </c>
      <c r="E208" s="9" t="s">
        <v>19</v>
      </c>
      <c r="F208" s="7" t="s">
        <v>2588</v>
      </c>
      <c r="G208" s="10">
        <f>17.712*L208</f>
        <v>442.8</v>
      </c>
      <c r="H208" s="11">
        <v>42125</v>
      </c>
      <c r="I208" s="10" t="s">
        <v>288</v>
      </c>
      <c r="J208" s="10" t="s">
        <v>2590</v>
      </c>
      <c r="K208" s="10" t="s">
        <v>281</v>
      </c>
      <c r="L208" s="10">
        <v>25</v>
      </c>
      <c r="M208" s="20" t="s">
        <v>2633</v>
      </c>
      <c r="N208" s="20" t="s">
        <v>2593</v>
      </c>
      <c r="O208" s="23" t="s">
        <v>2995</v>
      </c>
    </row>
    <row r="209" spans="1:15" s="1" customFormat="1" ht="13.5" customHeight="1" x14ac:dyDescent="0.15">
      <c r="A209" s="41" t="s">
        <v>2585</v>
      </c>
      <c r="B209" s="8"/>
      <c r="C209" s="7"/>
      <c r="D209" s="23" t="s">
        <v>86</v>
      </c>
      <c r="E209" s="9" t="s">
        <v>19</v>
      </c>
      <c r="F209" s="7" t="s">
        <v>2589</v>
      </c>
      <c r="G209" s="10">
        <f>17.712*L209</f>
        <v>442.8</v>
      </c>
      <c r="H209" s="11">
        <v>42125</v>
      </c>
      <c r="I209" s="10" t="s">
        <v>288</v>
      </c>
      <c r="J209" s="10" t="s">
        <v>2591</v>
      </c>
      <c r="K209" s="10" t="s">
        <v>281</v>
      </c>
      <c r="L209" s="10">
        <v>25</v>
      </c>
      <c r="M209" s="20" t="s">
        <v>2634</v>
      </c>
      <c r="N209" s="20" t="s">
        <v>2593</v>
      </c>
      <c r="O209" s="23" t="s">
        <v>2996</v>
      </c>
    </row>
    <row r="210" spans="1:15" s="1" customFormat="1" ht="13.5" customHeight="1" x14ac:dyDescent="0.15">
      <c r="A210" s="41" t="s">
        <v>2638</v>
      </c>
      <c r="B210" s="8"/>
      <c r="C210" s="7"/>
      <c r="D210" s="23" t="s">
        <v>147</v>
      </c>
      <c r="E210" s="9" t="s">
        <v>19</v>
      </c>
      <c r="F210" s="7" t="s">
        <v>2637</v>
      </c>
      <c r="G210" s="10">
        <f>17.52*L210</f>
        <v>210.24</v>
      </c>
      <c r="H210" s="11">
        <v>42130</v>
      </c>
      <c r="I210" s="10" t="s">
        <v>568</v>
      </c>
      <c r="J210" s="10" t="s">
        <v>2635</v>
      </c>
      <c r="K210" s="10" t="s">
        <v>289</v>
      </c>
      <c r="L210" s="10">
        <v>12</v>
      </c>
      <c r="M210" s="20" t="s">
        <v>4161</v>
      </c>
      <c r="N210" s="20" t="s">
        <v>16</v>
      </c>
      <c r="O210" s="23" t="s">
        <v>2636</v>
      </c>
    </row>
    <row r="211" spans="1:15" s="1" customFormat="1" ht="13.5" customHeight="1" x14ac:dyDescent="0.15">
      <c r="A211" s="41" t="s">
        <v>2648</v>
      </c>
      <c r="B211" s="8"/>
      <c r="C211" s="7"/>
      <c r="D211" s="23" t="s">
        <v>42</v>
      </c>
      <c r="E211" s="9" t="s">
        <v>19</v>
      </c>
      <c r="F211" s="7" t="s">
        <v>2650</v>
      </c>
      <c r="G211" s="10">
        <f>17.52*L211</f>
        <v>227.76</v>
      </c>
      <c r="H211" s="11">
        <v>42130</v>
      </c>
      <c r="I211" s="10" t="s">
        <v>568</v>
      </c>
      <c r="J211" s="10" t="s">
        <v>2649</v>
      </c>
      <c r="K211" s="10" t="s">
        <v>296</v>
      </c>
      <c r="L211" s="10">
        <v>13</v>
      </c>
      <c r="M211" s="20" t="s">
        <v>2289</v>
      </c>
      <c r="N211" s="20" t="s">
        <v>17</v>
      </c>
      <c r="O211" s="23" t="s">
        <v>3183</v>
      </c>
    </row>
    <row r="212" spans="1:15" s="1" customFormat="1" ht="13.5" customHeight="1" x14ac:dyDescent="0.15">
      <c r="A212" s="41" t="s">
        <v>104</v>
      </c>
      <c r="B212" s="8"/>
      <c r="C212" s="7"/>
      <c r="D212" s="23" t="s">
        <v>105</v>
      </c>
      <c r="E212" s="9" t="s">
        <v>19</v>
      </c>
      <c r="F212" s="7" t="s">
        <v>2651</v>
      </c>
      <c r="G212" s="10">
        <f>17.52*L212</f>
        <v>140.16</v>
      </c>
      <c r="H212" s="11">
        <v>42130</v>
      </c>
      <c r="I212" s="10" t="s">
        <v>36</v>
      </c>
      <c r="J212" s="10" t="s">
        <v>2652</v>
      </c>
      <c r="K212" s="10" t="s">
        <v>280</v>
      </c>
      <c r="L212" s="10">
        <v>8</v>
      </c>
      <c r="M212" s="20" t="s">
        <v>4163</v>
      </c>
      <c r="N212" s="20" t="s">
        <v>127</v>
      </c>
      <c r="O212" s="23" t="s">
        <v>3209</v>
      </c>
    </row>
    <row r="213" spans="1:15" s="1" customFormat="1" ht="13.5" customHeight="1" x14ac:dyDescent="0.15">
      <c r="A213" s="41" t="s">
        <v>2654</v>
      </c>
      <c r="B213" s="8"/>
      <c r="C213" s="7"/>
      <c r="D213" s="23" t="s">
        <v>105</v>
      </c>
      <c r="E213" s="9" t="s">
        <v>19</v>
      </c>
      <c r="F213" s="7" t="s">
        <v>2657</v>
      </c>
      <c r="G213" s="10">
        <f>17.52*L213</f>
        <v>227.76</v>
      </c>
      <c r="H213" s="11">
        <v>42130</v>
      </c>
      <c r="I213" s="10" t="s">
        <v>2655</v>
      </c>
      <c r="J213" s="10" t="s">
        <v>2653</v>
      </c>
      <c r="K213" s="10" t="s">
        <v>280</v>
      </c>
      <c r="L213" s="10">
        <v>13</v>
      </c>
      <c r="M213" s="20" t="s">
        <v>4164</v>
      </c>
      <c r="N213" s="20" t="s">
        <v>17</v>
      </c>
      <c r="O213" s="23" t="s">
        <v>2656</v>
      </c>
    </row>
    <row r="214" spans="1:15" s="1" customFormat="1" ht="13.5" customHeight="1" x14ac:dyDescent="0.15">
      <c r="A214" s="41" t="s">
        <v>2671</v>
      </c>
      <c r="B214" s="8"/>
      <c r="C214" s="7"/>
      <c r="D214" s="23" t="s">
        <v>94</v>
      </c>
      <c r="E214" s="9" t="s">
        <v>19</v>
      </c>
      <c r="F214" s="7" t="s">
        <v>2669</v>
      </c>
      <c r="G214" s="10">
        <f t="shared" ref="G214:G219" si="3">29.101*L214</f>
        <v>203.70699999999999</v>
      </c>
      <c r="H214" s="11">
        <v>42130</v>
      </c>
      <c r="I214" s="10" t="s">
        <v>2672</v>
      </c>
      <c r="J214" s="10" t="s">
        <v>2670</v>
      </c>
      <c r="K214" s="10" t="s">
        <v>152</v>
      </c>
      <c r="L214" s="10">
        <v>7</v>
      </c>
      <c r="M214" s="20" t="s">
        <v>1250</v>
      </c>
      <c r="N214" s="20" t="s">
        <v>149</v>
      </c>
      <c r="O214" s="23" t="s">
        <v>3184</v>
      </c>
    </row>
    <row r="215" spans="1:15" s="1" customFormat="1" ht="13.5" customHeight="1" x14ac:dyDescent="0.15">
      <c r="A215" s="41" t="s">
        <v>2673</v>
      </c>
      <c r="B215" s="41" t="s">
        <v>836</v>
      </c>
      <c r="C215" s="7"/>
      <c r="D215" s="23" t="s">
        <v>63</v>
      </c>
      <c r="E215" s="9" t="s">
        <v>19</v>
      </c>
      <c r="F215" s="7" t="s">
        <v>2676</v>
      </c>
      <c r="G215" s="10">
        <f t="shared" si="3"/>
        <v>232.80799999999999</v>
      </c>
      <c r="H215" s="11">
        <v>42130</v>
      </c>
      <c r="I215" s="10" t="s">
        <v>2680</v>
      </c>
      <c r="J215" s="10" t="s">
        <v>2677</v>
      </c>
      <c r="K215" s="10" t="s">
        <v>296</v>
      </c>
      <c r="L215" s="10">
        <v>8</v>
      </c>
      <c r="M215" s="20" t="s">
        <v>4167</v>
      </c>
      <c r="N215" s="20" t="s">
        <v>127</v>
      </c>
      <c r="O215" s="23" t="s">
        <v>3669</v>
      </c>
    </row>
    <row r="216" spans="1:15" s="1" customFormat="1" ht="13.5" customHeight="1" x14ac:dyDescent="0.15">
      <c r="A216" s="41" t="s">
        <v>2681</v>
      </c>
      <c r="B216" s="8"/>
      <c r="C216" s="7"/>
      <c r="D216" s="23" t="s">
        <v>54</v>
      </c>
      <c r="E216" s="9" t="s">
        <v>19</v>
      </c>
      <c r="F216" s="7" t="s">
        <v>2682</v>
      </c>
      <c r="G216" s="10">
        <f t="shared" si="3"/>
        <v>349.21199999999999</v>
      </c>
      <c r="H216" s="11">
        <v>42130</v>
      </c>
      <c r="I216" s="10" t="s">
        <v>521</v>
      </c>
      <c r="J216" s="10" t="s">
        <v>2683</v>
      </c>
      <c r="K216" s="10" t="s">
        <v>296</v>
      </c>
      <c r="L216" s="10">
        <v>12</v>
      </c>
      <c r="M216" s="20" t="s">
        <v>4168</v>
      </c>
      <c r="N216" s="20" t="s">
        <v>16</v>
      </c>
      <c r="O216" s="23" t="s">
        <v>2686</v>
      </c>
    </row>
    <row r="217" spans="1:15" s="1" customFormat="1" ht="13.5" customHeight="1" x14ac:dyDescent="0.15">
      <c r="A217" s="41" t="s">
        <v>2687</v>
      </c>
      <c r="B217" s="8"/>
      <c r="C217" s="7"/>
      <c r="D217" s="23" t="s">
        <v>54</v>
      </c>
      <c r="E217" s="9" t="s">
        <v>19</v>
      </c>
      <c r="F217" s="7" t="s">
        <v>2684</v>
      </c>
      <c r="G217" s="10">
        <f t="shared" si="3"/>
        <v>378.31299999999999</v>
      </c>
      <c r="H217" s="11">
        <v>42130</v>
      </c>
      <c r="I217" s="10" t="s">
        <v>825</v>
      </c>
      <c r="J217" s="10" t="s">
        <v>2685</v>
      </c>
      <c r="K217" s="10" t="s">
        <v>296</v>
      </c>
      <c r="L217" s="10">
        <v>13</v>
      </c>
      <c r="M217" s="20" t="s">
        <v>4168</v>
      </c>
      <c r="N217" s="20" t="s">
        <v>17</v>
      </c>
      <c r="O217" s="23" t="s">
        <v>3185</v>
      </c>
    </row>
    <row r="218" spans="1:15" s="1" customFormat="1" ht="13.5" customHeight="1" x14ac:dyDescent="0.15">
      <c r="A218" s="41" t="s">
        <v>96</v>
      </c>
      <c r="B218" s="8"/>
      <c r="C218" s="7"/>
      <c r="D218" s="23" t="s">
        <v>97</v>
      </c>
      <c r="E218" s="9" t="s">
        <v>19</v>
      </c>
      <c r="F218" s="7" t="s">
        <v>2688</v>
      </c>
      <c r="G218" s="10">
        <f t="shared" si="3"/>
        <v>291.01</v>
      </c>
      <c r="H218" s="11">
        <v>42130</v>
      </c>
      <c r="I218" s="10" t="s">
        <v>575</v>
      </c>
      <c r="J218" s="10" t="s">
        <v>2689</v>
      </c>
      <c r="K218" s="10" t="s">
        <v>14</v>
      </c>
      <c r="L218" s="10">
        <v>10</v>
      </c>
      <c r="M218" s="20" t="s">
        <v>1726</v>
      </c>
      <c r="N218" s="20" t="s">
        <v>138</v>
      </c>
      <c r="O218" s="23" t="s">
        <v>3213</v>
      </c>
    </row>
    <row r="219" spans="1:15" s="1" customFormat="1" ht="13.5" customHeight="1" x14ac:dyDescent="0.15">
      <c r="A219" s="41" t="s">
        <v>2692</v>
      </c>
      <c r="B219" s="8"/>
      <c r="C219" s="7"/>
      <c r="D219" s="23" t="s">
        <v>97</v>
      </c>
      <c r="E219" s="9" t="s">
        <v>19</v>
      </c>
      <c r="F219" s="7" t="s">
        <v>2690</v>
      </c>
      <c r="G219" s="10">
        <f t="shared" si="3"/>
        <v>291.01</v>
      </c>
      <c r="H219" s="11">
        <v>42130</v>
      </c>
      <c r="I219" s="10" t="s">
        <v>308</v>
      </c>
      <c r="J219" s="10" t="s">
        <v>2691</v>
      </c>
      <c r="K219" s="10" t="s">
        <v>14</v>
      </c>
      <c r="L219" s="10">
        <v>10</v>
      </c>
      <c r="M219" s="20" t="s">
        <v>1726</v>
      </c>
      <c r="N219" s="20" t="s">
        <v>139</v>
      </c>
      <c r="O219" s="23" t="s">
        <v>3214</v>
      </c>
    </row>
    <row r="220" spans="1:15" s="1" customFormat="1" ht="13.5" customHeight="1" x14ac:dyDescent="0.15">
      <c r="A220" s="41" t="s">
        <v>2693</v>
      </c>
      <c r="B220" s="8"/>
      <c r="C220" s="7"/>
      <c r="D220" s="23" t="s">
        <v>27</v>
      </c>
      <c r="E220" s="9" t="s">
        <v>19</v>
      </c>
      <c r="F220" s="7" t="s">
        <v>2694</v>
      </c>
      <c r="G220" s="10">
        <f>18.708*L220</f>
        <v>224.49599999999998</v>
      </c>
      <c r="H220" s="11">
        <v>42130</v>
      </c>
      <c r="I220" s="10" t="s">
        <v>549</v>
      </c>
      <c r="J220" s="10" t="s">
        <v>2695</v>
      </c>
      <c r="K220" s="10" t="s">
        <v>280</v>
      </c>
      <c r="L220" s="10">
        <v>12</v>
      </c>
      <c r="M220" s="20" t="s">
        <v>2696</v>
      </c>
      <c r="N220" s="20" t="s">
        <v>16</v>
      </c>
      <c r="O220" s="23" t="s">
        <v>2696</v>
      </c>
    </row>
    <row r="221" spans="1:15" s="1" customFormat="1" ht="13.5" customHeight="1" x14ac:dyDescent="0.15">
      <c r="A221" s="41" t="s">
        <v>2693</v>
      </c>
      <c r="B221" s="8"/>
      <c r="C221" s="7"/>
      <c r="D221" s="23" t="s">
        <v>27</v>
      </c>
      <c r="E221" s="9" t="s">
        <v>19</v>
      </c>
      <c r="F221" s="7" t="s">
        <v>2697</v>
      </c>
      <c r="G221" s="10">
        <f>18.708*L221</f>
        <v>243.20399999999998</v>
      </c>
      <c r="H221" s="11">
        <v>42130</v>
      </c>
      <c r="I221" s="10" t="s">
        <v>1281</v>
      </c>
      <c r="J221" s="10" t="s">
        <v>2698</v>
      </c>
      <c r="K221" s="10" t="s">
        <v>280</v>
      </c>
      <c r="L221" s="10">
        <v>13</v>
      </c>
      <c r="M221" s="20" t="s">
        <v>4169</v>
      </c>
      <c r="N221" s="20" t="s">
        <v>17</v>
      </c>
      <c r="O221" s="23" t="s">
        <v>3186</v>
      </c>
    </row>
    <row r="222" spans="1:15" s="1" customFormat="1" ht="13.5" customHeight="1" x14ac:dyDescent="0.15">
      <c r="A222" s="41" t="s">
        <v>2712</v>
      </c>
      <c r="B222" s="8"/>
      <c r="C222" s="7"/>
      <c r="D222" s="23" t="s">
        <v>33</v>
      </c>
      <c r="E222" s="9" t="s">
        <v>19</v>
      </c>
      <c r="F222" s="7" t="s">
        <v>2710</v>
      </c>
      <c r="G222" s="10">
        <f>18.708*L222</f>
        <v>149.66399999999999</v>
      </c>
      <c r="H222" s="11">
        <v>42130</v>
      </c>
      <c r="I222" s="10" t="s">
        <v>1289</v>
      </c>
      <c r="J222" s="10" t="s">
        <v>2711</v>
      </c>
      <c r="K222" s="10" t="s">
        <v>587</v>
      </c>
      <c r="L222" s="10">
        <v>8</v>
      </c>
      <c r="M222" s="20" t="s">
        <v>4172</v>
      </c>
      <c r="N222" s="20" t="s">
        <v>2640</v>
      </c>
      <c r="O222" s="23" t="s">
        <v>1676</v>
      </c>
    </row>
    <row r="223" spans="1:15" s="1" customFormat="1" ht="13.5" customHeight="1" x14ac:dyDescent="0.15">
      <c r="A223" s="41" t="s">
        <v>2734</v>
      </c>
      <c r="B223" s="8"/>
      <c r="C223" s="7"/>
      <c r="D223" s="23" t="s">
        <v>418</v>
      </c>
      <c r="E223" s="9" t="s">
        <v>19</v>
      </c>
      <c r="F223" s="7" t="s">
        <v>2738</v>
      </c>
      <c r="G223" s="38">
        <f>17.498*L223</f>
        <v>174.98000000000002</v>
      </c>
      <c r="H223" s="11">
        <v>42130</v>
      </c>
      <c r="I223" s="10" t="s">
        <v>419</v>
      </c>
      <c r="J223" s="10" t="s">
        <v>2733</v>
      </c>
      <c r="K223" s="10" t="s">
        <v>737</v>
      </c>
      <c r="L223" s="10">
        <v>10</v>
      </c>
      <c r="M223" s="20" t="s">
        <v>4176</v>
      </c>
      <c r="N223" s="20" t="s">
        <v>139</v>
      </c>
      <c r="O223" s="23" t="s">
        <v>3216</v>
      </c>
    </row>
    <row r="224" spans="1:15" s="1" customFormat="1" ht="13.5" customHeight="1" x14ac:dyDescent="0.15">
      <c r="A224" s="41" t="s">
        <v>2734</v>
      </c>
      <c r="B224" s="8"/>
      <c r="C224" s="7"/>
      <c r="D224" s="23" t="s">
        <v>418</v>
      </c>
      <c r="E224" s="9" t="s">
        <v>19</v>
      </c>
      <c r="F224" s="7" t="s">
        <v>2735</v>
      </c>
      <c r="G224" s="38">
        <f>17.498*L224</f>
        <v>209.976</v>
      </c>
      <c r="H224" s="11">
        <v>42130</v>
      </c>
      <c r="I224" s="10" t="s">
        <v>620</v>
      </c>
      <c r="J224" s="10" t="s">
        <v>2736</v>
      </c>
      <c r="K224" s="10" t="s">
        <v>737</v>
      </c>
      <c r="L224" s="10">
        <v>12</v>
      </c>
      <c r="M224" s="20" t="s">
        <v>2737</v>
      </c>
      <c r="N224" s="20" t="s">
        <v>16</v>
      </c>
      <c r="O224" s="23" t="s">
        <v>2737</v>
      </c>
    </row>
    <row r="225" spans="1:15" s="1" customFormat="1" ht="13.5" customHeight="1" x14ac:dyDescent="0.15">
      <c r="A225" s="41" t="s">
        <v>2741</v>
      </c>
      <c r="B225" s="8"/>
      <c r="C225" s="7"/>
      <c r="D225" s="23" t="s">
        <v>418</v>
      </c>
      <c r="E225" s="9" t="s">
        <v>19</v>
      </c>
      <c r="F225" s="7" t="s">
        <v>2739</v>
      </c>
      <c r="G225" s="38">
        <f>17.498*L225</f>
        <v>227.47400000000002</v>
      </c>
      <c r="H225" s="11">
        <v>42130</v>
      </c>
      <c r="I225" s="10" t="s">
        <v>320</v>
      </c>
      <c r="J225" s="10" t="s">
        <v>2740</v>
      </c>
      <c r="K225" s="10" t="s">
        <v>309</v>
      </c>
      <c r="L225" s="10">
        <v>13</v>
      </c>
      <c r="M225" s="20" t="s">
        <v>4177</v>
      </c>
      <c r="N225" s="20" t="s">
        <v>17</v>
      </c>
      <c r="O225" s="23" t="s">
        <v>2737</v>
      </c>
    </row>
    <row r="226" spans="1:15" s="1" customFormat="1" ht="13.5" customHeight="1" x14ac:dyDescent="0.15">
      <c r="A226" s="41" t="s">
        <v>437</v>
      </c>
      <c r="B226" s="8"/>
      <c r="C226" s="7"/>
      <c r="D226" s="23" t="s">
        <v>948</v>
      </c>
      <c r="E226" s="9" t="s">
        <v>19</v>
      </c>
      <c r="F226" s="7" t="s">
        <v>2750</v>
      </c>
      <c r="G226" s="38">
        <f>25.399*L226</f>
        <v>330.18700000000001</v>
      </c>
      <c r="H226" s="11">
        <v>42130</v>
      </c>
      <c r="I226" s="10" t="s">
        <v>620</v>
      </c>
      <c r="J226" s="10" t="s">
        <v>2753</v>
      </c>
      <c r="K226" s="10" t="s">
        <v>1382</v>
      </c>
      <c r="L226" s="10">
        <v>13</v>
      </c>
      <c r="M226" s="20" t="s">
        <v>4180</v>
      </c>
      <c r="N226" s="20" t="s">
        <v>25</v>
      </c>
      <c r="O226" s="23" t="s">
        <v>3217</v>
      </c>
    </row>
    <row r="227" spans="1:15" s="1" customFormat="1" ht="13.5" customHeight="1" x14ac:dyDescent="0.15">
      <c r="A227" s="41" t="s">
        <v>2761</v>
      </c>
      <c r="B227" s="8"/>
      <c r="C227" s="7"/>
      <c r="D227" s="23" t="s">
        <v>119</v>
      </c>
      <c r="E227" s="9" t="s">
        <v>19</v>
      </c>
      <c r="F227" s="7" t="s">
        <v>2760</v>
      </c>
      <c r="G227" s="10">
        <f>17.498*L227</f>
        <v>52.494</v>
      </c>
      <c r="H227" s="11">
        <v>42130</v>
      </c>
      <c r="I227" s="10" t="s">
        <v>288</v>
      </c>
      <c r="J227" s="10" t="s">
        <v>2758</v>
      </c>
      <c r="K227" s="10" t="s">
        <v>874</v>
      </c>
      <c r="L227" s="10">
        <v>3</v>
      </c>
      <c r="M227" s="20" t="s">
        <v>4182</v>
      </c>
      <c r="N227" s="20" t="s">
        <v>174</v>
      </c>
      <c r="O227" s="23" t="s">
        <v>2759</v>
      </c>
    </row>
    <row r="228" spans="1:15" s="1" customFormat="1" ht="13.5" customHeight="1" x14ac:dyDescent="0.15">
      <c r="A228" s="41" t="s">
        <v>2770</v>
      </c>
      <c r="B228" s="8" t="s">
        <v>297</v>
      </c>
      <c r="C228" s="7"/>
      <c r="D228" s="23" t="s">
        <v>90</v>
      </c>
      <c r="E228" s="9" t="s">
        <v>19</v>
      </c>
      <c r="F228" s="7" t="s">
        <v>2773</v>
      </c>
      <c r="G228" s="10">
        <f>9.871*L228</f>
        <v>128.32300000000001</v>
      </c>
      <c r="H228" s="11">
        <v>42130</v>
      </c>
      <c r="I228" s="10" t="s">
        <v>285</v>
      </c>
      <c r="J228" s="10" t="s">
        <v>2774</v>
      </c>
      <c r="K228" s="10" t="s">
        <v>289</v>
      </c>
      <c r="L228" s="10">
        <v>13</v>
      </c>
      <c r="M228" s="20" t="s">
        <v>4185</v>
      </c>
      <c r="N228" s="20" t="s">
        <v>17</v>
      </c>
      <c r="O228" s="23" t="s">
        <v>3672</v>
      </c>
    </row>
    <row r="229" spans="1:15" s="1" customFormat="1" ht="13.5" customHeight="1" x14ac:dyDescent="0.15">
      <c r="A229" s="41" t="s">
        <v>89</v>
      </c>
      <c r="B229" s="8" t="s">
        <v>297</v>
      </c>
      <c r="C229" s="7"/>
      <c r="D229" s="23" t="s">
        <v>90</v>
      </c>
      <c r="E229" s="9" t="s">
        <v>19</v>
      </c>
      <c r="F229" s="7" t="s">
        <v>2776</v>
      </c>
      <c r="G229" s="10">
        <f>9.871*L229</f>
        <v>118.452</v>
      </c>
      <c r="H229" s="11">
        <v>42130</v>
      </c>
      <c r="I229" s="10" t="s">
        <v>604</v>
      </c>
      <c r="J229" s="10" t="s">
        <v>2777</v>
      </c>
      <c r="K229" s="38" t="s">
        <v>280</v>
      </c>
      <c r="L229" s="10">
        <v>12</v>
      </c>
      <c r="M229" s="20" t="s">
        <v>4186</v>
      </c>
      <c r="N229" s="20" t="s">
        <v>16</v>
      </c>
      <c r="O229" s="23" t="s">
        <v>2784</v>
      </c>
    </row>
    <row r="230" spans="1:15" s="1" customFormat="1" ht="13.5" customHeight="1" x14ac:dyDescent="0.15">
      <c r="A230" s="41" t="s">
        <v>89</v>
      </c>
      <c r="B230" s="8" t="s">
        <v>297</v>
      </c>
      <c r="C230" s="7"/>
      <c r="D230" s="23" t="s">
        <v>90</v>
      </c>
      <c r="E230" s="9" t="s">
        <v>19</v>
      </c>
      <c r="F230" s="7" t="s">
        <v>2778</v>
      </c>
      <c r="G230" s="10">
        <f>9.871*L230</f>
        <v>128.32300000000001</v>
      </c>
      <c r="H230" s="11">
        <v>42130</v>
      </c>
      <c r="I230" s="10" t="s">
        <v>604</v>
      </c>
      <c r="J230" s="10" t="s">
        <v>2781</v>
      </c>
      <c r="K230" s="38" t="s">
        <v>280</v>
      </c>
      <c r="L230" s="10">
        <v>13</v>
      </c>
      <c r="M230" s="20" t="s">
        <v>4186</v>
      </c>
      <c r="N230" s="20" t="s">
        <v>311</v>
      </c>
      <c r="O230" s="23" t="s">
        <v>3673</v>
      </c>
    </row>
    <row r="231" spans="1:15" s="1" customFormat="1" ht="13.5" customHeight="1" x14ac:dyDescent="0.15">
      <c r="A231" s="41" t="s">
        <v>314</v>
      </c>
      <c r="B231" s="8" t="s">
        <v>297</v>
      </c>
      <c r="C231" s="7"/>
      <c r="D231" s="23" t="s">
        <v>90</v>
      </c>
      <c r="E231" s="9" t="s">
        <v>19</v>
      </c>
      <c r="F231" s="7" t="s">
        <v>2780</v>
      </c>
      <c r="G231" s="10">
        <f>9.871*L231</f>
        <v>128.32300000000001</v>
      </c>
      <c r="H231" s="11">
        <v>42130</v>
      </c>
      <c r="I231" s="10" t="s">
        <v>604</v>
      </c>
      <c r="J231" s="10" t="s">
        <v>2783</v>
      </c>
      <c r="K231" s="38" t="s">
        <v>280</v>
      </c>
      <c r="L231" s="10">
        <v>13</v>
      </c>
      <c r="M231" s="20" t="s">
        <v>4187</v>
      </c>
      <c r="N231" s="20" t="s">
        <v>311</v>
      </c>
      <c r="O231" s="23" t="s">
        <v>3674</v>
      </c>
    </row>
    <row r="232" spans="1:15" s="1" customFormat="1" ht="13.5" customHeight="1" x14ac:dyDescent="0.15">
      <c r="A232" s="41" t="s">
        <v>2790</v>
      </c>
      <c r="B232" s="8"/>
      <c r="C232" s="7"/>
      <c r="D232" s="23" t="s">
        <v>123</v>
      </c>
      <c r="E232" s="9" t="s">
        <v>19</v>
      </c>
      <c r="F232" s="7" t="s">
        <v>2791</v>
      </c>
      <c r="G232" s="38">
        <f>13.006*L232</f>
        <v>169.078</v>
      </c>
      <c r="H232" s="11">
        <v>42130</v>
      </c>
      <c r="I232" s="10" t="s">
        <v>2795</v>
      </c>
      <c r="J232" s="10" t="s">
        <v>2792</v>
      </c>
      <c r="K232" s="38" t="s">
        <v>280</v>
      </c>
      <c r="L232" s="10">
        <v>13</v>
      </c>
      <c r="M232" s="20" t="s">
        <v>4188</v>
      </c>
      <c r="N232" s="20" t="s">
        <v>2794</v>
      </c>
      <c r="O232" s="23" t="s">
        <v>2793</v>
      </c>
    </row>
    <row r="233" spans="1:15" s="1" customFormat="1" ht="13.5" customHeight="1" x14ac:dyDescent="0.15">
      <c r="A233" s="41" t="s">
        <v>2790</v>
      </c>
      <c r="B233" s="8"/>
      <c r="C233" s="7"/>
      <c r="D233" s="23" t="s">
        <v>123</v>
      </c>
      <c r="E233" s="9" t="s">
        <v>19</v>
      </c>
      <c r="F233" s="7" t="s">
        <v>2796</v>
      </c>
      <c r="G233" s="38">
        <f>13.006*L233</f>
        <v>156.072</v>
      </c>
      <c r="H233" s="11">
        <v>42130</v>
      </c>
      <c r="I233" s="10" t="s">
        <v>2795</v>
      </c>
      <c r="J233" s="10" t="s">
        <v>2798</v>
      </c>
      <c r="K233" s="38" t="s">
        <v>280</v>
      </c>
      <c r="L233" s="10">
        <v>12</v>
      </c>
      <c r="M233" s="20" t="s">
        <v>2800</v>
      </c>
      <c r="N233" s="20" t="s">
        <v>24</v>
      </c>
      <c r="O233" s="23" t="s">
        <v>2800</v>
      </c>
    </row>
    <row r="234" spans="1:15" s="1" customFormat="1" ht="13.5" customHeight="1" x14ac:dyDescent="0.15">
      <c r="A234" s="41" t="s">
        <v>2790</v>
      </c>
      <c r="B234" s="8"/>
      <c r="C234" s="7"/>
      <c r="D234" s="23" t="s">
        <v>123</v>
      </c>
      <c r="E234" s="9" t="s">
        <v>19</v>
      </c>
      <c r="F234" s="7" t="s">
        <v>2797</v>
      </c>
      <c r="G234" s="38">
        <f>13.006*L234</f>
        <v>169.078</v>
      </c>
      <c r="H234" s="11">
        <v>42130</v>
      </c>
      <c r="I234" s="10" t="s">
        <v>2801</v>
      </c>
      <c r="J234" s="10" t="s">
        <v>2799</v>
      </c>
      <c r="K234" s="38" t="s">
        <v>280</v>
      </c>
      <c r="L234" s="10">
        <v>13</v>
      </c>
      <c r="M234" s="20" t="s">
        <v>4189</v>
      </c>
      <c r="N234" s="20" t="s">
        <v>25</v>
      </c>
      <c r="O234" s="23" t="s">
        <v>3190</v>
      </c>
    </row>
    <row r="235" spans="1:15" s="1" customFormat="1" ht="13.5" customHeight="1" x14ac:dyDescent="0.15">
      <c r="A235" s="41" t="s">
        <v>2790</v>
      </c>
      <c r="B235" s="8"/>
      <c r="C235" s="7"/>
      <c r="D235" s="23" t="s">
        <v>123</v>
      </c>
      <c r="E235" s="9" t="s">
        <v>19</v>
      </c>
      <c r="F235" s="7" t="s">
        <v>2802</v>
      </c>
      <c r="G235" s="38">
        <f>13.006*L235</f>
        <v>156.072</v>
      </c>
      <c r="H235" s="11">
        <v>42130</v>
      </c>
      <c r="I235" s="10" t="s">
        <v>2801</v>
      </c>
      <c r="J235" s="10" t="s">
        <v>2803</v>
      </c>
      <c r="K235" s="38" t="s">
        <v>280</v>
      </c>
      <c r="L235" s="10">
        <v>12</v>
      </c>
      <c r="M235" s="20" t="s">
        <v>4190</v>
      </c>
      <c r="N235" s="20" t="s">
        <v>24</v>
      </c>
      <c r="O235" s="23" t="s">
        <v>2804</v>
      </c>
    </row>
    <row r="236" spans="1:15" s="1" customFormat="1" ht="13.5" customHeight="1" x14ac:dyDescent="0.15">
      <c r="A236" s="41" t="s">
        <v>2815</v>
      </c>
      <c r="B236" s="8"/>
      <c r="C236" s="7"/>
      <c r="D236" s="23" t="s">
        <v>50</v>
      </c>
      <c r="E236" s="9" t="s">
        <v>19</v>
      </c>
      <c r="F236" s="7" t="s">
        <v>2806</v>
      </c>
      <c r="G236" s="10">
        <f>17.712*L236</f>
        <v>212.54399999999998</v>
      </c>
      <c r="H236" s="11">
        <v>42130</v>
      </c>
      <c r="I236" s="10" t="s">
        <v>287</v>
      </c>
      <c r="J236" s="10" t="s">
        <v>2807</v>
      </c>
      <c r="K236" s="10" t="s">
        <v>844</v>
      </c>
      <c r="L236" s="10">
        <v>12</v>
      </c>
      <c r="M236" s="20" t="s">
        <v>4191</v>
      </c>
      <c r="N236" s="20" t="s">
        <v>16</v>
      </c>
      <c r="O236" s="23" t="s">
        <v>2812</v>
      </c>
    </row>
    <row r="237" spans="1:15" s="1" customFormat="1" ht="13.5" customHeight="1" x14ac:dyDescent="0.15">
      <c r="A237" s="41" t="s">
        <v>2821</v>
      </c>
      <c r="B237" s="8"/>
      <c r="C237" s="7"/>
      <c r="D237" s="23" t="s">
        <v>111</v>
      </c>
      <c r="E237" s="9" t="s">
        <v>19</v>
      </c>
      <c r="F237" s="7" t="s">
        <v>2816</v>
      </c>
      <c r="G237" s="10">
        <f>17.712*L237</f>
        <v>159.40799999999999</v>
      </c>
      <c r="H237" s="11">
        <v>42130</v>
      </c>
      <c r="I237" s="10" t="s">
        <v>288</v>
      </c>
      <c r="J237" s="10" t="s">
        <v>2817</v>
      </c>
      <c r="K237" s="10" t="s">
        <v>280</v>
      </c>
      <c r="L237" s="10">
        <v>9</v>
      </c>
      <c r="M237" s="20" t="s">
        <v>4193</v>
      </c>
      <c r="N237" s="20" t="s">
        <v>2820</v>
      </c>
      <c r="O237" s="23" t="s">
        <v>3220</v>
      </c>
    </row>
    <row r="238" spans="1:15" s="1" customFormat="1" ht="13.5" customHeight="1" x14ac:dyDescent="0.15">
      <c r="A238" s="41" t="s">
        <v>343</v>
      </c>
      <c r="B238" s="8"/>
      <c r="C238" s="7"/>
      <c r="D238" s="23" t="s">
        <v>86</v>
      </c>
      <c r="E238" s="9" t="s">
        <v>19</v>
      </c>
      <c r="F238" s="7" t="s">
        <v>2822</v>
      </c>
      <c r="G238" s="10">
        <f>17.712*L238</f>
        <v>442.8</v>
      </c>
      <c r="H238" s="11">
        <v>42130</v>
      </c>
      <c r="I238" s="10" t="s">
        <v>288</v>
      </c>
      <c r="J238" s="10" t="s">
        <v>2823</v>
      </c>
      <c r="K238" s="10" t="s">
        <v>281</v>
      </c>
      <c r="L238" s="10">
        <v>25</v>
      </c>
      <c r="M238" s="20" t="s">
        <v>2824</v>
      </c>
      <c r="N238" s="20" t="s">
        <v>2593</v>
      </c>
      <c r="O238" s="23" t="s">
        <v>2824</v>
      </c>
    </row>
    <row r="239" spans="1:15" s="1" customFormat="1" ht="13.5" customHeight="1" x14ac:dyDescent="0.15">
      <c r="A239" s="41" t="s">
        <v>99</v>
      </c>
      <c r="B239" s="8" t="s">
        <v>297</v>
      </c>
      <c r="C239" s="7"/>
      <c r="D239" s="23" t="s">
        <v>100</v>
      </c>
      <c r="E239" s="9" t="s">
        <v>19</v>
      </c>
      <c r="F239" s="7" t="s">
        <v>2841</v>
      </c>
      <c r="G239" s="38">
        <f>8.606*L239</f>
        <v>215.15</v>
      </c>
      <c r="H239" s="11">
        <v>42130</v>
      </c>
      <c r="I239" s="10" t="s">
        <v>316</v>
      </c>
      <c r="J239" s="10" t="s">
        <v>2830</v>
      </c>
      <c r="K239" s="38" t="s">
        <v>958</v>
      </c>
      <c r="L239" s="10">
        <v>25</v>
      </c>
      <c r="M239" s="20" t="s">
        <v>4195</v>
      </c>
      <c r="N239" s="20" t="s">
        <v>1929</v>
      </c>
      <c r="O239" s="23" t="s">
        <v>2837</v>
      </c>
    </row>
    <row r="240" spans="1:15" s="1" customFormat="1" ht="13.5" customHeight="1" x14ac:dyDescent="0.15">
      <c r="A240" s="41" t="s">
        <v>99</v>
      </c>
      <c r="B240" s="8" t="s">
        <v>297</v>
      </c>
      <c r="C240" s="7"/>
      <c r="D240" s="23" t="s">
        <v>100</v>
      </c>
      <c r="E240" s="9" t="s">
        <v>19</v>
      </c>
      <c r="F240" s="7" t="s">
        <v>2832</v>
      </c>
      <c r="G240" s="38">
        <f>8.606*L240</f>
        <v>215.15</v>
      </c>
      <c r="H240" s="11">
        <v>42130</v>
      </c>
      <c r="I240" s="10" t="s">
        <v>316</v>
      </c>
      <c r="J240" s="10" t="s">
        <v>2835</v>
      </c>
      <c r="K240" s="38" t="s">
        <v>958</v>
      </c>
      <c r="L240" s="10">
        <v>25</v>
      </c>
      <c r="M240" s="20" t="s">
        <v>4197</v>
      </c>
      <c r="N240" s="20" t="s">
        <v>1929</v>
      </c>
      <c r="O240" s="23" t="s">
        <v>2839</v>
      </c>
    </row>
    <row r="241" spans="1:15" s="1" customFormat="1" ht="13.5" customHeight="1" x14ac:dyDescent="0.15">
      <c r="A241" s="41" t="s">
        <v>148</v>
      </c>
      <c r="B241" s="8"/>
      <c r="C241" s="7"/>
      <c r="D241" s="23" t="s">
        <v>171</v>
      </c>
      <c r="E241" s="9" t="s">
        <v>19</v>
      </c>
      <c r="F241" s="7" t="s">
        <v>2850</v>
      </c>
      <c r="G241" s="10">
        <f>27.688*L241</f>
        <v>166.12799999999999</v>
      </c>
      <c r="H241" s="11">
        <v>42130</v>
      </c>
      <c r="I241" s="10" t="s">
        <v>288</v>
      </c>
      <c r="J241" s="10" t="s">
        <v>2851</v>
      </c>
      <c r="K241" s="10" t="s">
        <v>14</v>
      </c>
      <c r="L241" s="10">
        <v>6</v>
      </c>
      <c r="M241" s="20" t="s">
        <v>4201</v>
      </c>
      <c r="N241" s="20" t="s">
        <v>2857</v>
      </c>
      <c r="O241" s="23" t="s">
        <v>3223</v>
      </c>
    </row>
    <row r="242" spans="1:15" s="1" customFormat="1" ht="13.5" customHeight="1" x14ac:dyDescent="0.15">
      <c r="A242" s="41" t="s">
        <v>166</v>
      </c>
      <c r="B242" s="8"/>
      <c r="C242" s="7"/>
      <c r="D242" s="23" t="s">
        <v>94</v>
      </c>
      <c r="E242" s="9" t="s">
        <v>19</v>
      </c>
      <c r="F242" s="7" t="s">
        <v>2869</v>
      </c>
      <c r="G242" s="10">
        <f>29.101*L242</f>
        <v>232.80799999999999</v>
      </c>
      <c r="H242" s="11">
        <v>42130</v>
      </c>
      <c r="I242" s="10" t="s">
        <v>1252</v>
      </c>
      <c r="J242" s="10" t="s">
        <v>2870</v>
      </c>
      <c r="K242" s="10" t="s">
        <v>152</v>
      </c>
      <c r="L242" s="10">
        <v>8</v>
      </c>
      <c r="M242" s="20" t="s">
        <v>2878</v>
      </c>
      <c r="N242" s="20" t="s">
        <v>156</v>
      </c>
      <c r="O242" s="23" t="s">
        <v>2878</v>
      </c>
    </row>
    <row r="243" spans="1:15" s="1" customFormat="1" ht="13.5" customHeight="1" x14ac:dyDescent="0.15">
      <c r="A243" s="41" t="s">
        <v>166</v>
      </c>
      <c r="B243" s="8"/>
      <c r="C243" s="7"/>
      <c r="D243" s="23" t="s">
        <v>94</v>
      </c>
      <c r="E243" s="9" t="s">
        <v>19</v>
      </c>
      <c r="F243" s="7" t="s">
        <v>2872</v>
      </c>
      <c r="G243" s="10">
        <f>29.101*L243</f>
        <v>261.90899999999999</v>
      </c>
      <c r="H243" s="11">
        <v>42130</v>
      </c>
      <c r="I243" s="10" t="s">
        <v>1252</v>
      </c>
      <c r="J243" s="10" t="s">
        <v>2874</v>
      </c>
      <c r="K243" s="10" t="s">
        <v>152</v>
      </c>
      <c r="L243" s="10">
        <v>9</v>
      </c>
      <c r="M243" s="20" t="s">
        <v>4205</v>
      </c>
      <c r="N243" s="20" t="s">
        <v>142</v>
      </c>
      <c r="O243" s="23" t="s">
        <v>3192</v>
      </c>
    </row>
    <row r="244" spans="1:15" s="1" customFormat="1" ht="13.5" customHeight="1" x14ac:dyDescent="0.15">
      <c r="A244" s="41" t="s">
        <v>2879</v>
      </c>
      <c r="B244" s="8"/>
      <c r="C244" s="7"/>
      <c r="D244" s="23" t="s">
        <v>94</v>
      </c>
      <c r="E244" s="9" t="s">
        <v>19</v>
      </c>
      <c r="F244" s="7" t="s">
        <v>2875</v>
      </c>
      <c r="G244" s="10">
        <f>29.101*L244</f>
        <v>261.90899999999999</v>
      </c>
      <c r="H244" s="11">
        <v>42130</v>
      </c>
      <c r="I244" s="10" t="s">
        <v>1252</v>
      </c>
      <c r="J244" s="10" t="s">
        <v>2876</v>
      </c>
      <c r="K244" s="10" t="s">
        <v>152</v>
      </c>
      <c r="L244" s="10">
        <v>9</v>
      </c>
      <c r="M244" s="20" t="s">
        <v>4206</v>
      </c>
      <c r="N244" s="20" t="s">
        <v>170</v>
      </c>
      <c r="O244" s="23" t="s">
        <v>2877</v>
      </c>
    </row>
    <row r="245" spans="1:15" s="1" customFormat="1" ht="13.5" customHeight="1" x14ac:dyDescent="0.15">
      <c r="A245" s="41" t="s">
        <v>2887</v>
      </c>
      <c r="B245" s="8"/>
      <c r="C245" s="7"/>
      <c r="D245" s="23" t="s">
        <v>59</v>
      </c>
      <c r="E245" s="9" t="s">
        <v>19</v>
      </c>
      <c r="F245" s="7" t="s">
        <v>2886</v>
      </c>
      <c r="G245" s="10">
        <f>12.838*L245</f>
        <v>218.24599999999998</v>
      </c>
      <c r="H245" s="11">
        <v>42130</v>
      </c>
      <c r="I245" s="10" t="s">
        <v>483</v>
      </c>
      <c r="J245" s="10" t="s">
        <v>2884</v>
      </c>
      <c r="K245" s="38" t="s">
        <v>14</v>
      </c>
      <c r="L245" s="10">
        <v>17</v>
      </c>
      <c r="M245" s="20" t="s">
        <v>4207</v>
      </c>
      <c r="N245" s="20" t="s">
        <v>2885</v>
      </c>
      <c r="O245" s="23" t="s">
        <v>3193</v>
      </c>
    </row>
    <row r="246" spans="1:15" s="1" customFormat="1" ht="13.5" customHeight="1" x14ac:dyDescent="0.15">
      <c r="A246" s="41" t="s">
        <v>2891</v>
      </c>
      <c r="B246" s="8"/>
      <c r="C246" s="7"/>
      <c r="D246" s="23" t="s">
        <v>39</v>
      </c>
      <c r="E246" s="9" t="s">
        <v>19</v>
      </c>
      <c r="F246" s="7" t="s">
        <v>2888</v>
      </c>
      <c r="G246" s="10">
        <f>6.405*L246</f>
        <v>160.125</v>
      </c>
      <c r="H246" s="11">
        <v>42130</v>
      </c>
      <c r="I246" s="10" t="s">
        <v>291</v>
      </c>
      <c r="J246" s="10" t="s">
        <v>2889</v>
      </c>
      <c r="K246" s="10" t="s">
        <v>289</v>
      </c>
      <c r="L246" s="10">
        <v>25</v>
      </c>
      <c r="M246" s="20" t="s">
        <v>4208</v>
      </c>
      <c r="N246" s="20" t="s">
        <v>733</v>
      </c>
      <c r="O246" s="23" t="s">
        <v>2890</v>
      </c>
    </row>
    <row r="247" spans="1:15" s="1" customFormat="1" ht="13.5" customHeight="1" x14ac:dyDescent="0.15">
      <c r="A247" s="41" t="s">
        <v>55</v>
      </c>
      <c r="B247" s="8"/>
      <c r="C247" s="7"/>
      <c r="D247" s="23" t="s">
        <v>56</v>
      </c>
      <c r="E247" s="9" t="s">
        <v>19</v>
      </c>
      <c r="F247" s="7" t="s">
        <v>2894</v>
      </c>
      <c r="G247" s="10">
        <f>18.708*L247</f>
        <v>243.20399999999998</v>
      </c>
      <c r="H247" s="11">
        <v>42130</v>
      </c>
      <c r="I247" s="10" t="s">
        <v>549</v>
      </c>
      <c r="J247" s="10" t="s">
        <v>2895</v>
      </c>
      <c r="K247" s="10" t="s">
        <v>152</v>
      </c>
      <c r="L247" s="10">
        <v>13</v>
      </c>
      <c r="M247" s="20" t="s">
        <v>4209</v>
      </c>
      <c r="N247" s="20" t="s">
        <v>3358</v>
      </c>
      <c r="O247" s="23" t="s">
        <v>3194</v>
      </c>
    </row>
    <row r="248" spans="1:15" s="1" customFormat="1" ht="13.5" customHeight="1" x14ac:dyDescent="0.15">
      <c r="A248" s="41" t="s">
        <v>2923</v>
      </c>
      <c r="B248" s="8"/>
      <c r="C248" s="7"/>
      <c r="D248" s="23" t="s">
        <v>115</v>
      </c>
      <c r="E248" s="9" t="s">
        <v>19</v>
      </c>
      <c r="F248" s="7" t="s">
        <v>2935</v>
      </c>
      <c r="G248" s="10">
        <v>201.98699999999999</v>
      </c>
      <c r="H248" s="11">
        <v>42130</v>
      </c>
      <c r="I248" s="10" t="s">
        <v>306</v>
      </c>
      <c r="J248" s="10" t="s">
        <v>2930</v>
      </c>
      <c r="K248" s="10" t="s">
        <v>368</v>
      </c>
      <c r="L248" s="10" t="s">
        <v>2927</v>
      </c>
      <c r="M248" s="20" t="s">
        <v>2936</v>
      </c>
      <c r="N248" s="20" t="s">
        <v>2937</v>
      </c>
      <c r="O248" s="23" t="s">
        <v>3199</v>
      </c>
    </row>
    <row r="249" spans="1:15" s="1" customFormat="1" ht="13.5" customHeight="1" x14ac:dyDescent="0.15">
      <c r="A249" s="41" t="s">
        <v>2923</v>
      </c>
      <c r="B249" s="8"/>
      <c r="C249" s="7"/>
      <c r="D249" s="23" t="s">
        <v>115</v>
      </c>
      <c r="E249" s="9" t="s">
        <v>19</v>
      </c>
      <c r="F249" s="7" t="s">
        <v>2928</v>
      </c>
      <c r="G249" s="10">
        <v>202.047</v>
      </c>
      <c r="H249" s="11">
        <v>42130</v>
      </c>
      <c r="I249" s="10" t="s">
        <v>306</v>
      </c>
      <c r="J249" s="10" t="s">
        <v>2931</v>
      </c>
      <c r="K249" s="10" t="s">
        <v>368</v>
      </c>
      <c r="L249" s="10" t="s">
        <v>2926</v>
      </c>
      <c r="M249" s="20" t="s">
        <v>2938</v>
      </c>
      <c r="N249" s="20" t="s">
        <v>2939</v>
      </c>
      <c r="O249" s="23" t="s">
        <v>3200</v>
      </c>
    </row>
    <row r="250" spans="1:15" s="1" customFormat="1" ht="13.5" customHeight="1" x14ac:dyDescent="0.15">
      <c r="A250" s="41" t="s">
        <v>2923</v>
      </c>
      <c r="B250" s="8"/>
      <c r="C250" s="7"/>
      <c r="D250" s="23" t="s">
        <v>115</v>
      </c>
      <c r="E250" s="9" t="s">
        <v>19</v>
      </c>
      <c r="F250" s="7" t="s">
        <v>2929</v>
      </c>
      <c r="G250" s="10">
        <v>201.892</v>
      </c>
      <c r="H250" s="11">
        <v>42130</v>
      </c>
      <c r="I250" s="10" t="s">
        <v>306</v>
      </c>
      <c r="J250" s="10" t="s">
        <v>2932</v>
      </c>
      <c r="K250" s="10" t="s">
        <v>368</v>
      </c>
      <c r="L250" s="10" t="s">
        <v>2927</v>
      </c>
      <c r="M250" s="20" t="s">
        <v>2940</v>
      </c>
      <c r="N250" s="20" t="s">
        <v>2941</v>
      </c>
      <c r="O250" s="23" t="s">
        <v>3201</v>
      </c>
    </row>
    <row r="251" spans="1:15" s="1" customFormat="1" ht="13.5" customHeight="1" x14ac:dyDescent="0.15">
      <c r="A251" s="41" t="s">
        <v>87</v>
      </c>
      <c r="B251" s="8"/>
      <c r="C251" s="7"/>
      <c r="D251" s="23" t="s">
        <v>49</v>
      </c>
      <c r="E251" s="9" t="s">
        <v>19</v>
      </c>
      <c r="F251" s="7" t="s">
        <v>2942</v>
      </c>
      <c r="G251" s="10">
        <v>155.69</v>
      </c>
      <c r="H251" s="11">
        <v>42130</v>
      </c>
      <c r="I251" s="10" t="s">
        <v>306</v>
      </c>
      <c r="J251" s="10" t="s">
        <v>2943</v>
      </c>
      <c r="K251" s="10" t="s">
        <v>304</v>
      </c>
      <c r="L251" s="10" t="s">
        <v>2944</v>
      </c>
      <c r="M251" s="20" t="s">
        <v>2951</v>
      </c>
      <c r="N251" s="20" t="s">
        <v>2952</v>
      </c>
      <c r="O251" s="23" t="s">
        <v>3202</v>
      </c>
    </row>
    <row r="252" spans="1:15" s="1" customFormat="1" ht="13.5" customHeight="1" x14ac:dyDescent="0.15">
      <c r="A252" s="41" t="s">
        <v>87</v>
      </c>
      <c r="B252" s="8"/>
      <c r="C252" s="7"/>
      <c r="D252" s="23" t="s">
        <v>49</v>
      </c>
      <c r="E252" s="9" t="s">
        <v>19</v>
      </c>
      <c r="F252" s="7" t="s">
        <v>2945</v>
      </c>
      <c r="G252" s="10">
        <v>139.61600000000001</v>
      </c>
      <c r="H252" s="11">
        <v>42130</v>
      </c>
      <c r="I252" s="10" t="s">
        <v>306</v>
      </c>
      <c r="J252" s="10" t="s">
        <v>2947</v>
      </c>
      <c r="K252" s="10" t="s">
        <v>304</v>
      </c>
      <c r="L252" s="10" t="s">
        <v>2949</v>
      </c>
      <c r="M252" s="20" t="s">
        <v>3104</v>
      </c>
      <c r="N252" s="20" t="s">
        <v>2954</v>
      </c>
      <c r="O252" s="23" t="s">
        <v>3227</v>
      </c>
    </row>
    <row r="253" spans="1:15" s="1" customFormat="1" ht="13.5" customHeight="1" x14ac:dyDescent="0.15">
      <c r="A253" s="41" t="s">
        <v>2950</v>
      </c>
      <c r="B253" s="8"/>
      <c r="C253" s="7"/>
      <c r="D253" s="23" t="s">
        <v>49</v>
      </c>
      <c r="E253" s="9" t="s">
        <v>19</v>
      </c>
      <c r="F253" s="7" t="s">
        <v>2957</v>
      </c>
      <c r="G253" s="10">
        <v>139.63</v>
      </c>
      <c r="H253" s="11">
        <v>42130</v>
      </c>
      <c r="I253" s="10" t="s">
        <v>306</v>
      </c>
      <c r="J253" s="10" t="s">
        <v>2948</v>
      </c>
      <c r="K253" s="10" t="s">
        <v>304</v>
      </c>
      <c r="L253" s="10" t="s">
        <v>2949</v>
      </c>
      <c r="M253" s="20" t="s">
        <v>3105</v>
      </c>
      <c r="N253" s="20" t="s">
        <v>2955</v>
      </c>
      <c r="O253" s="23" t="s">
        <v>3228</v>
      </c>
    </row>
    <row r="254" spans="1:15" s="1" customFormat="1" ht="13.5" customHeight="1" x14ac:dyDescent="0.15">
      <c r="A254" s="41" t="s">
        <v>3001</v>
      </c>
      <c r="B254" s="8"/>
      <c r="C254" s="7"/>
      <c r="D254" s="23" t="s">
        <v>39</v>
      </c>
      <c r="E254" s="9" t="s">
        <v>19</v>
      </c>
      <c r="F254" s="7" t="s">
        <v>2997</v>
      </c>
      <c r="G254" s="38">
        <f>6.405*L254</f>
        <v>70.454999999999998</v>
      </c>
      <c r="H254" s="11">
        <v>42131</v>
      </c>
      <c r="I254" s="10" t="s">
        <v>291</v>
      </c>
      <c r="J254" s="10" t="s">
        <v>2999</v>
      </c>
      <c r="K254" s="10" t="s">
        <v>289</v>
      </c>
      <c r="L254" s="10">
        <v>11</v>
      </c>
      <c r="M254" s="20" t="s">
        <v>4212</v>
      </c>
      <c r="N254" s="20" t="s">
        <v>270</v>
      </c>
      <c r="O254" s="23" t="s">
        <v>3000</v>
      </c>
    </row>
    <row r="255" spans="1:15" s="1" customFormat="1" ht="13.5" customHeight="1" x14ac:dyDescent="0.15">
      <c r="A255" s="41" t="s">
        <v>3005</v>
      </c>
      <c r="B255" s="8"/>
      <c r="C255" s="7"/>
      <c r="D255" s="23" t="s">
        <v>39</v>
      </c>
      <c r="E255" s="9" t="s">
        <v>19</v>
      </c>
      <c r="F255" s="7" t="s">
        <v>3004</v>
      </c>
      <c r="G255" s="38">
        <f>6.405*L255</f>
        <v>89.67</v>
      </c>
      <c r="H255" s="11">
        <v>42131</v>
      </c>
      <c r="I255" s="10" t="s">
        <v>291</v>
      </c>
      <c r="J255" s="10" t="s">
        <v>3002</v>
      </c>
      <c r="K255" s="10" t="s">
        <v>289</v>
      </c>
      <c r="L255" s="10">
        <v>14</v>
      </c>
      <c r="M255" s="20" t="s">
        <v>4212</v>
      </c>
      <c r="N255" s="20" t="s">
        <v>3003</v>
      </c>
      <c r="O255" s="23" t="s">
        <v>3203</v>
      </c>
    </row>
    <row r="256" spans="1:15" s="1" customFormat="1" ht="13.5" customHeight="1" x14ac:dyDescent="0.15">
      <c r="A256" s="41" t="s">
        <v>3013</v>
      </c>
      <c r="B256" s="8"/>
      <c r="C256" s="7"/>
      <c r="D256" s="23" t="s">
        <v>147</v>
      </c>
      <c r="E256" s="9" t="s">
        <v>19</v>
      </c>
      <c r="F256" s="7" t="s">
        <v>3010</v>
      </c>
      <c r="G256" s="38">
        <f>17.52*L256</f>
        <v>227.76</v>
      </c>
      <c r="H256" s="11">
        <v>42131</v>
      </c>
      <c r="I256" s="10" t="s">
        <v>306</v>
      </c>
      <c r="J256" s="10" t="s">
        <v>3011</v>
      </c>
      <c r="K256" s="10" t="s">
        <v>280</v>
      </c>
      <c r="L256" s="10">
        <v>13</v>
      </c>
      <c r="M256" s="20" t="s">
        <v>4214</v>
      </c>
      <c r="N256" s="20" t="s">
        <v>181</v>
      </c>
      <c r="O256" s="23" t="s">
        <v>3012</v>
      </c>
    </row>
    <row r="257" spans="1:15" s="1" customFormat="1" ht="13.5" customHeight="1" x14ac:dyDescent="0.15">
      <c r="A257" s="41" t="s">
        <v>3016</v>
      </c>
      <c r="B257" s="8"/>
      <c r="C257" s="7"/>
      <c r="D257" s="23" t="s">
        <v>147</v>
      </c>
      <c r="E257" s="9" t="s">
        <v>19</v>
      </c>
      <c r="F257" s="7" t="s">
        <v>3015</v>
      </c>
      <c r="G257" s="38">
        <f>17.52*L257</f>
        <v>210.24</v>
      </c>
      <c r="H257" s="11">
        <v>42131</v>
      </c>
      <c r="I257" s="10" t="s">
        <v>306</v>
      </c>
      <c r="J257" s="10" t="s">
        <v>3014</v>
      </c>
      <c r="K257" s="10" t="s">
        <v>289</v>
      </c>
      <c r="L257" s="10">
        <v>12</v>
      </c>
      <c r="M257" s="20" t="s">
        <v>4214</v>
      </c>
      <c r="N257" s="20" t="s">
        <v>157</v>
      </c>
      <c r="O257" s="23" t="s">
        <v>3204</v>
      </c>
    </row>
    <row r="258" spans="1:15" s="1" customFormat="1" ht="13.5" customHeight="1" x14ac:dyDescent="0.15">
      <c r="A258" s="41" t="s">
        <v>3030</v>
      </c>
      <c r="B258" s="8"/>
      <c r="C258" s="7"/>
      <c r="D258" s="23" t="s">
        <v>1228</v>
      </c>
      <c r="E258" s="9" t="s">
        <v>19</v>
      </c>
      <c r="F258" s="7" t="s">
        <v>3033</v>
      </c>
      <c r="G258" s="38">
        <v>139.65899999999999</v>
      </c>
      <c r="H258" s="11">
        <v>42131</v>
      </c>
      <c r="I258" s="10" t="s">
        <v>306</v>
      </c>
      <c r="J258" s="10" t="s">
        <v>3022</v>
      </c>
      <c r="K258" s="10" t="s">
        <v>21</v>
      </c>
      <c r="L258" s="10" t="s">
        <v>3023</v>
      </c>
      <c r="M258" s="20" t="s">
        <v>3031</v>
      </c>
      <c r="N258" s="20" t="s">
        <v>3032</v>
      </c>
      <c r="O258" s="23" t="s">
        <v>3205</v>
      </c>
    </row>
    <row r="259" spans="1:15" s="1" customFormat="1" ht="13.5" customHeight="1" x14ac:dyDescent="0.15">
      <c r="A259" s="41" t="s">
        <v>3021</v>
      </c>
      <c r="B259" s="8"/>
      <c r="C259" s="7"/>
      <c r="D259" s="23" t="s">
        <v>1228</v>
      </c>
      <c r="E259" s="9" t="s">
        <v>19</v>
      </c>
      <c r="F259" s="7" t="s">
        <v>3026</v>
      </c>
      <c r="G259" s="38">
        <v>140.029</v>
      </c>
      <c r="H259" s="11">
        <v>42131</v>
      </c>
      <c r="I259" s="10" t="s">
        <v>306</v>
      </c>
      <c r="J259" s="10" t="s">
        <v>3028</v>
      </c>
      <c r="K259" s="10" t="s">
        <v>21</v>
      </c>
      <c r="L259" s="10" t="s">
        <v>3024</v>
      </c>
      <c r="M259" s="20" t="s">
        <v>3034</v>
      </c>
      <c r="N259" s="20" t="s">
        <v>3035</v>
      </c>
      <c r="O259" s="23" t="s">
        <v>3206</v>
      </c>
    </row>
    <row r="260" spans="1:15" s="1" customFormat="1" ht="13.5" customHeight="1" x14ac:dyDescent="0.15">
      <c r="A260" s="41" t="s">
        <v>3051</v>
      </c>
      <c r="B260" s="8"/>
      <c r="C260" s="7"/>
      <c r="D260" s="23" t="s">
        <v>1037</v>
      </c>
      <c r="E260" s="9" t="s">
        <v>19</v>
      </c>
      <c r="F260" s="7" t="s">
        <v>3048</v>
      </c>
      <c r="G260" s="38">
        <v>209.45599999999999</v>
      </c>
      <c r="H260" s="11">
        <v>42131</v>
      </c>
      <c r="I260" s="38" t="s">
        <v>448</v>
      </c>
      <c r="J260" s="10" t="s">
        <v>3049</v>
      </c>
      <c r="K260" s="10" t="s">
        <v>179</v>
      </c>
      <c r="L260" s="10" t="s">
        <v>3050</v>
      </c>
      <c r="M260" s="20" t="s">
        <v>3052</v>
      </c>
      <c r="N260" s="20" t="s">
        <v>3053</v>
      </c>
      <c r="O260" s="23" t="s">
        <v>3225</v>
      </c>
    </row>
    <row r="261" spans="1:15" s="1" customFormat="1" ht="13.5" customHeight="1" x14ac:dyDescent="0.15">
      <c r="A261" s="41" t="s">
        <v>3063</v>
      </c>
      <c r="B261" s="8"/>
      <c r="C261" s="7"/>
      <c r="D261" s="23" t="s">
        <v>896</v>
      </c>
      <c r="E261" s="9" t="s">
        <v>19</v>
      </c>
      <c r="F261" s="7" t="s">
        <v>3060</v>
      </c>
      <c r="G261" s="38">
        <v>151.43600000000001</v>
      </c>
      <c r="H261" s="11">
        <v>42131</v>
      </c>
      <c r="I261" s="38" t="s">
        <v>3067</v>
      </c>
      <c r="J261" s="10" t="s">
        <v>3062</v>
      </c>
      <c r="K261" s="10" t="s">
        <v>179</v>
      </c>
      <c r="L261" s="10" t="s">
        <v>3058</v>
      </c>
      <c r="M261" s="20" t="s">
        <v>3070</v>
      </c>
      <c r="N261" s="20" t="s">
        <v>3071</v>
      </c>
      <c r="O261" s="23" t="s">
        <v>3495</v>
      </c>
    </row>
    <row r="262" spans="1:15" s="1" customFormat="1" ht="13.5" customHeight="1" x14ac:dyDescent="0.15">
      <c r="A262" s="41" t="s">
        <v>3085</v>
      </c>
      <c r="B262" s="8"/>
      <c r="C262" s="7"/>
      <c r="D262" s="23" t="s">
        <v>896</v>
      </c>
      <c r="E262" s="9" t="s">
        <v>19</v>
      </c>
      <c r="F262" s="7" t="s">
        <v>3076</v>
      </c>
      <c r="G262" s="38">
        <v>384.49200000000002</v>
      </c>
      <c r="H262" s="11">
        <v>42131</v>
      </c>
      <c r="I262" s="10" t="s">
        <v>352</v>
      </c>
      <c r="J262" s="10" t="s">
        <v>3077</v>
      </c>
      <c r="K262" s="10" t="s">
        <v>396</v>
      </c>
      <c r="L262" s="10" t="s">
        <v>3078</v>
      </c>
      <c r="M262" s="20" t="s">
        <v>3086</v>
      </c>
      <c r="N262" s="20" t="s">
        <v>3087</v>
      </c>
      <c r="O262" s="23" t="s">
        <v>3497</v>
      </c>
    </row>
    <row r="263" spans="1:15" s="1" customFormat="1" ht="13.5" customHeight="1" x14ac:dyDescent="0.15">
      <c r="A263" s="41" t="s">
        <v>3085</v>
      </c>
      <c r="B263" s="8"/>
      <c r="C263" s="7"/>
      <c r="D263" s="23" t="s">
        <v>896</v>
      </c>
      <c r="E263" s="9" t="s">
        <v>19</v>
      </c>
      <c r="F263" s="7" t="s">
        <v>3082</v>
      </c>
      <c r="G263" s="38">
        <v>303.5</v>
      </c>
      <c r="H263" s="11">
        <v>42131</v>
      </c>
      <c r="I263" s="10" t="s">
        <v>352</v>
      </c>
      <c r="J263" s="10" t="s">
        <v>3084</v>
      </c>
      <c r="K263" s="10" t="s">
        <v>396</v>
      </c>
      <c r="L263" s="10" t="s">
        <v>3080</v>
      </c>
      <c r="M263" s="20" t="s">
        <v>3090</v>
      </c>
      <c r="N263" s="20" t="s">
        <v>3091</v>
      </c>
      <c r="O263" s="23" t="s">
        <v>3499</v>
      </c>
    </row>
    <row r="264" spans="1:15" s="1" customFormat="1" ht="13.5" customHeight="1" x14ac:dyDescent="0.15">
      <c r="A264" s="39" t="s">
        <v>3108</v>
      </c>
      <c r="B264" s="8"/>
      <c r="C264" s="7"/>
      <c r="D264" s="23" t="s">
        <v>3106</v>
      </c>
      <c r="E264" s="9" t="s">
        <v>19</v>
      </c>
      <c r="F264" s="7" t="s">
        <v>3107</v>
      </c>
      <c r="G264" s="38">
        <v>119.42</v>
      </c>
      <c r="H264" s="11">
        <v>42132</v>
      </c>
      <c r="I264" s="10" t="s">
        <v>440</v>
      </c>
      <c r="J264" s="10" t="s">
        <v>3109</v>
      </c>
      <c r="K264" s="10" t="s">
        <v>1137</v>
      </c>
      <c r="L264" s="10" t="s">
        <v>3110</v>
      </c>
      <c r="M264" s="20" t="s">
        <v>3111</v>
      </c>
      <c r="N264" s="20" t="s">
        <v>3112</v>
      </c>
      <c r="O264" s="23" t="s">
        <v>3500</v>
      </c>
    </row>
    <row r="265" spans="1:15" s="1" customFormat="1" ht="13.5" customHeight="1" x14ac:dyDescent="0.15">
      <c r="A265" s="41" t="s">
        <v>3113</v>
      </c>
      <c r="B265" s="8"/>
      <c r="C265" s="7"/>
      <c r="D265" s="23" t="s">
        <v>785</v>
      </c>
      <c r="E265" s="9" t="s">
        <v>19</v>
      </c>
      <c r="F265" s="7" t="s">
        <v>3130</v>
      </c>
      <c r="G265" s="38">
        <v>99.822000000000003</v>
      </c>
      <c r="H265" s="11">
        <v>42132</v>
      </c>
      <c r="I265" s="10" t="s">
        <v>306</v>
      </c>
      <c r="J265" s="10" t="s">
        <v>3114</v>
      </c>
      <c r="K265" s="10" t="s">
        <v>393</v>
      </c>
      <c r="L265" s="10" t="s">
        <v>1192</v>
      </c>
      <c r="M265" s="20" t="s">
        <v>3122</v>
      </c>
      <c r="N265" s="20" t="s">
        <v>3126</v>
      </c>
      <c r="O265" s="23" t="s">
        <v>3501</v>
      </c>
    </row>
    <row r="266" spans="1:15" s="1" customFormat="1" ht="13.5" customHeight="1" x14ac:dyDescent="0.15">
      <c r="A266" s="41" t="s">
        <v>3113</v>
      </c>
      <c r="B266" s="8"/>
      <c r="C266" s="7"/>
      <c r="D266" s="23" t="s">
        <v>785</v>
      </c>
      <c r="E266" s="9" t="s">
        <v>19</v>
      </c>
      <c r="F266" s="7" t="s">
        <v>3116</v>
      </c>
      <c r="G266" s="38">
        <v>99.626000000000005</v>
      </c>
      <c r="H266" s="11">
        <v>42132</v>
      </c>
      <c r="I266" s="10" t="s">
        <v>306</v>
      </c>
      <c r="J266" s="10" t="s">
        <v>3118</v>
      </c>
      <c r="K266" s="10" t="s">
        <v>393</v>
      </c>
      <c r="L266" s="10" t="s">
        <v>1192</v>
      </c>
      <c r="M266" s="20" t="s">
        <v>3123</v>
      </c>
      <c r="N266" s="20" t="s">
        <v>3127</v>
      </c>
      <c r="O266" s="23" t="s">
        <v>3502</v>
      </c>
    </row>
    <row r="267" spans="1:15" s="1" customFormat="1" ht="13.5" customHeight="1" x14ac:dyDescent="0.15">
      <c r="A267" s="41" t="s">
        <v>3113</v>
      </c>
      <c r="B267" s="8"/>
      <c r="C267" s="7"/>
      <c r="D267" s="23" t="s">
        <v>785</v>
      </c>
      <c r="E267" s="9" t="s">
        <v>19</v>
      </c>
      <c r="F267" s="7" t="s">
        <v>3117</v>
      </c>
      <c r="G267" s="38">
        <v>99.677000000000007</v>
      </c>
      <c r="H267" s="11">
        <v>42132</v>
      </c>
      <c r="I267" s="10" t="s">
        <v>306</v>
      </c>
      <c r="J267" s="10" t="s">
        <v>3119</v>
      </c>
      <c r="K267" s="10" t="s">
        <v>393</v>
      </c>
      <c r="L267" s="10" t="s">
        <v>1192</v>
      </c>
      <c r="M267" s="20" t="s">
        <v>3124</v>
      </c>
      <c r="N267" s="20" t="s">
        <v>3128</v>
      </c>
      <c r="O267" s="23" t="s">
        <v>3503</v>
      </c>
    </row>
    <row r="268" spans="1:15" s="1" customFormat="1" ht="13.5" customHeight="1" x14ac:dyDescent="0.15">
      <c r="A268" s="41" t="s">
        <v>3121</v>
      </c>
      <c r="B268" s="8"/>
      <c r="C268" s="7"/>
      <c r="D268" s="23" t="s">
        <v>785</v>
      </c>
      <c r="E268" s="9" t="s">
        <v>19</v>
      </c>
      <c r="F268" s="7" t="s">
        <v>3131</v>
      </c>
      <c r="G268" s="38">
        <v>79.703000000000003</v>
      </c>
      <c r="H268" s="11">
        <v>42132</v>
      </c>
      <c r="I268" s="10" t="s">
        <v>440</v>
      </c>
      <c r="J268" s="10" t="s">
        <v>3120</v>
      </c>
      <c r="K268" s="10" t="s">
        <v>393</v>
      </c>
      <c r="L268" s="10" t="s">
        <v>3115</v>
      </c>
      <c r="M268" s="20" t="s">
        <v>3125</v>
      </c>
      <c r="N268" s="20" t="s">
        <v>3129</v>
      </c>
      <c r="O268" s="23" t="s">
        <v>3504</v>
      </c>
    </row>
    <row r="269" spans="1:15" s="1" customFormat="1" ht="13.5" customHeight="1" x14ac:dyDescent="0.15">
      <c r="A269" s="41" t="s">
        <v>3135</v>
      </c>
      <c r="B269" s="8"/>
      <c r="C269" s="7"/>
      <c r="D269" s="23" t="s">
        <v>102</v>
      </c>
      <c r="E269" s="9" t="s">
        <v>19</v>
      </c>
      <c r="F269" s="7" t="s">
        <v>3132</v>
      </c>
      <c r="G269" s="38">
        <v>122.319</v>
      </c>
      <c r="H269" s="11">
        <v>42132</v>
      </c>
      <c r="I269" s="10" t="s">
        <v>352</v>
      </c>
      <c r="J269" s="10" t="s">
        <v>3133</v>
      </c>
      <c r="K269" s="10" t="s">
        <v>388</v>
      </c>
      <c r="L269" s="10" t="s">
        <v>3134</v>
      </c>
      <c r="M269" s="20" t="s">
        <v>3136</v>
      </c>
      <c r="N269" s="20" t="s">
        <v>3137</v>
      </c>
      <c r="O269" s="23" t="s">
        <v>3505</v>
      </c>
    </row>
    <row r="270" spans="1:15" s="1" customFormat="1" ht="13.5" customHeight="1" x14ac:dyDescent="0.15">
      <c r="A270" s="41" t="s">
        <v>109</v>
      </c>
      <c r="B270" s="8"/>
      <c r="C270" s="7"/>
      <c r="D270" s="23" t="s">
        <v>110</v>
      </c>
      <c r="E270" s="9" t="s">
        <v>19</v>
      </c>
      <c r="F270" s="7" t="s">
        <v>3138</v>
      </c>
      <c r="G270" s="38">
        <v>31.509</v>
      </c>
      <c r="H270" s="11">
        <v>42132</v>
      </c>
      <c r="I270" s="10" t="s">
        <v>440</v>
      </c>
      <c r="J270" s="10" t="s">
        <v>3139</v>
      </c>
      <c r="K270" s="10" t="s">
        <v>21</v>
      </c>
      <c r="L270" s="10" t="s">
        <v>3140</v>
      </c>
      <c r="M270" s="20" t="s">
        <v>3144</v>
      </c>
      <c r="N270" s="20" t="s">
        <v>3145</v>
      </c>
      <c r="O270" s="23" t="s">
        <v>3506</v>
      </c>
    </row>
    <row r="271" spans="1:15" s="1" customFormat="1" ht="13.5" customHeight="1" x14ac:dyDescent="0.15">
      <c r="A271" s="41" t="s">
        <v>3158</v>
      </c>
      <c r="B271" s="8"/>
      <c r="C271" s="7"/>
      <c r="D271" s="23" t="s">
        <v>892</v>
      </c>
      <c r="E271" s="9" t="s">
        <v>19</v>
      </c>
      <c r="F271" s="7" t="s">
        <v>3150</v>
      </c>
      <c r="G271" s="38">
        <v>269.18099999999998</v>
      </c>
      <c r="H271" s="11">
        <v>42132</v>
      </c>
      <c r="I271" s="10" t="s">
        <v>352</v>
      </c>
      <c r="J271" s="10" t="s">
        <v>3151</v>
      </c>
      <c r="K271" s="10" t="s">
        <v>393</v>
      </c>
      <c r="L271" s="10" t="s">
        <v>3152</v>
      </c>
      <c r="M271" s="20" t="s">
        <v>3159</v>
      </c>
      <c r="N271" s="20" t="s">
        <v>3160</v>
      </c>
      <c r="O271" s="23" t="s">
        <v>3508</v>
      </c>
    </row>
    <row r="272" spans="1:15" s="1" customFormat="1" ht="13.5" customHeight="1" x14ac:dyDescent="0.15">
      <c r="A272" s="41" t="s">
        <v>2534</v>
      </c>
      <c r="B272" s="8"/>
      <c r="C272" s="7"/>
      <c r="D272" s="23" t="s">
        <v>892</v>
      </c>
      <c r="E272" s="9" t="s">
        <v>19</v>
      </c>
      <c r="F272" s="7" t="s">
        <v>3154</v>
      </c>
      <c r="G272" s="38">
        <v>303.91199999999998</v>
      </c>
      <c r="H272" s="11">
        <v>42132</v>
      </c>
      <c r="I272" s="10" t="s">
        <v>352</v>
      </c>
      <c r="J272" s="10" t="s">
        <v>3156</v>
      </c>
      <c r="K272" s="10" t="s">
        <v>393</v>
      </c>
      <c r="L272" s="10" t="s">
        <v>3153</v>
      </c>
      <c r="M272" s="20" t="s">
        <v>3161</v>
      </c>
      <c r="N272" s="20" t="s">
        <v>3164</v>
      </c>
      <c r="O272" s="23" t="s">
        <v>3509</v>
      </c>
    </row>
    <row r="273" spans="1:15" s="1" customFormat="1" ht="13.5" customHeight="1" x14ac:dyDescent="0.15">
      <c r="A273" s="41" t="s">
        <v>3158</v>
      </c>
      <c r="B273" s="8"/>
      <c r="C273" s="7"/>
      <c r="D273" s="23" t="s">
        <v>892</v>
      </c>
      <c r="E273" s="9" t="s">
        <v>19</v>
      </c>
      <c r="F273" s="7" t="s">
        <v>3155</v>
      </c>
      <c r="G273" s="38">
        <v>303.55799999999999</v>
      </c>
      <c r="H273" s="11">
        <v>42132</v>
      </c>
      <c r="I273" s="10" t="s">
        <v>3285</v>
      </c>
      <c r="J273" s="10" t="s">
        <v>3157</v>
      </c>
      <c r="K273" s="10" t="s">
        <v>393</v>
      </c>
      <c r="L273" s="10" t="s">
        <v>3153</v>
      </c>
      <c r="M273" s="20" t="s">
        <v>3162</v>
      </c>
      <c r="N273" s="20" t="s">
        <v>3721</v>
      </c>
      <c r="O273" s="23" t="s">
        <v>3510</v>
      </c>
    </row>
    <row r="274" spans="1:15" s="1" customFormat="1" ht="13.5" customHeight="1" x14ac:dyDescent="0.15">
      <c r="A274" s="41" t="s">
        <v>3165</v>
      </c>
      <c r="B274" s="8"/>
      <c r="C274" s="7"/>
      <c r="D274" s="23" t="s">
        <v>2089</v>
      </c>
      <c r="E274" s="9" t="s">
        <v>19</v>
      </c>
      <c r="F274" s="7" t="s">
        <v>3366</v>
      </c>
      <c r="G274" s="38">
        <v>270.55500000000001</v>
      </c>
      <c r="H274" s="11">
        <v>42132</v>
      </c>
      <c r="I274" s="10" t="s">
        <v>352</v>
      </c>
      <c r="J274" s="10" t="s">
        <v>3166</v>
      </c>
      <c r="K274" s="10" t="s">
        <v>368</v>
      </c>
      <c r="L274" s="10" t="s">
        <v>3152</v>
      </c>
      <c r="M274" s="20" t="s">
        <v>3367</v>
      </c>
      <c r="N274" s="20" t="s">
        <v>3369</v>
      </c>
      <c r="O274" s="23" t="s">
        <v>3511</v>
      </c>
    </row>
    <row r="275" spans="1:15" s="1" customFormat="1" ht="13.5" customHeight="1" x14ac:dyDescent="0.15">
      <c r="A275" s="41" t="s">
        <v>3165</v>
      </c>
      <c r="B275" s="8"/>
      <c r="C275" s="7"/>
      <c r="D275" s="23" t="s">
        <v>2089</v>
      </c>
      <c r="E275" s="9" t="s">
        <v>19</v>
      </c>
      <c r="F275" s="7" t="s">
        <v>3168</v>
      </c>
      <c r="G275" s="38">
        <v>307.02199999999999</v>
      </c>
      <c r="H275" s="11">
        <v>42132</v>
      </c>
      <c r="I275" s="10" t="s">
        <v>352</v>
      </c>
      <c r="J275" s="10" t="s">
        <v>3170</v>
      </c>
      <c r="K275" s="10" t="s">
        <v>368</v>
      </c>
      <c r="L275" s="10" t="s">
        <v>3167</v>
      </c>
      <c r="M275" s="20" t="s">
        <v>3368</v>
      </c>
      <c r="N275" s="20" t="s">
        <v>3370</v>
      </c>
      <c r="O275" s="23" t="s">
        <v>3512</v>
      </c>
    </row>
    <row r="276" spans="1:15" s="1" customFormat="1" ht="13.5" customHeight="1" x14ac:dyDescent="0.15">
      <c r="A276" s="41" t="s">
        <v>3172</v>
      </c>
      <c r="B276" s="8"/>
      <c r="C276" s="7"/>
      <c r="D276" s="23" t="s">
        <v>2089</v>
      </c>
      <c r="E276" s="9" t="s">
        <v>19</v>
      </c>
      <c r="F276" s="7" t="s">
        <v>3169</v>
      </c>
      <c r="G276" s="38">
        <v>306.24700000000001</v>
      </c>
      <c r="H276" s="11">
        <v>42132</v>
      </c>
      <c r="I276" s="10" t="s">
        <v>352</v>
      </c>
      <c r="J276" s="10" t="s">
        <v>3171</v>
      </c>
      <c r="K276" s="10" t="s">
        <v>368</v>
      </c>
      <c r="L276" s="10" t="s">
        <v>3153</v>
      </c>
      <c r="M276" s="20" t="s">
        <v>3174</v>
      </c>
      <c r="N276" s="20" t="s">
        <v>3175</v>
      </c>
      <c r="O276" s="23" t="s">
        <v>3513</v>
      </c>
    </row>
    <row r="277" spans="1:15" s="1" customFormat="1" ht="13.5" customHeight="1" x14ac:dyDescent="0.15">
      <c r="A277" s="41" t="s">
        <v>3239</v>
      </c>
      <c r="B277" s="8"/>
      <c r="C277" s="7"/>
      <c r="D277" s="23" t="s">
        <v>27</v>
      </c>
      <c r="E277" s="9" t="s">
        <v>3238</v>
      </c>
      <c r="F277" s="7" t="s">
        <v>3237</v>
      </c>
      <c r="G277" s="10">
        <f>18.708*L277</f>
        <v>374.15999999999997</v>
      </c>
      <c r="H277" s="11">
        <v>42136</v>
      </c>
      <c r="I277" s="10" t="s">
        <v>549</v>
      </c>
      <c r="J277" s="10" t="s">
        <v>3240</v>
      </c>
      <c r="K277" s="10" t="s">
        <v>289</v>
      </c>
      <c r="L277" s="10">
        <v>20</v>
      </c>
      <c r="M277" s="20" t="s">
        <v>4217</v>
      </c>
      <c r="N277" s="20" t="s">
        <v>3242</v>
      </c>
      <c r="O277" s="23" t="s">
        <v>3241</v>
      </c>
    </row>
    <row r="278" spans="1:15" s="1" customFormat="1" ht="13.5" customHeight="1" x14ac:dyDescent="0.15">
      <c r="A278" s="41" t="s">
        <v>120</v>
      </c>
      <c r="B278" s="8"/>
      <c r="C278" s="7"/>
      <c r="D278" s="23" t="s">
        <v>59</v>
      </c>
      <c r="E278" s="9" t="s">
        <v>286</v>
      </c>
      <c r="F278" s="7" t="s">
        <v>3251</v>
      </c>
      <c r="G278" s="10">
        <f>12.838*L278</f>
        <v>64.19</v>
      </c>
      <c r="H278" s="11">
        <v>42136</v>
      </c>
      <c r="I278" s="10" t="s">
        <v>483</v>
      </c>
      <c r="J278" s="10" t="s">
        <v>3253</v>
      </c>
      <c r="K278" s="10" t="s">
        <v>289</v>
      </c>
      <c r="L278" s="10">
        <v>5</v>
      </c>
      <c r="M278" s="20" t="s">
        <v>4219</v>
      </c>
      <c r="N278" s="20" t="s">
        <v>162</v>
      </c>
      <c r="O278" s="23" t="s">
        <v>3515</v>
      </c>
    </row>
    <row r="279" spans="1:15" s="1" customFormat="1" ht="13.5" customHeight="1" x14ac:dyDescent="0.15">
      <c r="A279" s="41" t="s">
        <v>299</v>
      </c>
      <c r="B279" s="8"/>
      <c r="C279" s="7"/>
      <c r="D279" s="23" t="s">
        <v>45</v>
      </c>
      <c r="E279" s="9" t="s">
        <v>286</v>
      </c>
      <c r="F279" s="7" t="s">
        <v>3254</v>
      </c>
      <c r="G279" s="10">
        <f>12.838*L279</f>
        <v>64.19</v>
      </c>
      <c r="H279" s="11">
        <v>42136</v>
      </c>
      <c r="I279" s="10" t="s">
        <v>306</v>
      </c>
      <c r="J279" s="10" t="s">
        <v>3255</v>
      </c>
      <c r="K279" s="10" t="s">
        <v>289</v>
      </c>
      <c r="L279" s="10">
        <v>5</v>
      </c>
      <c r="M279" s="20" t="s">
        <v>4220</v>
      </c>
      <c r="N279" s="20" t="s">
        <v>1018</v>
      </c>
      <c r="O279" s="23" t="s">
        <v>3256</v>
      </c>
    </row>
    <row r="280" spans="1:15" s="1" customFormat="1" ht="13.5" customHeight="1" x14ac:dyDescent="0.15">
      <c r="A280" s="41" t="s">
        <v>3272</v>
      </c>
      <c r="B280" s="8"/>
      <c r="C280" s="7"/>
      <c r="D280" s="23" t="s">
        <v>3270</v>
      </c>
      <c r="E280" s="9" t="s">
        <v>286</v>
      </c>
      <c r="F280" s="7" t="s">
        <v>3269</v>
      </c>
      <c r="G280" s="10">
        <f>18.708*L280</f>
        <v>93.539999999999992</v>
      </c>
      <c r="H280" s="11">
        <v>42136</v>
      </c>
      <c r="I280" s="10" t="s">
        <v>34</v>
      </c>
      <c r="J280" s="10" t="s">
        <v>3271</v>
      </c>
      <c r="K280" s="10" t="s">
        <v>283</v>
      </c>
      <c r="L280" s="10">
        <v>5</v>
      </c>
      <c r="M280" s="20" t="s">
        <v>4217</v>
      </c>
      <c r="N280" s="20" t="s">
        <v>162</v>
      </c>
      <c r="O280" s="23" t="s">
        <v>3516</v>
      </c>
    </row>
    <row r="281" spans="1:15" s="1" customFormat="1" ht="13.5" customHeight="1" x14ac:dyDescent="0.15">
      <c r="A281" s="41" t="s">
        <v>3274</v>
      </c>
      <c r="B281" s="8" t="s">
        <v>3275</v>
      </c>
      <c r="C281" s="7"/>
      <c r="D281" s="23"/>
      <c r="E281" s="9" t="s">
        <v>3476</v>
      </c>
      <c r="F281" s="7" t="s">
        <v>3273</v>
      </c>
      <c r="G281" s="10">
        <v>37.5</v>
      </c>
      <c r="H281" s="11">
        <v>42136</v>
      </c>
      <c r="I281" s="10"/>
      <c r="J281" s="10"/>
      <c r="K281" s="10"/>
      <c r="L281" s="10"/>
      <c r="M281" s="20"/>
      <c r="N281" s="20"/>
      <c r="O281" s="23" t="s">
        <v>3534</v>
      </c>
    </row>
    <row r="282" spans="1:15" s="1" customFormat="1" ht="13.5" customHeight="1" x14ac:dyDescent="0.15">
      <c r="A282" s="41" t="s">
        <v>3284</v>
      </c>
      <c r="B282" s="8"/>
      <c r="C282" s="7"/>
      <c r="D282" s="23" t="s">
        <v>892</v>
      </c>
      <c r="E282" s="9" t="s">
        <v>3276</v>
      </c>
      <c r="F282" s="7" t="s">
        <v>3283</v>
      </c>
      <c r="G282" s="10">
        <v>302.53800000000001</v>
      </c>
      <c r="H282" s="11">
        <v>42137</v>
      </c>
      <c r="I282" s="10" t="s">
        <v>3289</v>
      </c>
      <c r="J282" s="10" t="s">
        <v>3286</v>
      </c>
      <c r="K282" s="10" t="s">
        <v>3287</v>
      </c>
      <c r="L282" s="10" t="s">
        <v>3288</v>
      </c>
      <c r="M282" s="20" t="s">
        <v>3290</v>
      </c>
      <c r="N282" s="20" t="s">
        <v>3291</v>
      </c>
      <c r="O282" s="23" t="s">
        <v>3518</v>
      </c>
    </row>
    <row r="283" spans="1:15" s="1" customFormat="1" ht="13.5" customHeight="1" x14ac:dyDescent="0.15">
      <c r="A283" s="41" t="s">
        <v>3284</v>
      </c>
      <c r="B283" s="8"/>
      <c r="C283" s="7"/>
      <c r="D283" s="23" t="s">
        <v>892</v>
      </c>
      <c r="E283" s="9" t="s">
        <v>3276</v>
      </c>
      <c r="F283" s="7" t="s">
        <v>3292</v>
      </c>
      <c r="G283" s="10">
        <v>267.202</v>
      </c>
      <c r="H283" s="11">
        <v>42137</v>
      </c>
      <c r="I283" s="10" t="s">
        <v>3289</v>
      </c>
      <c r="J283" s="10" t="s">
        <v>3293</v>
      </c>
      <c r="K283" s="10" t="s">
        <v>3287</v>
      </c>
      <c r="L283" s="10" t="s">
        <v>3294</v>
      </c>
      <c r="M283" s="20" t="s">
        <v>3295</v>
      </c>
      <c r="N283" s="20" t="s">
        <v>3296</v>
      </c>
      <c r="O283" s="23" t="s">
        <v>3519</v>
      </c>
    </row>
    <row r="284" spans="1:15" s="1" customFormat="1" ht="13.5" customHeight="1" x14ac:dyDescent="0.15">
      <c r="A284" s="41" t="s">
        <v>3284</v>
      </c>
      <c r="B284" s="8"/>
      <c r="C284" s="7"/>
      <c r="D284" s="23" t="s">
        <v>892</v>
      </c>
      <c r="E284" s="9" t="s">
        <v>3276</v>
      </c>
      <c r="F284" s="7" t="s">
        <v>3297</v>
      </c>
      <c r="G284" s="10">
        <v>301.78300000000002</v>
      </c>
      <c r="H284" s="11">
        <v>42137</v>
      </c>
      <c r="I284" s="10" t="s">
        <v>3289</v>
      </c>
      <c r="J284" s="10" t="s">
        <v>3298</v>
      </c>
      <c r="K284" s="10" t="s">
        <v>3287</v>
      </c>
      <c r="L284" s="10" t="s">
        <v>3288</v>
      </c>
      <c r="M284" s="20" t="s">
        <v>3299</v>
      </c>
      <c r="N284" s="20" t="s">
        <v>3300</v>
      </c>
      <c r="O284" s="23" t="s">
        <v>3520</v>
      </c>
    </row>
    <row r="285" spans="1:15" s="1" customFormat="1" ht="13.5" customHeight="1" x14ac:dyDescent="0.15">
      <c r="A285" s="41" t="s">
        <v>3284</v>
      </c>
      <c r="B285" s="8"/>
      <c r="C285" s="7"/>
      <c r="D285" s="23" t="s">
        <v>892</v>
      </c>
      <c r="E285" s="9" t="s">
        <v>3276</v>
      </c>
      <c r="F285" s="7" t="s">
        <v>3301</v>
      </c>
      <c r="G285" s="10">
        <v>151.31200000000001</v>
      </c>
      <c r="H285" s="11">
        <v>42137</v>
      </c>
      <c r="I285" s="10" t="s">
        <v>3289</v>
      </c>
      <c r="J285" s="10" t="s">
        <v>3302</v>
      </c>
      <c r="K285" s="10" t="s">
        <v>3287</v>
      </c>
      <c r="L285" s="10" t="s">
        <v>3303</v>
      </c>
      <c r="M285" s="20" t="s">
        <v>3304</v>
      </c>
      <c r="N285" s="20" t="s">
        <v>3305</v>
      </c>
      <c r="O285" s="23" t="s">
        <v>3521</v>
      </c>
    </row>
    <row r="286" spans="1:15" s="1" customFormat="1" ht="13.5" customHeight="1" x14ac:dyDescent="0.15">
      <c r="A286" s="41" t="s">
        <v>3318</v>
      </c>
      <c r="B286" s="8"/>
      <c r="C286" s="7"/>
      <c r="D286" s="23" t="s">
        <v>896</v>
      </c>
      <c r="E286" s="9" t="s">
        <v>3276</v>
      </c>
      <c r="F286" s="7" t="s">
        <v>3320</v>
      </c>
      <c r="G286" s="10">
        <v>302.12799999999999</v>
      </c>
      <c r="H286" s="11">
        <v>42137</v>
      </c>
      <c r="I286" s="10" t="s">
        <v>352</v>
      </c>
      <c r="J286" s="10" t="s">
        <v>3321</v>
      </c>
      <c r="K286" s="10" t="s">
        <v>3287</v>
      </c>
      <c r="L286" s="10" t="s">
        <v>3288</v>
      </c>
      <c r="M286" s="20" t="s">
        <v>3323</v>
      </c>
      <c r="N286" s="20" t="s">
        <v>3324</v>
      </c>
      <c r="O286" s="23" t="s">
        <v>3523</v>
      </c>
    </row>
    <row r="287" spans="1:15" s="1" customFormat="1" ht="13.5" customHeight="1" x14ac:dyDescent="0.15">
      <c r="A287" s="41" t="s">
        <v>3329</v>
      </c>
      <c r="B287" s="8"/>
      <c r="C287" s="7"/>
      <c r="D287" s="23" t="s">
        <v>2089</v>
      </c>
      <c r="E287" s="9" t="s">
        <v>3276</v>
      </c>
      <c r="F287" s="7" t="s">
        <v>3325</v>
      </c>
      <c r="G287" s="10">
        <v>294.661</v>
      </c>
      <c r="H287" s="11">
        <v>42137</v>
      </c>
      <c r="I287" s="10" t="s">
        <v>352</v>
      </c>
      <c r="J287" s="10" t="s">
        <v>3327</v>
      </c>
      <c r="K287" s="10" t="s">
        <v>3328</v>
      </c>
      <c r="L287" s="10" t="s">
        <v>3326</v>
      </c>
      <c r="M287" s="20" t="s">
        <v>3330</v>
      </c>
      <c r="N287" s="20" t="s">
        <v>3331</v>
      </c>
      <c r="O287" s="23" t="s">
        <v>3524</v>
      </c>
    </row>
    <row r="288" spans="1:15" s="1" customFormat="1" ht="13.5" customHeight="1" x14ac:dyDescent="0.15">
      <c r="A288" s="41" t="s">
        <v>3377</v>
      </c>
      <c r="B288" s="8"/>
      <c r="C288" s="7"/>
      <c r="D288" s="23" t="s">
        <v>892</v>
      </c>
      <c r="E288" s="9" t="s">
        <v>286</v>
      </c>
      <c r="F288" s="7" t="s">
        <v>3380</v>
      </c>
      <c r="G288" s="10">
        <v>267.738</v>
      </c>
      <c r="H288" s="11">
        <v>42138</v>
      </c>
      <c r="I288" s="10" t="s">
        <v>306</v>
      </c>
      <c r="J288" s="10" t="s">
        <v>3375</v>
      </c>
      <c r="K288" s="10" t="s">
        <v>396</v>
      </c>
      <c r="L288" s="10" t="s">
        <v>3376</v>
      </c>
      <c r="M288" s="20" t="s">
        <v>3378</v>
      </c>
      <c r="N288" s="20" t="s">
        <v>3379</v>
      </c>
      <c r="O288" s="23" t="s">
        <v>3535</v>
      </c>
    </row>
    <row r="289" spans="1:15" s="1" customFormat="1" ht="13.5" customHeight="1" x14ac:dyDescent="0.15">
      <c r="A289" s="41" t="s">
        <v>3405</v>
      </c>
      <c r="B289" s="8"/>
      <c r="C289" s="7"/>
      <c r="D289" s="23" t="s">
        <v>2089</v>
      </c>
      <c r="E289" s="9" t="s">
        <v>286</v>
      </c>
      <c r="F289" s="7" t="s">
        <v>3401</v>
      </c>
      <c r="G289" s="10">
        <v>270.62400000000002</v>
      </c>
      <c r="H289" s="11">
        <v>42138</v>
      </c>
      <c r="I289" s="10" t="s">
        <v>352</v>
      </c>
      <c r="J289" s="10" t="s">
        <v>3402</v>
      </c>
      <c r="K289" s="10" t="s">
        <v>304</v>
      </c>
      <c r="L289" s="10" t="s">
        <v>3376</v>
      </c>
      <c r="M289" s="20" t="s">
        <v>3406</v>
      </c>
      <c r="N289" s="20" t="s">
        <v>3407</v>
      </c>
      <c r="O289" s="23" t="s">
        <v>3536</v>
      </c>
    </row>
    <row r="290" spans="1:15" s="1" customFormat="1" ht="13.5" customHeight="1" x14ac:dyDescent="0.15">
      <c r="A290" s="41" t="s">
        <v>3405</v>
      </c>
      <c r="B290" s="8"/>
      <c r="C290" s="7"/>
      <c r="D290" s="23" t="s">
        <v>2089</v>
      </c>
      <c r="E290" s="9" t="s">
        <v>286</v>
      </c>
      <c r="F290" s="7" t="s">
        <v>3410</v>
      </c>
      <c r="G290" s="10">
        <v>307.84899999999999</v>
      </c>
      <c r="H290" s="11">
        <v>42138</v>
      </c>
      <c r="I290" s="10" t="s">
        <v>352</v>
      </c>
      <c r="J290" s="10" t="s">
        <v>3403</v>
      </c>
      <c r="K290" s="10" t="s">
        <v>304</v>
      </c>
      <c r="L290" s="10" t="s">
        <v>3404</v>
      </c>
      <c r="M290" s="20" t="s">
        <v>3408</v>
      </c>
      <c r="N290" s="20" t="s">
        <v>3409</v>
      </c>
      <c r="O290" s="23" t="s">
        <v>3537</v>
      </c>
    </row>
    <row r="291" spans="1:15" s="1" customFormat="1" ht="13.5" customHeight="1" x14ac:dyDescent="0.15">
      <c r="A291" s="41" t="s">
        <v>3417</v>
      </c>
      <c r="B291" s="8"/>
      <c r="C291" s="7"/>
      <c r="D291" s="23" t="s">
        <v>576</v>
      </c>
      <c r="E291" s="9" t="s">
        <v>286</v>
      </c>
      <c r="F291" s="7" t="s">
        <v>3411</v>
      </c>
      <c r="G291" s="10">
        <v>199.76400000000001</v>
      </c>
      <c r="H291" s="11">
        <v>42138</v>
      </c>
      <c r="I291" s="38" t="s">
        <v>442</v>
      </c>
      <c r="J291" s="10" t="s">
        <v>3412</v>
      </c>
      <c r="K291" s="10" t="s">
        <v>304</v>
      </c>
      <c r="L291" s="10" t="s">
        <v>3415</v>
      </c>
      <c r="M291" s="20" t="s">
        <v>3418</v>
      </c>
      <c r="N291" s="20" t="s">
        <v>3419</v>
      </c>
      <c r="O291" s="23" t="s">
        <v>3538</v>
      </c>
    </row>
    <row r="292" spans="1:15" s="1" customFormat="1" ht="13.5" customHeight="1" x14ac:dyDescent="0.15">
      <c r="A292" s="41" t="s">
        <v>3417</v>
      </c>
      <c r="B292" s="8"/>
      <c r="C292" s="7"/>
      <c r="D292" s="23" t="s">
        <v>576</v>
      </c>
      <c r="E292" s="9" t="s">
        <v>286</v>
      </c>
      <c r="F292" s="7" t="s">
        <v>3413</v>
      </c>
      <c r="G292" s="10">
        <v>260.19</v>
      </c>
      <c r="H292" s="11">
        <v>42138</v>
      </c>
      <c r="I292" s="38" t="s">
        <v>442</v>
      </c>
      <c r="J292" s="10" t="s">
        <v>3414</v>
      </c>
      <c r="K292" s="10" t="s">
        <v>304</v>
      </c>
      <c r="L292" s="10" t="s">
        <v>3416</v>
      </c>
      <c r="M292" s="20" t="s">
        <v>3420</v>
      </c>
      <c r="N292" s="20" t="s">
        <v>3453</v>
      </c>
      <c r="O292" s="23" t="s">
        <v>3539</v>
      </c>
    </row>
    <row r="293" spans="1:15" s="1" customFormat="1" ht="13.5" customHeight="1" x14ac:dyDescent="0.15">
      <c r="A293" s="41" t="s">
        <v>3421</v>
      </c>
      <c r="B293" s="8"/>
      <c r="C293" s="7"/>
      <c r="D293" s="23" t="s">
        <v>27</v>
      </c>
      <c r="E293" s="9" t="s">
        <v>286</v>
      </c>
      <c r="F293" s="7" t="s">
        <v>3422</v>
      </c>
      <c r="G293" s="10">
        <f>18.708*L293</f>
        <v>224.49599999999998</v>
      </c>
      <c r="H293" s="11">
        <v>42138</v>
      </c>
      <c r="I293" s="10" t="s">
        <v>549</v>
      </c>
      <c r="J293" s="10" t="s">
        <v>3423</v>
      </c>
      <c r="K293" s="10" t="s">
        <v>289</v>
      </c>
      <c r="L293" s="10">
        <v>12</v>
      </c>
      <c r="M293" s="20" t="s">
        <v>4225</v>
      </c>
      <c r="N293" s="20" t="s">
        <v>16</v>
      </c>
      <c r="O293" s="23" t="s">
        <v>3426</v>
      </c>
    </row>
    <row r="294" spans="1:15" s="1" customFormat="1" ht="13.5" customHeight="1" x14ac:dyDescent="0.15">
      <c r="A294" s="41" t="s">
        <v>3421</v>
      </c>
      <c r="B294" s="8"/>
      <c r="C294" s="7"/>
      <c r="D294" s="23" t="s">
        <v>27</v>
      </c>
      <c r="E294" s="9" t="s">
        <v>286</v>
      </c>
      <c r="F294" s="7" t="s">
        <v>3424</v>
      </c>
      <c r="G294" s="10">
        <f>18.708*L294</f>
        <v>243.20399999999998</v>
      </c>
      <c r="H294" s="11">
        <v>42138</v>
      </c>
      <c r="I294" s="10" t="s">
        <v>549</v>
      </c>
      <c r="J294" s="10" t="s">
        <v>3425</v>
      </c>
      <c r="K294" s="10" t="s">
        <v>289</v>
      </c>
      <c r="L294" s="10">
        <v>13</v>
      </c>
      <c r="M294" s="20" t="s">
        <v>4225</v>
      </c>
      <c r="N294" s="20" t="s">
        <v>17</v>
      </c>
      <c r="O294" s="23" t="s">
        <v>3531</v>
      </c>
    </row>
    <row r="295" spans="1:15" s="1" customFormat="1" ht="13.5" customHeight="1" x14ac:dyDescent="0.15">
      <c r="A295" s="41" t="s">
        <v>3427</v>
      </c>
      <c r="B295" s="8"/>
      <c r="C295" s="7"/>
      <c r="D295" s="23" t="s">
        <v>948</v>
      </c>
      <c r="E295" s="9" t="s">
        <v>286</v>
      </c>
      <c r="F295" s="7" t="s">
        <v>3432</v>
      </c>
      <c r="G295" s="38">
        <f>25.399*L295</f>
        <v>253.99</v>
      </c>
      <c r="H295" s="11">
        <v>42138</v>
      </c>
      <c r="I295" s="10" t="s">
        <v>364</v>
      </c>
      <c r="J295" s="10" t="s">
        <v>3434</v>
      </c>
      <c r="K295" s="10" t="s">
        <v>296</v>
      </c>
      <c r="L295" s="10">
        <v>10</v>
      </c>
      <c r="M295" s="20" t="s">
        <v>4227</v>
      </c>
      <c r="N295" s="20" t="s">
        <v>140</v>
      </c>
      <c r="O295" s="23" t="s">
        <v>3436</v>
      </c>
    </row>
    <row r="296" spans="1:15" s="1" customFormat="1" ht="13.5" customHeight="1" x14ac:dyDescent="0.15">
      <c r="A296" s="41" t="s">
        <v>446</v>
      </c>
      <c r="B296" s="8"/>
      <c r="C296" s="7"/>
      <c r="D296" s="23" t="s">
        <v>576</v>
      </c>
      <c r="E296" s="9" t="s">
        <v>286</v>
      </c>
      <c r="F296" s="7" t="s">
        <v>3455</v>
      </c>
      <c r="G296" s="10">
        <v>224.38399999999999</v>
      </c>
      <c r="H296" s="11">
        <v>42139</v>
      </c>
      <c r="I296" s="38" t="s">
        <v>442</v>
      </c>
      <c r="J296" s="10" t="s">
        <v>3441</v>
      </c>
      <c r="K296" s="10" t="s">
        <v>304</v>
      </c>
      <c r="L296" s="10" t="s">
        <v>3443</v>
      </c>
      <c r="M296" s="20" t="s">
        <v>4435</v>
      </c>
      <c r="N296" s="20" t="s">
        <v>3454</v>
      </c>
      <c r="O296" s="23" t="s">
        <v>3540</v>
      </c>
    </row>
    <row r="297" spans="1:15" s="1" customFormat="1" ht="13.5" customHeight="1" x14ac:dyDescent="0.15">
      <c r="A297" s="41" t="s">
        <v>446</v>
      </c>
      <c r="B297" s="8"/>
      <c r="C297" s="7"/>
      <c r="D297" s="23" t="s">
        <v>576</v>
      </c>
      <c r="E297" s="9" t="s">
        <v>286</v>
      </c>
      <c r="F297" s="7" t="s">
        <v>3444</v>
      </c>
      <c r="G297" s="10">
        <v>200.41900000000001</v>
      </c>
      <c r="H297" s="11">
        <v>42139</v>
      </c>
      <c r="I297" s="38" t="s">
        <v>442</v>
      </c>
      <c r="J297" s="10" t="s">
        <v>3445</v>
      </c>
      <c r="K297" s="10" t="s">
        <v>304</v>
      </c>
      <c r="L297" s="10" t="s">
        <v>3442</v>
      </c>
      <c r="M297" s="20" t="s">
        <v>4436</v>
      </c>
      <c r="N297" s="20" t="s">
        <v>3456</v>
      </c>
      <c r="O297" s="23" t="s">
        <v>3541</v>
      </c>
    </row>
    <row r="298" spans="1:15" s="1" customFormat="1" ht="13.5" customHeight="1" x14ac:dyDescent="0.15">
      <c r="A298" s="41" t="s">
        <v>446</v>
      </c>
      <c r="B298" s="8"/>
      <c r="C298" s="7"/>
      <c r="D298" s="23" t="s">
        <v>576</v>
      </c>
      <c r="E298" s="9" t="s">
        <v>286</v>
      </c>
      <c r="F298" s="7" t="s">
        <v>3446</v>
      </c>
      <c r="G298" s="10">
        <v>258.673</v>
      </c>
      <c r="H298" s="11">
        <v>42139</v>
      </c>
      <c r="I298" s="38" t="s">
        <v>442</v>
      </c>
      <c r="J298" s="10" t="s">
        <v>3449</v>
      </c>
      <c r="K298" s="10" t="s">
        <v>304</v>
      </c>
      <c r="L298" s="10" t="s">
        <v>3452</v>
      </c>
      <c r="M298" s="20" t="s">
        <v>4437</v>
      </c>
      <c r="N298" s="20" t="s">
        <v>3457</v>
      </c>
      <c r="O298" s="23" t="s">
        <v>3542</v>
      </c>
    </row>
    <row r="299" spans="1:15" s="1" customFormat="1" ht="13.5" customHeight="1" x14ac:dyDescent="0.15">
      <c r="A299" s="41" t="s">
        <v>446</v>
      </c>
      <c r="B299" s="8"/>
      <c r="C299" s="7"/>
      <c r="D299" s="23" t="s">
        <v>576</v>
      </c>
      <c r="E299" s="9" t="s">
        <v>286</v>
      </c>
      <c r="F299" s="7" t="s">
        <v>3447</v>
      </c>
      <c r="G299" s="10">
        <v>200.42599999999999</v>
      </c>
      <c r="H299" s="11">
        <v>42139</v>
      </c>
      <c r="I299" s="38" t="s">
        <v>442</v>
      </c>
      <c r="J299" s="10" t="s">
        <v>3450</v>
      </c>
      <c r="K299" s="10" t="s">
        <v>304</v>
      </c>
      <c r="L299" s="10" t="s">
        <v>3442</v>
      </c>
      <c r="M299" s="20" t="s">
        <v>4438</v>
      </c>
      <c r="N299" s="20" t="s">
        <v>3458</v>
      </c>
      <c r="O299" s="23" t="s">
        <v>3543</v>
      </c>
    </row>
    <row r="300" spans="1:15" s="1" customFormat="1" ht="13.5" customHeight="1" x14ac:dyDescent="0.15">
      <c r="A300" s="41" t="s">
        <v>446</v>
      </c>
      <c r="B300" s="8"/>
      <c r="C300" s="7"/>
      <c r="D300" s="23" t="s">
        <v>576</v>
      </c>
      <c r="E300" s="9" t="s">
        <v>286</v>
      </c>
      <c r="F300" s="7" t="s">
        <v>3448</v>
      </c>
      <c r="G300" s="10">
        <v>260.65100000000001</v>
      </c>
      <c r="H300" s="11">
        <v>42139</v>
      </c>
      <c r="I300" s="38" t="s">
        <v>442</v>
      </c>
      <c r="J300" s="10" t="s">
        <v>3451</v>
      </c>
      <c r="K300" s="10" t="s">
        <v>304</v>
      </c>
      <c r="L300" s="10" t="s">
        <v>3452</v>
      </c>
      <c r="M300" s="20" t="s">
        <v>4439</v>
      </c>
      <c r="N300" s="20" t="s">
        <v>3459</v>
      </c>
      <c r="O300" s="23" t="s">
        <v>3544</v>
      </c>
    </row>
    <row r="301" spans="1:15" s="1" customFormat="1" ht="13.5" customHeight="1" x14ac:dyDescent="0.15">
      <c r="A301" s="41" t="s">
        <v>863</v>
      </c>
      <c r="B301" s="8"/>
      <c r="C301" s="7"/>
      <c r="D301" s="23" t="s">
        <v>864</v>
      </c>
      <c r="E301" s="9" t="s">
        <v>3460</v>
      </c>
      <c r="F301" s="7" t="s">
        <v>3461</v>
      </c>
      <c r="G301" s="38">
        <f>29.101*L301</f>
        <v>203.70699999999999</v>
      </c>
      <c r="H301" s="11">
        <v>42139</v>
      </c>
      <c r="I301" s="10" t="s">
        <v>305</v>
      </c>
      <c r="J301" s="10" t="s">
        <v>3462</v>
      </c>
      <c r="K301" s="10" t="s">
        <v>14</v>
      </c>
      <c r="L301" s="10">
        <v>7</v>
      </c>
      <c r="M301" s="20" t="s">
        <v>4229</v>
      </c>
      <c r="N301" s="20" t="s">
        <v>3464</v>
      </c>
      <c r="O301" s="23" t="s">
        <v>3463</v>
      </c>
    </row>
    <row r="302" spans="1:15" s="1" customFormat="1" ht="13.5" customHeight="1" x14ac:dyDescent="0.15">
      <c r="A302" s="41" t="s">
        <v>3475</v>
      </c>
      <c r="B302" s="8"/>
      <c r="C302" s="7"/>
      <c r="D302" s="23" t="s">
        <v>56</v>
      </c>
      <c r="E302" s="9" t="s">
        <v>3460</v>
      </c>
      <c r="F302" s="7" t="s">
        <v>3465</v>
      </c>
      <c r="G302" s="10">
        <f>18.708*L302</f>
        <v>224.49599999999998</v>
      </c>
      <c r="H302" s="11">
        <v>42139</v>
      </c>
      <c r="I302" s="10" t="s">
        <v>549</v>
      </c>
      <c r="J302" s="10" t="s">
        <v>3466</v>
      </c>
      <c r="K302" s="10" t="s">
        <v>152</v>
      </c>
      <c r="L302" s="10">
        <v>12</v>
      </c>
      <c r="M302" s="20" t="s">
        <v>4440</v>
      </c>
      <c r="N302" s="20" t="s">
        <v>16</v>
      </c>
      <c r="O302" s="23" t="s">
        <v>3473</v>
      </c>
    </row>
    <row r="303" spans="1:15" s="1" customFormat="1" ht="13.5" customHeight="1" x14ac:dyDescent="0.15">
      <c r="A303" s="41" t="s">
        <v>55</v>
      </c>
      <c r="B303" s="8"/>
      <c r="C303" s="7"/>
      <c r="D303" s="23" t="s">
        <v>56</v>
      </c>
      <c r="E303" s="9" t="s">
        <v>3460</v>
      </c>
      <c r="F303" s="7" t="s">
        <v>3467</v>
      </c>
      <c r="G303" s="10">
        <f>18.708*L303</f>
        <v>243.20399999999998</v>
      </c>
      <c r="H303" s="11">
        <v>42139</v>
      </c>
      <c r="I303" s="10" t="s">
        <v>549</v>
      </c>
      <c r="J303" s="10" t="s">
        <v>3470</v>
      </c>
      <c r="K303" s="10" t="s">
        <v>152</v>
      </c>
      <c r="L303" s="10">
        <v>13</v>
      </c>
      <c r="M303" s="20" t="s">
        <v>4440</v>
      </c>
      <c r="N303" s="20" t="s">
        <v>311</v>
      </c>
      <c r="O303" s="23" t="s">
        <v>3532</v>
      </c>
    </row>
    <row r="304" spans="1:15" s="1" customFormat="1" ht="13.5" customHeight="1" x14ac:dyDescent="0.15">
      <c r="A304" s="41" t="s">
        <v>55</v>
      </c>
      <c r="B304" s="8"/>
      <c r="C304" s="7"/>
      <c r="D304" s="23" t="s">
        <v>56</v>
      </c>
      <c r="E304" s="9" t="s">
        <v>3460</v>
      </c>
      <c r="F304" s="7" t="s">
        <v>3468</v>
      </c>
      <c r="G304" s="10">
        <f>18.708*L304</f>
        <v>224.49599999999998</v>
      </c>
      <c r="H304" s="11">
        <v>42139</v>
      </c>
      <c r="I304" s="10" t="s">
        <v>549</v>
      </c>
      <c r="J304" s="10" t="s">
        <v>3471</v>
      </c>
      <c r="K304" s="10" t="s">
        <v>152</v>
      </c>
      <c r="L304" s="10">
        <v>12</v>
      </c>
      <c r="M304" s="20" t="s">
        <v>4230</v>
      </c>
      <c r="N304" s="20" t="s">
        <v>16</v>
      </c>
      <c r="O304" s="23" t="s">
        <v>3474</v>
      </c>
    </row>
    <row r="305" spans="1:15" s="1" customFormat="1" ht="13.5" customHeight="1" x14ac:dyDescent="0.15">
      <c r="A305" s="39" t="s">
        <v>1134</v>
      </c>
      <c r="B305" s="8"/>
      <c r="C305" s="7"/>
      <c r="D305" s="23" t="s">
        <v>3551</v>
      </c>
      <c r="E305" s="9" t="s">
        <v>286</v>
      </c>
      <c r="F305" s="7" t="s">
        <v>3552</v>
      </c>
      <c r="G305" s="10">
        <v>119.09699999999999</v>
      </c>
      <c r="H305" s="11">
        <v>42143</v>
      </c>
      <c r="I305" s="10" t="s">
        <v>306</v>
      </c>
      <c r="J305" s="10" t="s">
        <v>3553</v>
      </c>
      <c r="K305" s="10" t="s">
        <v>396</v>
      </c>
      <c r="L305" s="10" t="s">
        <v>3554</v>
      </c>
      <c r="M305" s="20" t="s">
        <v>4441</v>
      </c>
      <c r="N305" s="20" t="s">
        <v>3555</v>
      </c>
      <c r="O305" s="23" t="s">
        <v>3676</v>
      </c>
    </row>
    <row r="306" spans="1:15" s="1" customFormat="1" ht="13.5" customHeight="1" x14ac:dyDescent="0.15">
      <c r="A306" s="41" t="s">
        <v>3565</v>
      </c>
      <c r="B306" s="8"/>
      <c r="C306" s="7"/>
      <c r="D306" s="23" t="s">
        <v>785</v>
      </c>
      <c r="E306" s="9" t="s">
        <v>286</v>
      </c>
      <c r="F306" s="7" t="s">
        <v>3556</v>
      </c>
      <c r="G306" s="10">
        <v>99.001000000000005</v>
      </c>
      <c r="H306" s="11">
        <v>42143</v>
      </c>
      <c r="I306" s="10" t="s">
        <v>306</v>
      </c>
      <c r="J306" s="10" t="s">
        <v>3557</v>
      </c>
      <c r="K306" s="10" t="s">
        <v>393</v>
      </c>
      <c r="L306" s="10" t="s">
        <v>3558</v>
      </c>
      <c r="M306" s="20" t="s">
        <v>4442</v>
      </c>
      <c r="N306" s="20" t="s">
        <v>3566</v>
      </c>
      <c r="O306" s="23" t="s">
        <v>3677</v>
      </c>
    </row>
    <row r="307" spans="1:15" s="1" customFormat="1" ht="13.5" customHeight="1" x14ac:dyDescent="0.15">
      <c r="A307" s="41" t="s">
        <v>3572</v>
      </c>
      <c r="B307" s="8"/>
      <c r="C307" s="7"/>
      <c r="D307" s="23" t="s">
        <v>263</v>
      </c>
      <c r="E307" s="9" t="s">
        <v>286</v>
      </c>
      <c r="F307" s="7" t="s">
        <v>3573</v>
      </c>
      <c r="G307" s="10">
        <v>143.57499999999999</v>
      </c>
      <c r="H307" s="11">
        <v>42143</v>
      </c>
      <c r="I307" s="38" t="s">
        <v>442</v>
      </c>
      <c r="J307" s="10" t="s">
        <v>3574</v>
      </c>
      <c r="K307" s="10" t="s">
        <v>368</v>
      </c>
      <c r="L307" s="10" t="s">
        <v>3575</v>
      </c>
      <c r="M307" s="20" t="s">
        <v>4446</v>
      </c>
      <c r="N307" s="20" t="s">
        <v>3576</v>
      </c>
      <c r="O307" s="23" t="s">
        <v>3681</v>
      </c>
    </row>
    <row r="308" spans="1:15" s="1" customFormat="1" ht="13.5" customHeight="1" x14ac:dyDescent="0.15">
      <c r="A308" s="41" t="s">
        <v>3577</v>
      </c>
      <c r="B308" s="8"/>
      <c r="C308" s="7"/>
      <c r="D308" s="23" t="s">
        <v>2089</v>
      </c>
      <c r="E308" s="9" t="s">
        <v>286</v>
      </c>
      <c r="F308" s="7" t="s">
        <v>3578</v>
      </c>
      <c r="G308" s="10">
        <v>307.255</v>
      </c>
      <c r="H308" s="11">
        <v>42143</v>
      </c>
      <c r="I308" s="10" t="s">
        <v>352</v>
      </c>
      <c r="J308" s="10" t="s">
        <v>3579</v>
      </c>
      <c r="K308" s="10" t="s">
        <v>304</v>
      </c>
      <c r="L308" s="10" t="s">
        <v>3580</v>
      </c>
      <c r="M308" s="20" t="s">
        <v>3626</v>
      </c>
      <c r="N308" s="20" t="s">
        <v>3581</v>
      </c>
      <c r="O308" s="23" t="s">
        <v>3682</v>
      </c>
    </row>
    <row r="309" spans="1:15" s="1" customFormat="1" ht="13.5" customHeight="1" x14ac:dyDescent="0.15">
      <c r="A309" s="41" t="s">
        <v>3588</v>
      </c>
      <c r="B309" s="8"/>
      <c r="C309" s="7"/>
      <c r="D309" s="23" t="s">
        <v>896</v>
      </c>
      <c r="E309" s="9" t="s">
        <v>286</v>
      </c>
      <c r="F309" s="7" t="s">
        <v>3590</v>
      </c>
      <c r="G309" s="10">
        <v>267.11799999999999</v>
      </c>
      <c r="H309" s="11">
        <v>42143</v>
      </c>
      <c r="I309" s="10" t="s">
        <v>3591</v>
      </c>
      <c r="J309" s="10" t="s">
        <v>3582</v>
      </c>
      <c r="K309" s="10" t="s">
        <v>396</v>
      </c>
      <c r="L309" s="10" t="s">
        <v>3583</v>
      </c>
      <c r="M309" s="20" t="s">
        <v>3627</v>
      </c>
      <c r="N309" s="20" t="s">
        <v>3589</v>
      </c>
      <c r="O309" s="23" t="s">
        <v>3683</v>
      </c>
    </row>
    <row r="310" spans="1:15" s="1" customFormat="1" ht="13.5" customHeight="1" x14ac:dyDescent="0.15">
      <c r="A310" s="41" t="s">
        <v>3588</v>
      </c>
      <c r="B310" s="8"/>
      <c r="C310" s="7"/>
      <c r="D310" s="23" t="s">
        <v>896</v>
      </c>
      <c r="E310" s="9" t="s">
        <v>286</v>
      </c>
      <c r="F310" s="7" t="s">
        <v>3585</v>
      </c>
      <c r="G310" s="10">
        <v>383.22</v>
      </c>
      <c r="H310" s="11">
        <v>42143</v>
      </c>
      <c r="I310" s="10" t="s">
        <v>352</v>
      </c>
      <c r="J310" s="10" t="s">
        <v>3587</v>
      </c>
      <c r="K310" s="10" t="s">
        <v>396</v>
      </c>
      <c r="L310" s="10" t="s">
        <v>3584</v>
      </c>
      <c r="M310" s="20" t="s">
        <v>4447</v>
      </c>
      <c r="N310" s="20" t="s">
        <v>3592</v>
      </c>
      <c r="O310" s="23" t="s">
        <v>3684</v>
      </c>
    </row>
    <row r="311" spans="1:15" s="1" customFormat="1" ht="13.5" customHeight="1" x14ac:dyDescent="0.15">
      <c r="A311" s="41" t="s">
        <v>3610</v>
      </c>
      <c r="B311" s="8"/>
      <c r="C311" s="7"/>
      <c r="D311" s="23" t="s">
        <v>71</v>
      </c>
      <c r="E311" s="9" t="s">
        <v>286</v>
      </c>
      <c r="F311" s="7" t="s">
        <v>3608</v>
      </c>
      <c r="G311" s="10">
        <v>49.075000000000003</v>
      </c>
      <c r="H311" s="11">
        <v>42143</v>
      </c>
      <c r="I311" s="10" t="s">
        <v>306</v>
      </c>
      <c r="J311" s="10" t="s">
        <v>3609</v>
      </c>
      <c r="K311" s="10" t="s">
        <v>304</v>
      </c>
      <c r="L311" s="10" t="s">
        <v>3611</v>
      </c>
      <c r="M311" s="20" t="s">
        <v>4450</v>
      </c>
      <c r="N311" s="20" t="s">
        <v>3614</v>
      </c>
      <c r="O311" s="23" t="s">
        <v>3687</v>
      </c>
    </row>
    <row r="312" spans="1:15" s="1" customFormat="1" ht="13.5" customHeight="1" x14ac:dyDescent="0.15">
      <c r="A312" s="41" t="s">
        <v>3646</v>
      </c>
      <c r="B312" s="8"/>
      <c r="C312" s="7"/>
      <c r="D312" s="23" t="s">
        <v>896</v>
      </c>
      <c r="E312" s="9" t="s">
        <v>290</v>
      </c>
      <c r="F312" s="7" t="s">
        <v>3642</v>
      </c>
      <c r="G312" s="62">
        <v>301.697</v>
      </c>
      <c r="H312" s="11">
        <v>42146</v>
      </c>
      <c r="I312" s="10" t="s">
        <v>352</v>
      </c>
      <c r="J312" s="10" t="s">
        <v>3643</v>
      </c>
      <c r="K312" s="10" t="s">
        <v>396</v>
      </c>
      <c r="L312" s="10" t="s">
        <v>3640</v>
      </c>
      <c r="M312" s="20" t="s">
        <v>4453</v>
      </c>
      <c r="N312" s="20" t="s">
        <v>3647</v>
      </c>
      <c r="O312" s="23" t="s">
        <v>3689</v>
      </c>
    </row>
    <row r="313" spans="1:15" s="1" customFormat="1" ht="13.5" customHeight="1" x14ac:dyDescent="0.15">
      <c r="A313" s="41" t="s">
        <v>3650</v>
      </c>
      <c r="B313" s="8"/>
      <c r="C313" s="7"/>
      <c r="D313" s="23" t="s">
        <v>896</v>
      </c>
      <c r="E313" s="9" t="s">
        <v>290</v>
      </c>
      <c r="F313" s="7" t="s">
        <v>3649</v>
      </c>
      <c r="G313" s="62">
        <v>383.137</v>
      </c>
      <c r="H313" s="11">
        <v>42146</v>
      </c>
      <c r="I313" s="10" t="s">
        <v>3648</v>
      </c>
      <c r="J313" s="10" t="s">
        <v>3644</v>
      </c>
      <c r="K313" s="10" t="s">
        <v>396</v>
      </c>
      <c r="L313" s="10" t="s">
        <v>3641</v>
      </c>
      <c r="M313" s="20" t="s">
        <v>4454</v>
      </c>
      <c r="N313" s="20" t="s">
        <v>3728</v>
      </c>
      <c r="O313" s="23" t="s">
        <v>3690</v>
      </c>
    </row>
    <row r="314" spans="1:15" s="1" customFormat="1" ht="13.5" customHeight="1" x14ac:dyDescent="0.15">
      <c r="A314" s="41" t="s">
        <v>3651</v>
      </c>
      <c r="B314" s="8"/>
      <c r="C314" s="7"/>
      <c r="D314" s="23" t="s">
        <v>222</v>
      </c>
      <c r="E314" s="9" t="s">
        <v>290</v>
      </c>
      <c r="F314" s="7" t="s">
        <v>3652</v>
      </c>
      <c r="G314" s="58">
        <v>104.35599999999999</v>
      </c>
      <c r="H314" s="11">
        <v>42146</v>
      </c>
      <c r="I314" s="10" t="s">
        <v>352</v>
      </c>
      <c r="J314" s="10" t="s">
        <v>3653</v>
      </c>
      <c r="K314" s="10" t="s">
        <v>396</v>
      </c>
      <c r="L314" s="10" t="s">
        <v>3654</v>
      </c>
      <c r="M314" s="20" t="s">
        <v>4455</v>
      </c>
      <c r="N314" s="20" t="s">
        <v>3656</v>
      </c>
      <c r="O314" s="23" t="s">
        <v>3691</v>
      </c>
    </row>
    <row r="315" spans="1:15" s="1" customFormat="1" ht="13.5" customHeight="1" x14ac:dyDescent="0.15">
      <c r="A315" s="41" t="s">
        <v>3712</v>
      </c>
      <c r="B315" s="8"/>
      <c r="C315" s="7"/>
      <c r="D315" s="23" t="s">
        <v>2260</v>
      </c>
      <c r="E315" s="9" t="s">
        <v>290</v>
      </c>
      <c r="F315" s="7" t="s">
        <v>3707</v>
      </c>
      <c r="G315" s="10">
        <f>20.816*L315</f>
        <v>249.79199999999997</v>
      </c>
      <c r="H315" s="11">
        <v>42149</v>
      </c>
      <c r="I315" s="10" t="s">
        <v>540</v>
      </c>
      <c r="J315" s="10" t="s">
        <v>3708</v>
      </c>
      <c r="K315" s="10" t="s">
        <v>296</v>
      </c>
      <c r="L315" s="10">
        <v>12</v>
      </c>
      <c r="M315" s="20" t="s">
        <v>4458</v>
      </c>
      <c r="N315" s="20" t="s">
        <v>16</v>
      </c>
      <c r="O315" s="23" t="s">
        <v>3711</v>
      </c>
    </row>
    <row r="316" spans="1:15" s="1" customFormat="1" ht="13.5" customHeight="1" x14ac:dyDescent="0.15">
      <c r="A316" s="41" t="s">
        <v>3706</v>
      </c>
      <c r="B316" s="8"/>
      <c r="C316" s="7"/>
      <c r="D316" s="23" t="s">
        <v>2260</v>
      </c>
      <c r="E316" s="9" t="s">
        <v>290</v>
      </c>
      <c r="F316" s="7" t="s">
        <v>3709</v>
      </c>
      <c r="G316" s="10">
        <f>20.816*L316</f>
        <v>270.608</v>
      </c>
      <c r="H316" s="11">
        <v>42149</v>
      </c>
      <c r="I316" s="10" t="s">
        <v>540</v>
      </c>
      <c r="J316" s="10" t="s">
        <v>3710</v>
      </c>
      <c r="K316" s="10" t="s">
        <v>296</v>
      </c>
      <c r="L316" s="10">
        <v>13</v>
      </c>
      <c r="M316" s="20" t="s">
        <v>4458</v>
      </c>
      <c r="N316" s="20" t="s">
        <v>17</v>
      </c>
      <c r="O316" s="23" t="s">
        <v>3827</v>
      </c>
    </row>
    <row r="317" spans="1:15" s="1" customFormat="1" ht="13.5" customHeight="1" x14ac:dyDescent="0.15">
      <c r="A317" s="41" t="s">
        <v>3719</v>
      </c>
      <c r="B317" s="8"/>
      <c r="C317" s="7"/>
      <c r="D317" s="23" t="s">
        <v>892</v>
      </c>
      <c r="E317" s="9" t="s">
        <v>290</v>
      </c>
      <c r="F317" s="7" t="s">
        <v>3713</v>
      </c>
      <c r="G317" s="10">
        <v>302.56200000000001</v>
      </c>
      <c r="H317" s="11">
        <v>42149</v>
      </c>
      <c r="I317" s="10" t="s">
        <v>306</v>
      </c>
      <c r="J317" s="10" t="s">
        <v>3714</v>
      </c>
      <c r="K317" s="10" t="s">
        <v>396</v>
      </c>
      <c r="L317" s="10" t="s">
        <v>3715</v>
      </c>
      <c r="M317" s="20" t="s">
        <v>4459</v>
      </c>
      <c r="N317" s="20" t="s">
        <v>3904</v>
      </c>
      <c r="O317" s="23" t="s">
        <v>3828</v>
      </c>
    </row>
    <row r="318" spans="1:15" s="1" customFormat="1" ht="13.5" customHeight="1" x14ac:dyDescent="0.15">
      <c r="A318" s="41" t="s">
        <v>3727</v>
      </c>
      <c r="B318" s="8"/>
      <c r="C318" s="7"/>
      <c r="D318" s="23" t="s">
        <v>896</v>
      </c>
      <c r="E318" s="9" t="s">
        <v>290</v>
      </c>
      <c r="F318" s="7" t="s">
        <v>3725</v>
      </c>
      <c r="G318" s="10">
        <v>383.41199999999998</v>
      </c>
      <c r="H318" s="11">
        <v>42149</v>
      </c>
      <c r="I318" s="10" t="s">
        <v>352</v>
      </c>
      <c r="J318" s="10" t="s">
        <v>3726</v>
      </c>
      <c r="K318" s="10" t="s">
        <v>396</v>
      </c>
      <c r="L318" s="10" t="s">
        <v>2198</v>
      </c>
      <c r="M318" s="20" t="s">
        <v>3731</v>
      </c>
      <c r="N318" s="20" t="s">
        <v>3730</v>
      </c>
      <c r="O318" s="23" t="s">
        <v>3831</v>
      </c>
    </row>
    <row r="319" spans="1:15" s="1" customFormat="1" ht="13.5" customHeight="1" x14ac:dyDescent="0.15">
      <c r="A319" s="41" t="s">
        <v>3727</v>
      </c>
      <c r="B319" s="8"/>
      <c r="C319" s="7"/>
      <c r="D319" s="23" t="s">
        <v>896</v>
      </c>
      <c r="E319" s="9" t="s">
        <v>290</v>
      </c>
      <c r="F319" s="7" t="s">
        <v>3732</v>
      </c>
      <c r="G319" s="10">
        <v>267.04300000000001</v>
      </c>
      <c r="H319" s="11">
        <v>42149</v>
      </c>
      <c r="I319" s="10" t="s">
        <v>352</v>
      </c>
      <c r="J319" s="10" t="s">
        <v>3733</v>
      </c>
      <c r="K319" s="10" t="s">
        <v>396</v>
      </c>
      <c r="L319" s="10" t="s">
        <v>3734</v>
      </c>
      <c r="M319" s="20" t="s">
        <v>4462</v>
      </c>
      <c r="N319" s="20" t="s">
        <v>3735</v>
      </c>
      <c r="O319" s="23" t="s">
        <v>3832</v>
      </c>
    </row>
    <row r="320" spans="1:15" s="1" customFormat="1" ht="13.5" customHeight="1" x14ac:dyDescent="0.15">
      <c r="A320" s="41" t="s">
        <v>3747</v>
      </c>
      <c r="B320" s="8"/>
      <c r="C320" s="7"/>
      <c r="D320" s="23" t="s">
        <v>1037</v>
      </c>
      <c r="E320" s="9" t="s">
        <v>286</v>
      </c>
      <c r="F320" s="7" t="s">
        <v>3741</v>
      </c>
      <c r="G320" s="10">
        <v>325.12799999999999</v>
      </c>
      <c r="H320" s="11">
        <v>42150</v>
      </c>
      <c r="I320" s="38" t="s">
        <v>448</v>
      </c>
      <c r="J320" s="10" t="s">
        <v>3742</v>
      </c>
      <c r="K320" s="10" t="s">
        <v>179</v>
      </c>
      <c r="L320" s="10" t="s">
        <v>3743</v>
      </c>
      <c r="M320" s="20" t="s">
        <v>4464</v>
      </c>
      <c r="N320" s="20" t="s">
        <v>3748</v>
      </c>
      <c r="O320" s="23" t="s">
        <v>3905</v>
      </c>
    </row>
    <row r="321" spans="1:15" s="1" customFormat="1" ht="13.5" customHeight="1" x14ac:dyDescent="0.15">
      <c r="A321" s="41" t="s">
        <v>3706</v>
      </c>
      <c r="B321" s="8"/>
      <c r="C321" s="7"/>
      <c r="D321" s="23" t="s">
        <v>2260</v>
      </c>
      <c r="E321" s="9" t="s">
        <v>286</v>
      </c>
      <c r="F321" s="7" t="s">
        <v>3757</v>
      </c>
      <c r="G321" s="10">
        <f>20.816*L321</f>
        <v>249.79199999999997</v>
      </c>
      <c r="H321" s="11">
        <v>42150</v>
      </c>
      <c r="I321" s="10" t="s">
        <v>540</v>
      </c>
      <c r="J321" s="10" t="s">
        <v>3758</v>
      </c>
      <c r="K321" s="10" t="s">
        <v>296</v>
      </c>
      <c r="L321" s="10">
        <v>12</v>
      </c>
      <c r="M321" s="20" t="s">
        <v>4231</v>
      </c>
      <c r="N321" s="20" t="s">
        <v>157</v>
      </c>
      <c r="O321" s="23" t="s">
        <v>3833</v>
      </c>
    </row>
    <row r="322" spans="1:15" s="1" customFormat="1" x14ac:dyDescent="0.15">
      <c r="A322" s="41" t="s">
        <v>221</v>
      </c>
      <c r="B322" s="8"/>
      <c r="C322" s="7"/>
      <c r="D322" s="23" t="s">
        <v>222</v>
      </c>
      <c r="E322" s="9" t="s">
        <v>286</v>
      </c>
      <c r="F322" s="7" t="s">
        <v>3763</v>
      </c>
      <c r="G322" s="10">
        <v>108.298</v>
      </c>
      <c r="H322" s="11">
        <v>42150</v>
      </c>
      <c r="I322" s="10" t="s">
        <v>352</v>
      </c>
      <c r="J322" s="10" t="s">
        <v>3765</v>
      </c>
      <c r="K322" s="10" t="s">
        <v>396</v>
      </c>
      <c r="L322" s="10" t="s">
        <v>3762</v>
      </c>
      <c r="M322" s="20" t="s">
        <v>4467</v>
      </c>
      <c r="N322" s="20" t="s">
        <v>3770</v>
      </c>
      <c r="O322" s="23" t="s">
        <v>3835</v>
      </c>
    </row>
    <row r="323" spans="1:15" s="1" customFormat="1" x14ac:dyDescent="0.15">
      <c r="A323" s="41" t="s">
        <v>3772</v>
      </c>
      <c r="B323" s="8"/>
      <c r="C323" s="7"/>
      <c r="D323" s="23" t="s">
        <v>222</v>
      </c>
      <c r="E323" s="9" t="s">
        <v>286</v>
      </c>
      <c r="F323" s="7" t="s">
        <v>3764</v>
      </c>
      <c r="G323" s="10">
        <v>80.144999999999996</v>
      </c>
      <c r="H323" s="11">
        <v>42150</v>
      </c>
      <c r="I323" s="10" t="s">
        <v>352</v>
      </c>
      <c r="J323" s="10" t="s">
        <v>3766</v>
      </c>
      <c r="K323" s="10" t="s">
        <v>396</v>
      </c>
      <c r="L323" s="10" t="s">
        <v>3767</v>
      </c>
      <c r="M323" s="20" t="s">
        <v>3768</v>
      </c>
      <c r="N323" s="20" t="s">
        <v>3771</v>
      </c>
      <c r="O323" s="23" t="s">
        <v>3836</v>
      </c>
    </row>
    <row r="324" spans="1:15" s="1" customFormat="1" ht="13.5" customHeight="1" x14ac:dyDescent="0.15">
      <c r="A324" s="41" t="s">
        <v>3779</v>
      </c>
      <c r="B324" s="8"/>
      <c r="C324" s="7"/>
      <c r="D324" s="23" t="s">
        <v>112</v>
      </c>
      <c r="E324" s="9" t="s">
        <v>286</v>
      </c>
      <c r="F324" s="7" t="s">
        <v>3773</v>
      </c>
      <c r="G324" s="10">
        <v>67.673000000000002</v>
      </c>
      <c r="H324" s="11">
        <v>42150</v>
      </c>
      <c r="I324" s="10" t="s">
        <v>306</v>
      </c>
      <c r="J324" s="10" t="s">
        <v>3774</v>
      </c>
      <c r="K324" s="10" t="s">
        <v>21</v>
      </c>
      <c r="L324" s="10" t="s">
        <v>3775</v>
      </c>
      <c r="M324" s="20" t="s">
        <v>4468</v>
      </c>
      <c r="N324" s="20" t="s">
        <v>3780</v>
      </c>
      <c r="O324" s="23" t="s">
        <v>3837</v>
      </c>
    </row>
    <row r="325" spans="1:15" s="1" customFormat="1" ht="13.5" customHeight="1" x14ac:dyDescent="0.15">
      <c r="A325" s="41" t="s">
        <v>3782</v>
      </c>
      <c r="B325" s="8" t="s">
        <v>3783</v>
      </c>
      <c r="C325" s="7"/>
      <c r="D325" s="23"/>
      <c r="E325" s="9" t="s">
        <v>286</v>
      </c>
      <c r="F325" s="7" t="s">
        <v>4116</v>
      </c>
      <c r="G325" s="10">
        <v>120.53</v>
      </c>
      <c r="H325" s="11">
        <v>42150</v>
      </c>
      <c r="I325" s="10"/>
      <c r="J325" s="10"/>
      <c r="K325" s="10"/>
      <c r="L325" s="10"/>
      <c r="M325" s="20"/>
      <c r="N325" s="20"/>
      <c r="O325" s="23" t="s">
        <v>3840</v>
      </c>
    </row>
    <row r="326" spans="1:15" s="1" customFormat="1" ht="13.5" customHeight="1" x14ac:dyDescent="0.15">
      <c r="A326" s="41" t="s">
        <v>3784</v>
      </c>
      <c r="B326" s="8" t="s">
        <v>3783</v>
      </c>
      <c r="C326" s="7"/>
      <c r="D326" s="23"/>
      <c r="E326" s="9" t="s">
        <v>286</v>
      </c>
      <c r="F326" s="7" t="s">
        <v>3785</v>
      </c>
      <c r="G326" s="10">
        <v>32.920999999999999</v>
      </c>
      <c r="H326" s="11">
        <v>42150</v>
      </c>
      <c r="I326" s="10"/>
      <c r="J326" s="10"/>
      <c r="K326" s="10"/>
      <c r="L326" s="10"/>
      <c r="M326" s="20"/>
      <c r="N326" s="20"/>
      <c r="O326" s="23" t="s">
        <v>4249</v>
      </c>
    </row>
    <row r="327" spans="1:15" s="1" customFormat="1" ht="13.5" customHeight="1" x14ac:dyDescent="0.15">
      <c r="A327" s="41" t="s">
        <v>3793</v>
      </c>
      <c r="B327" s="8"/>
      <c r="C327" s="7"/>
      <c r="D327" s="23" t="s">
        <v>111</v>
      </c>
      <c r="E327" s="9" t="s">
        <v>286</v>
      </c>
      <c r="F327" s="7" t="s">
        <v>3794</v>
      </c>
      <c r="G327" s="10">
        <f>17.712*L327</f>
        <v>177.12</v>
      </c>
      <c r="H327" s="11">
        <v>42152</v>
      </c>
      <c r="I327" s="10" t="s">
        <v>315</v>
      </c>
      <c r="J327" s="10" t="s">
        <v>3795</v>
      </c>
      <c r="K327" s="10" t="s">
        <v>280</v>
      </c>
      <c r="L327" s="10">
        <v>10</v>
      </c>
      <c r="M327" s="20" t="s">
        <v>4470</v>
      </c>
      <c r="N327" s="20" t="s">
        <v>139</v>
      </c>
      <c r="O327" s="23" t="s">
        <v>3796</v>
      </c>
    </row>
    <row r="328" spans="1:15" s="1" customFormat="1" ht="13.5" customHeight="1" x14ac:dyDescent="0.15">
      <c r="A328" s="41" t="s">
        <v>437</v>
      </c>
      <c r="B328" s="8"/>
      <c r="C328" s="7"/>
      <c r="D328" s="23" t="s">
        <v>948</v>
      </c>
      <c r="E328" s="9" t="s">
        <v>286</v>
      </c>
      <c r="F328" s="7" t="s">
        <v>3862</v>
      </c>
      <c r="G328" s="38">
        <f>25.399*L328</f>
        <v>177.79300000000001</v>
      </c>
      <c r="H328" s="11">
        <v>42153</v>
      </c>
      <c r="I328" s="10" t="s">
        <v>364</v>
      </c>
      <c r="J328" s="10" t="s">
        <v>3863</v>
      </c>
      <c r="K328" s="10" t="s">
        <v>296</v>
      </c>
      <c r="L328" s="10">
        <v>7</v>
      </c>
      <c r="M328" s="20" t="s">
        <v>4476</v>
      </c>
      <c r="N328" s="20" t="s">
        <v>180</v>
      </c>
      <c r="O328" s="23" t="s">
        <v>3912</v>
      </c>
    </row>
    <row r="329" spans="1:15" s="1" customFormat="1" ht="13.5" customHeight="1" x14ac:dyDescent="0.15">
      <c r="A329" s="41" t="s">
        <v>437</v>
      </c>
      <c r="B329" s="8"/>
      <c r="C329" s="7"/>
      <c r="D329" s="23" t="s">
        <v>948</v>
      </c>
      <c r="E329" s="9" t="s">
        <v>286</v>
      </c>
      <c r="F329" s="7" t="s">
        <v>3864</v>
      </c>
      <c r="G329" s="38">
        <f>25.399*L329</f>
        <v>203.19200000000001</v>
      </c>
      <c r="H329" s="11">
        <v>42153</v>
      </c>
      <c r="I329" s="10" t="s">
        <v>364</v>
      </c>
      <c r="J329" s="10" t="s">
        <v>3865</v>
      </c>
      <c r="K329" s="10" t="s">
        <v>296</v>
      </c>
      <c r="L329" s="10">
        <v>8</v>
      </c>
      <c r="M329" s="20" t="s">
        <v>4476</v>
      </c>
      <c r="N329" s="20" t="s">
        <v>489</v>
      </c>
      <c r="O329" s="23" t="s">
        <v>3913</v>
      </c>
    </row>
    <row r="330" spans="1:15" s="1" customFormat="1" ht="13.5" customHeight="1" x14ac:dyDescent="0.15">
      <c r="A330" s="41" t="s">
        <v>3938</v>
      </c>
      <c r="B330" s="8"/>
      <c r="C330" s="7"/>
      <c r="D330" s="23" t="s">
        <v>2089</v>
      </c>
      <c r="E330" s="9" t="s">
        <v>286</v>
      </c>
      <c r="F330" s="7" t="s">
        <v>3880</v>
      </c>
      <c r="G330" s="10">
        <v>307.51600000000002</v>
      </c>
      <c r="H330" s="11">
        <v>42153</v>
      </c>
      <c r="I330" s="10" t="s">
        <v>352</v>
      </c>
      <c r="J330" s="10" t="s">
        <v>3881</v>
      </c>
      <c r="K330" s="10" t="s">
        <v>304</v>
      </c>
      <c r="L330" s="10" t="s">
        <v>3882</v>
      </c>
      <c r="M330" s="20" t="s">
        <v>3895</v>
      </c>
      <c r="N330" s="20" t="s">
        <v>3896</v>
      </c>
      <c r="O330" s="23" t="s">
        <v>3915</v>
      </c>
    </row>
    <row r="331" spans="1:15" s="1" customFormat="1" ht="13.5" customHeight="1" x14ac:dyDescent="0.15">
      <c r="A331" s="41" t="s">
        <v>3938</v>
      </c>
      <c r="B331" s="8"/>
      <c r="C331" s="7"/>
      <c r="D331" s="23" t="s">
        <v>2089</v>
      </c>
      <c r="E331" s="9" t="s">
        <v>286</v>
      </c>
      <c r="F331" s="7" t="s">
        <v>3886</v>
      </c>
      <c r="G331" s="10">
        <v>343.11099999999999</v>
      </c>
      <c r="H331" s="11">
        <v>42153</v>
      </c>
      <c r="I331" s="10" t="s">
        <v>487</v>
      </c>
      <c r="J331" s="10" t="s">
        <v>3891</v>
      </c>
      <c r="K331" s="10" t="s">
        <v>304</v>
      </c>
      <c r="L331" s="10" t="s">
        <v>3884</v>
      </c>
      <c r="M331" s="20" t="s">
        <v>4479</v>
      </c>
      <c r="N331" s="20" t="s">
        <v>3898</v>
      </c>
      <c r="O331" s="23" t="s">
        <v>3917</v>
      </c>
    </row>
    <row r="332" spans="1:15" s="1" customFormat="1" ht="13.5" customHeight="1" x14ac:dyDescent="0.15">
      <c r="A332" s="41" t="s">
        <v>952</v>
      </c>
      <c r="B332" s="8"/>
      <c r="C332" s="7"/>
      <c r="D332" s="23" t="s">
        <v>948</v>
      </c>
      <c r="E332" s="9" t="s">
        <v>286</v>
      </c>
      <c r="F332" s="7" t="s">
        <v>3998</v>
      </c>
      <c r="G332" s="38">
        <f>25.399*L332</f>
        <v>304.78800000000001</v>
      </c>
      <c r="H332" s="11">
        <v>42158</v>
      </c>
      <c r="I332" s="10" t="s">
        <v>364</v>
      </c>
      <c r="J332" s="10" t="s">
        <v>3999</v>
      </c>
      <c r="K332" s="10" t="s">
        <v>296</v>
      </c>
      <c r="L332" s="10">
        <v>12</v>
      </c>
      <c r="M332" s="20" t="s">
        <v>4243</v>
      </c>
      <c r="N332" s="20" t="s">
        <v>16</v>
      </c>
      <c r="O332" s="23" t="s">
        <v>4267</v>
      </c>
    </row>
    <row r="333" spans="1:15" s="1" customFormat="1" ht="13.5" customHeight="1" x14ac:dyDescent="0.15">
      <c r="A333" s="41" t="s">
        <v>38</v>
      </c>
      <c r="B333" s="8"/>
      <c r="C333" s="7"/>
      <c r="D333" s="23" t="s">
        <v>39</v>
      </c>
      <c r="E333" s="9" t="s">
        <v>286</v>
      </c>
      <c r="F333" s="7" t="s">
        <v>4016</v>
      </c>
      <c r="G333" s="38">
        <f>6.405*L333</f>
        <v>57.645000000000003</v>
      </c>
      <c r="H333" s="11">
        <v>42158</v>
      </c>
      <c r="I333" s="10" t="s">
        <v>291</v>
      </c>
      <c r="J333" s="10" t="s">
        <v>4017</v>
      </c>
      <c r="K333" s="10" t="s">
        <v>289</v>
      </c>
      <c r="L333" s="10">
        <v>9</v>
      </c>
      <c r="M333" s="20" t="s">
        <v>4213</v>
      </c>
      <c r="N333" s="20" t="s">
        <v>4019</v>
      </c>
      <c r="O333" s="23" t="s">
        <v>4345</v>
      </c>
    </row>
    <row r="334" spans="1:15" s="1" customFormat="1" ht="13.5" customHeight="1" x14ac:dyDescent="0.15">
      <c r="A334" s="41" t="s">
        <v>166</v>
      </c>
      <c r="B334" s="8"/>
      <c r="C334" s="7"/>
      <c r="D334" s="23" t="s">
        <v>94</v>
      </c>
      <c r="E334" s="9" t="s">
        <v>286</v>
      </c>
      <c r="F334" s="7" t="s">
        <v>4073</v>
      </c>
      <c r="G334" s="10">
        <f>29.101*L334</f>
        <v>203.70699999999999</v>
      </c>
      <c r="H334" s="11">
        <v>42158</v>
      </c>
      <c r="I334" s="10" t="s">
        <v>1252</v>
      </c>
      <c r="J334" s="10" t="s">
        <v>4074</v>
      </c>
      <c r="K334" s="10" t="s">
        <v>152</v>
      </c>
      <c r="L334" s="10">
        <v>7</v>
      </c>
      <c r="M334" s="20" t="s">
        <v>4511</v>
      </c>
      <c r="N334" s="20" t="s">
        <v>180</v>
      </c>
      <c r="O334" s="23" t="s">
        <v>4364</v>
      </c>
    </row>
    <row r="335" spans="1:15" s="1" customFormat="1" ht="13.5" customHeight="1" x14ac:dyDescent="0.15">
      <c r="A335" s="41" t="s">
        <v>4332</v>
      </c>
      <c r="B335" s="8"/>
      <c r="C335" s="7"/>
      <c r="D335" s="23" t="s">
        <v>225</v>
      </c>
      <c r="E335" s="9" t="s">
        <v>286</v>
      </c>
      <c r="F335" s="7" t="s">
        <v>4322</v>
      </c>
      <c r="G335" s="10">
        <v>231.929</v>
      </c>
      <c r="H335" s="11">
        <v>42163</v>
      </c>
      <c r="I335" s="38" t="s">
        <v>442</v>
      </c>
      <c r="J335" s="10" t="s">
        <v>4326</v>
      </c>
      <c r="K335" s="10" t="s">
        <v>396</v>
      </c>
      <c r="L335" s="10" t="s">
        <v>4330</v>
      </c>
      <c r="M335" s="20" t="s">
        <v>4337</v>
      </c>
      <c r="N335" s="20" t="s">
        <v>4336</v>
      </c>
      <c r="O335" s="23" t="s">
        <v>4670</v>
      </c>
    </row>
    <row r="336" spans="1:15" s="1" customFormat="1" ht="13.5" customHeight="1" x14ac:dyDescent="0.15">
      <c r="A336" s="41" t="s">
        <v>4397</v>
      </c>
      <c r="B336" s="8"/>
      <c r="C336" s="7"/>
      <c r="D336" s="23" t="s">
        <v>576</v>
      </c>
      <c r="E336" s="9" t="s">
        <v>286</v>
      </c>
      <c r="F336" s="7" t="s">
        <v>4391</v>
      </c>
      <c r="G336" s="10">
        <v>259.976</v>
      </c>
      <c r="H336" s="11">
        <v>42163</v>
      </c>
      <c r="I336" s="38" t="s">
        <v>789</v>
      </c>
      <c r="J336" s="10" t="s">
        <v>4392</v>
      </c>
      <c r="K336" s="10" t="s">
        <v>304</v>
      </c>
      <c r="L336" s="10" t="s">
        <v>4393</v>
      </c>
      <c r="M336" s="20" t="s">
        <v>4537</v>
      </c>
      <c r="N336" s="20" t="s">
        <v>4398</v>
      </c>
      <c r="O336" s="23" t="s">
        <v>4673</v>
      </c>
    </row>
    <row r="337" spans="1:15" s="1" customFormat="1" ht="13.5" customHeight="1" x14ac:dyDescent="0.15">
      <c r="A337" s="41" t="s">
        <v>5068</v>
      </c>
      <c r="B337" s="8" t="s">
        <v>4856</v>
      </c>
      <c r="C337" s="7"/>
      <c r="D337" s="23" t="s">
        <v>5069</v>
      </c>
      <c r="E337" s="9" t="s">
        <v>4857</v>
      </c>
      <c r="F337" s="7" t="s">
        <v>4858</v>
      </c>
      <c r="G337" s="10">
        <v>12.377000000000001</v>
      </c>
      <c r="H337" s="11">
        <v>42171</v>
      </c>
      <c r="I337" s="10"/>
      <c r="J337" s="10"/>
      <c r="K337" s="10"/>
      <c r="L337" s="10"/>
      <c r="M337" s="20"/>
      <c r="N337" s="20"/>
      <c r="O337" s="23" t="s">
        <v>5067</v>
      </c>
    </row>
    <row r="338" spans="1:15" s="1" customFormat="1" ht="13.5" customHeight="1" x14ac:dyDescent="0.15">
      <c r="A338" s="43" t="s">
        <v>134</v>
      </c>
      <c r="B338" s="44" t="s">
        <v>559</v>
      </c>
      <c r="C338" s="43"/>
      <c r="D338" s="42"/>
      <c r="E338" s="45" t="s">
        <v>560</v>
      </c>
      <c r="F338" s="43" t="s">
        <v>561</v>
      </c>
      <c r="G338" s="49">
        <v>9</v>
      </c>
      <c r="H338" s="47">
        <v>42025</v>
      </c>
      <c r="I338" s="46"/>
      <c r="J338" s="46"/>
      <c r="K338" s="46"/>
      <c r="L338" s="46"/>
      <c r="M338" s="48"/>
      <c r="N338" s="48"/>
      <c r="O338" s="50" t="s">
        <v>985</v>
      </c>
    </row>
    <row r="339" spans="1:15" s="1" customFormat="1" ht="13.5" customHeight="1" x14ac:dyDescent="0.15">
      <c r="A339" s="43" t="s">
        <v>760</v>
      </c>
      <c r="B339" s="44" t="s">
        <v>780</v>
      </c>
      <c r="C339" s="43"/>
      <c r="D339" s="42" t="s">
        <v>155</v>
      </c>
      <c r="E339" s="45" t="s">
        <v>761</v>
      </c>
      <c r="F339" s="43" t="s">
        <v>781</v>
      </c>
      <c r="G339" s="46">
        <v>80.841999999999999</v>
      </c>
      <c r="H339" s="47">
        <v>42066</v>
      </c>
      <c r="I339" s="46" t="s">
        <v>765</v>
      </c>
      <c r="J339" s="46" t="s">
        <v>762</v>
      </c>
      <c r="K339" s="46" t="s">
        <v>763</v>
      </c>
      <c r="L339" s="46" t="s">
        <v>764</v>
      </c>
      <c r="M339" s="48" t="s">
        <v>772</v>
      </c>
      <c r="N339" s="48" t="s">
        <v>766</v>
      </c>
      <c r="O339" s="42" t="s">
        <v>871</v>
      </c>
    </row>
    <row r="340" spans="1:15" s="1" customFormat="1" ht="13.5" customHeight="1" x14ac:dyDescent="0.15">
      <c r="A340" s="51" t="s">
        <v>543</v>
      </c>
      <c r="B340" s="43"/>
      <c r="C340" s="43"/>
      <c r="D340" s="42" t="s">
        <v>1398</v>
      </c>
      <c r="E340" s="45" t="s">
        <v>1375</v>
      </c>
      <c r="F340" s="43" t="s">
        <v>1399</v>
      </c>
      <c r="G340" s="49">
        <f>20.816*L340</f>
        <v>41.631999999999998</v>
      </c>
      <c r="H340" s="47">
        <v>42102</v>
      </c>
      <c r="I340" s="46" t="s">
        <v>540</v>
      </c>
      <c r="J340" s="46" t="s">
        <v>1400</v>
      </c>
      <c r="K340" s="46" t="s">
        <v>1371</v>
      </c>
      <c r="L340" s="46">
        <v>2</v>
      </c>
      <c r="M340" s="48" t="s">
        <v>1401</v>
      </c>
      <c r="N340" s="48" t="s">
        <v>1351</v>
      </c>
      <c r="O340" s="42" t="s">
        <v>1724</v>
      </c>
    </row>
    <row r="341" spans="1:15" s="1" customFormat="1" ht="13.5" customHeight="1" x14ac:dyDescent="0.15">
      <c r="A341" s="51" t="s">
        <v>1994</v>
      </c>
      <c r="B341" s="44"/>
      <c r="C341" s="43"/>
      <c r="D341" s="42" t="s">
        <v>1995</v>
      </c>
      <c r="E341" s="45" t="s">
        <v>1996</v>
      </c>
      <c r="F341" s="43" t="s">
        <v>1997</v>
      </c>
      <c r="G341" s="46">
        <f>20.57*L341</f>
        <v>246.84</v>
      </c>
      <c r="H341" s="47">
        <v>42114</v>
      </c>
      <c r="I341" s="46" t="s">
        <v>364</v>
      </c>
      <c r="J341" s="46" t="s">
        <v>1998</v>
      </c>
      <c r="K341" s="46" t="s">
        <v>2000</v>
      </c>
      <c r="L341" s="46">
        <v>12</v>
      </c>
      <c r="M341" s="48" t="s">
        <v>2284</v>
      </c>
      <c r="N341" s="48" t="s">
        <v>2001</v>
      </c>
      <c r="O341" s="42" t="s">
        <v>2595</v>
      </c>
    </row>
    <row r="342" spans="1:15" s="1" customFormat="1" ht="13.5" customHeight="1" x14ac:dyDescent="0.15">
      <c r="A342" s="51" t="s">
        <v>1994</v>
      </c>
      <c r="B342" s="44"/>
      <c r="C342" s="43"/>
      <c r="D342" s="42" t="s">
        <v>1995</v>
      </c>
      <c r="E342" s="45" t="s">
        <v>321</v>
      </c>
      <c r="F342" s="43" t="s">
        <v>2596</v>
      </c>
      <c r="G342" s="46">
        <f>20.57*L342</f>
        <v>267.41000000000003</v>
      </c>
      <c r="H342" s="47">
        <v>42114</v>
      </c>
      <c r="I342" s="46" t="s">
        <v>364</v>
      </c>
      <c r="J342" s="46" t="s">
        <v>1999</v>
      </c>
      <c r="K342" s="46" t="s">
        <v>348</v>
      </c>
      <c r="L342" s="46">
        <v>13</v>
      </c>
      <c r="M342" s="48" t="s">
        <v>2597</v>
      </c>
      <c r="N342" s="48" t="s">
        <v>342</v>
      </c>
      <c r="O342" s="42" t="s">
        <v>2599</v>
      </c>
    </row>
    <row r="343" spans="1:15" s="1" customFormat="1" ht="13.5" customHeight="1" x14ac:dyDescent="0.15">
      <c r="A343" s="51" t="s">
        <v>1994</v>
      </c>
      <c r="B343" s="44"/>
      <c r="C343" s="43"/>
      <c r="D343" s="42" t="s">
        <v>1995</v>
      </c>
      <c r="E343" s="45" t="s">
        <v>321</v>
      </c>
      <c r="F343" s="43" t="s">
        <v>2134</v>
      </c>
      <c r="G343" s="46">
        <f>20.57*L343</f>
        <v>246.84</v>
      </c>
      <c r="H343" s="47">
        <v>42116</v>
      </c>
      <c r="I343" s="46" t="s">
        <v>364</v>
      </c>
      <c r="J343" s="46" t="s">
        <v>2135</v>
      </c>
      <c r="K343" s="46" t="s">
        <v>348</v>
      </c>
      <c r="L343" s="46">
        <v>12</v>
      </c>
      <c r="M343" s="48" t="s">
        <v>2598</v>
      </c>
      <c r="N343" s="48" t="s">
        <v>574</v>
      </c>
      <c r="O343" s="42" t="s">
        <v>2600</v>
      </c>
    </row>
    <row r="344" spans="1:15" s="1" customFormat="1" ht="13.5" customHeight="1" x14ac:dyDescent="0.15">
      <c r="A344" s="51" t="s">
        <v>1994</v>
      </c>
      <c r="B344" s="44"/>
      <c r="C344" s="43"/>
      <c r="D344" s="42" t="s">
        <v>1995</v>
      </c>
      <c r="E344" s="45" t="s">
        <v>321</v>
      </c>
      <c r="F344" s="43" t="s">
        <v>2136</v>
      </c>
      <c r="G344" s="46">
        <f>20.57*L344</f>
        <v>267.41000000000003</v>
      </c>
      <c r="H344" s="47">
        <v>42116</v>
      </c>
      <c r="I344" s="46" t="s">
        <v>364</v>
      </c>
      <c r="J344" s="46" t="s">
        <v>2137</v>
      </c>
      <c r="K344" s="46" t="s">
        <v>348</v>
      </c>
      <c r="L344" s="46">
        <v>13</v>
      </c>
      <c r="M344" s="48" t="s">
        <v>2598</v>
      </c>
      <c r="N344" s="48" t="s">
        <v>342</v>
      </c>
      <c r="O344" s="42" t="s">
        <v>2601</v>
      </c>
    </row>
    <row r="345" spans="1:15" s="1" customFormat="1" ht="13.5" customHeight="1" x14ac:dyDescent="0.15">
      <c r="A345" s="56" t="s">
        <v>3284</v>
      </c>
      <c r="B345" s="44"/>
      <c r="C345" s="43"/>
      <c r="D345" s="42" t="s">
        <v>892</v>
      </c>
      <c r="E345" s="45" t="s">
        <v>3276</v>
      </c>
      <c r="F345" s="43" t="s">
        <v>3306</v>
      </c>
      <c r="G345" s="46">
        <v>266.58999999999997</v>
      </c>
      <c r="H345" s="47">
        <v>42137</v>
      </c>
      <c r="I345" s="46" t="s">
        <v>3289</v>
      </c>
      <c r="J345" s="46" t="s">
        <v>3307</v>
      </c>
      <c r="K345" s="46" t="s">
        <v>3287</v>
      </c>
      <c r="L345" s="46" t="s">
        <v>3294</v>
      </c>
      <c r="M345" s="48" t="s">
        <v>3371</v>
      </c>
      <c r="N345" s="48" t="s">
        <v>3372</v>
      </c>
      <c r="O345" s="50" t="s">
        <v>3667</v>
      </c>
    </row>
    <row r="346" spans="1:15" s="1" customFormat="1" ht="13.5" customHeight="1" x14ac:dyDescent="0.15">
      <c r="A346" s="56" t="s">
        <v>3284</v>
      </c>
      <c r="B346" s="44"/>
      <c r="C346" s="43"/>
      <c r="D346" s="42" t="s">
        <v>892</v>
      </c>
      <c r="E346" s="45" t="s">
        <v>3276</v>
      </c>
      <c r="F346" s="43" t="s">
        <v>3308</v>
      </c>
      <c r="G346" s="46">
        <v>302.55799999999999</v>
      </c>
      <c r="H346" s="47">
        <v>42137</v>
      </c>
      <c r="I346" s="46" t="s">
        <v>3289</v>
      </c>
      <c r="J346" s="46" t="s">
        <v>3309</v>
      </c>
      <c r="K346" s="46" t="s">
        <v>3287</v>
      </c>
      <c r="L346" s="46" t="s">
        <v>3288</v>
      </c>
      <c r="M346" s="48" t="s">
        <v>3373</v>
      </c>
      <c r="N346" s="48" t="s">
        <v>3374</v>
      </c>
      <c r="O346" s="50" t="s">
        <v>3666</v>
      </c>
    </row>
    <row r="347" spans="1:15" s="1" customFormat="1" ht="13.5" customHeight="1" x14ac:dyDescent="0.15">
      <c r="A347" s="56" t="s">
        <v>2088</v>
      </c>
      <c r="B347" s="44"/>
      <c r="C347" s="43"/>
      <c r="D347" s="42" t="s">
        <v>892</v>
      </c>
      <c r="E347" s="45" t="s">
        <v>286</v>
      </c>
      <c r="F347" s="43" t="s">
        <v>3663</v>
      </c>
      <c r="G347" s="46">
        <v>232.16399999999999</v>
      </c>
      <c r="H347" s="47">
        <v>42137</v>
      </c>
      <c r="I347" s="46" t="s">
        <v>440</v>
      </c>
      <c r="J347" s="46" t="s">
        <v>3314</v>
      </c>
      <c r="K347" s="46" t="s">
        <v>396</v>
      </c>
      <c r="L347" s="46" t="s">
        <v>3316</v>
      </c>
      <c r="M347" s="48" t="s">
        <v>3315</v>
      </c>
      <c r="N347" s="48" t="s">
        <v>3317</v>
      </c>
      <c r="O347" s="50" t="s">
        <v>3666</v>
      </c>
    </row>
    <row r="348" spans="1:15" s="1" customFormat="1" ht="13.5" customHeight="1" x14ac:dyDescent="0.15">
      <c r="A348" s="56" t="s">
        <v>394</v>
      </c>
      <c r="B348" s="44"/>
      <c r="C348" s="43"/>
      <c r="D348" s="42" t="s">
        <v>785</v>
      </c>
      <c r="E348" s="45" t="s">
        <v>286</v>
      </c>
      <c r="F348" s="43" t="s">
        <v>3570</v>
      </c>
      <c r="G348" s="46">
        <v>79.867000000000004</v>
      </c>
      <c r="H348" s="47">
        <v>42143</v>
      </c>
      <c r="I348" s="46" t="s">
        <v>440</v>
      </c>
      <c r="J348" s="46" t="s">
        <v>3569</v>
      </c>
      <c r="K348" s="46" t="s">
        <v>396</v>
      </c>
      <c r="L348" s="46" t="s">
        <v>1194</v>
      </c>
      <c r="M348" s="48" t="s">
        <v>3664</v>
      </c>
      <c r="N348" s="48" t="s">
        <v>3665</v>
      </c>
      <c r="O348" s="50" t="s">
        <v>3666</v>
      </c>
    </row>
    <row r="349" spans="1:15" s="1" customFormat="1" ht="13.5" customHeight="1" x14ac:dyDescent="0.15">
      <c r="A349" s="51" t="s">
        <v>3789</v>
      </c>
      <c r="B349" s="44"/>
      <c r="C349" s="43"/>
      <c r="D349" s="42" t="s">
        <v>3786</v>
      </c>
      <c r="E349" s="45" t="s">
        <v>3787</v>
      </c>
      <c r="F349" s="43" t="s">
        <v>3788</v>
      </c>
      <c r="G349" s="46">
        <f>20.816*L349</f>
        <v>41.631999999999998</v>
      </c>
      <c r="H349" s="47">
        <v>42150</v>
      </c>
      <c r="I349" s="46" t="s">
        <v>540</v>
      </c>
      <c r="J349" s="46" t="s">
        <v>3790</v>
      </c>
      <c r="K349" s="46" t="s">
        <v>3791</v>
      </c>
      <c r="L349" s="46">
        <v>2</v>
      </c>
      <c r="M349" s="48" t="s">
        <v>3792</v>
      </c>
      <c r="N349" s="48" t="s">
        <v>145</v>
      </c>
      <c r="O349" s="50" t="s">
        <v>3921</v>
      </c>
    </row>
    <row r="350" spans="1:15" s="1" customFormat="1" ht="13.5" customHeight="1" x14ac:dyDescent="0.15">
      <c r="A350" s="56" t="s">
        <v>4386</v>
      </c>
      <c r="B350" s="44"/>
      <c r="C350" s="43"/>
      <c r="D350" s="42" t="s">
        <v>3922</v>
      </c>
      <c r="E350" s="45" t="s">
        <v>286</v>
      </c>
      <c r="F350" s="43" t="s">
        <v>4387</v>
      </c>
      <c r="G350" s="46">
        <v>202.434</v>
      </c>
      <c r="H350" s="47">
        <v>42163</v>
      </c>
      <c r="I350" s="46" t="s">
        <v>440</v>
      </c>
      <c r="J350" s="46" t="s">
        <v>4388</v>
      </c>
      <c r="K350" s="46" t="s">
        <v>4285</v>
      </c>
      <c r="L350" s="46" t="s">
        <v>4389</v>
      </c>
      <c r="M350" s="48" t="s">
        <v>4536</v>
      </c>
      <c r="N350" s="48" t="s">
        <v>4390</v>
      </c>
      <c r="O350" s="50" t="s">
        <v>4759</v>
      </c>
    </row>
    <row r="351" spans="1:15" s="1" customFormat="1" ht="13.5" customHeight="1" x14ac:dyDescent="0.15">
      <c r="A351" s="56" t="s">
        <v>5148</v>
      </c>
      <c r="B351" s="44" t="s">
        <v>5163</v>
      </c>
      <c r="C351" s="43"/>
      <c r="D351" s="42" t="s">
        <v>5149</v>
      </c>
      <c r="E351" s="45" t="s">
        <v>286</v>
      </c>
      <c r="F351" s="43" t="s">
        <v>5156</v>
      </c>
      <c r="G351" s="60">
        <f>3.847*L351</f>
        <v>96.174999999999997</v>
      </c>
      <c r="H351" s="47">
        <v>42174</v>
      </c>
      <c r="I351" s="60" t="s">
        <v>5159</v>
      </c>
      <c r="J351" s="60" t="s">
        <v>5160</v>
      </c>
      <c r="K351" s="60" t="s">
        <v>14</v>
      </c>
      <c r="L351" s="46">
        <v>25</v>
      </c>
      <c r="M351" s="48" t="s">
        <v>5161</v>
      </c>
      <c r="N351" s="48" t="s">
        <v>733</v>
      </c>
      <c r="O351" s="42" t="s">
        <v>5293</v>
      </c>
    </row>
    <row r="352" spans="1:15" s="1" customFormat="1" ht="13.5" customHeight="1" x14ac:dyDescent="0.15">
      <c r="A352" s="56" t="s">
        <v>5150</v>
      </c>
      <c r="B352" s="44" t="s">
        <v>5158</v>
      </c>
      <c r="C352" s="43"/>
      <c r="D352" s="42" t="s">
        <v>5151</v>
      </c>
      <c r="E352" s="45" t="s">
        <v>286</v>
      </c>
      <c r="F352" s="43" t="s">
        <v>5157</v>
      </c>
      <c r="G352" s="60">
        <f>5.97*L352</f>
        <v>149.25</v>
      </c>
      <c r="H352" s="47">
        <v>42174</v>
      </c>
      <c r="I352" s="60" t="s">
        <v>5159</v>
      </c>
      <c r="J352" s="60" t="s">
        <v>5162</v>
      </c>
      <c r="K352" s="60" t="s">
        <v>14</v>
      </c>
      <c r="L352" s="60">
        <v>25</v>
      </c>
      <c r="M352" s="48" t="s">
        <v>5164</v>
      </c>
      <c r="N352" s="48" t="s">
        <v>733</v>
      </c>
      <c r="O352" s="42" t="s">
        <v>5293</v>
      </c>
    </row>
    <row r="353" spans="1:15" s="1" customFormat="1" ht="13.5" customHeight="1" x14ac:dyDescent="0.15">
      <c r="A353" s="56" t="s">
        <v>5152</v>
      </c>
      <c r="B353" s="44" t="s">
        <v>5158</v>
      </c>
      <c r="C353" s="43"/>
      <c r="D353" s="42" t="s">
        <v>5153</v>
      </c>
      <c r="E353" s="45" t="s">
        <v>286</v>
      </c>
      <c r="F353" s="43" t="s">
        <v>5167</v>
      </c>
      <c r="G353" s="60">
        <f>5.97*L353</f>
        <v>149.25</v>
      </c>
      <c r="H353" s="47">
        <v>42174</v>
      </c>
      <c r="I353" s="60" t="s">
        <v>5159</v>
      </c>
      <c r="J353" s="60" t="s">
        <v>5165</v>
      </c>
      <c r="K353" s="60" t="s">
        <v>14</v>
      </c>
      <c r="L353" s="46">
        <v>25</v>
      </c>
      <c r="M353" s="48" t="s">
        <v>5166</v>
      </c>
      <c r="N353" s="48" t="s">
        <v>733</v>
      </c>
      <c r="O353" s="42" t="s">
        <v>5293</v>
      </c>
    </row>
    <row r="354" spans="1:15" s="1" customFormat="1" ht="13.5" customHeight="1" x14ac:dyDescent="0.15">
      <c r="A354" s="51" t="s">
        <v>5171</v>
      </c>
      <c r="B354" s="44" t="s">
        <v>5158</v>
      </c>
      <c r="C354" s="43"/>
      <c r="D354" s="51" t="s">
        <v>5174</v>
      </c>
      <c r="E354" s="45" t="s">
        <v>286</v>
      </c>
      <c r="F354" s="43" t="s">
        <v>5179</v>
      </c>
      <c r="G354" s="60">
        <f t="shared" ref="G354:G359" si="4">3.847*L354</f>
        <v>50.011000000000003</v>
      </c>
      <c r="H354" s="47">
        <v>42174</v>
      </c>
      <c r="I354" s="60" t="s">
        <v>5180</v>
      </c>
      <c r="J354" s="60" t="s">
        <v>5168</v>
      </c>
      <c r="K354" s="60" t="s">
        <v>14</v>
      </c>
      <c r="L354" s="46">
        <v>13</v>
      </c>
      <c r="M354" s="48" t="s">
        <v>5173</v>
      </c>
      <c r="N354" s="48" t="s">
        <v>5177</v>
      </c>
      <c r="O354" s="42" t="s">
        <v>5293</v>
      </c>
    </row>
    <row r="355" spans="1:15" s="1" customFormat="1" ht="13.5" customHeight="1" x14ac:dyDescent="0.15">
      <c r="A355" s="51" t="s">
        <v>5171</v>
      </c>
      <c r="B355" s="44" t="s">
        <v>5158</v>
      </c>
      <c r="C355" s="43"/>
      <c r="D355" s="51" t="s">
        <v>5175</v>
      </c>
      <c r="E355" s="45" t="s">
        <v>286</v>
      </c>
      <c r="F355" s="43" t="s">
        <v>5169</v>
      </c>
      <c r="G355" s="60">
        <f t="shared" si="4"/>
        <v>46.164000000000001</v>
      </c>
      <c r="H355" s="47">
        <v>42174</v>
      </c>
      <c r="I355" s="60" t="s">
        <v>5159</v>
      </c>
      <c r="J355" s="60" t="s">
        <v>5172</v>
      </c>
      <c r="K355" s="60" t="s">
        <v>14</v>
      </c>
      <c r="L355" s="46">
        <v>12</v>
      </c>
      <c r="M355" s="48" t="s">
        <v>5176</v>
      </c>
      <c r="N355" s="48" t="s">
        <v>5178</v>
      </c>
      <c r="O355" s="42" t="s">
        <v>5293</v>
      </c>
    </row>
    <row r="356" spans="1:15" s="1" customFormat="1" ht="13.5" customHeight="1" x14ac:dyDescent="0.15">
      <c r="A356" s="56" t="s">
        <v>5154</v>
      </c>
      <c r="B356" s="44" t="s">
        <v>5158</v>
      </c>
      <c r="C356" s="43"/>
      <c r="D356" s="42" t="s">
        <v>5155</v>
      </c>
      <c r="E356" s="45" t="s">
        <v>286</v>
      </c>
      <c r="F356" s="43" t="s">
        <v>5170</v>
      </c>
      <c r="G356" s="60">
        <f t="shared" si="4"/>
        <v>96.174999999999997</v>
      </c>
      <c r="H356" s="47">
        <v>42174</v>
      </c>
      <c r="I356" s="60" t="s">
        <v>5159</v>
      </c>
      <c r="J356" s="60" t="s">
        <v>5181</v>
      </c>
      <c r="K356" s="60" t="s">
        <v>14</v>
      </c>
      <c r="L356" s="46">
        <v>25</v>
      </c>
      <c r="M356" s="48" t="s">
        <v>5188</v>
      </c>
      <c r="N356" s="48" t="s">
        <v>733</v>
      </c>
      <c r="O356" s="42" t="s">
        <v>5293</v>
      </c>
    </row>
    <row r="357" spans="1:15" s="1" customFormat="1" ht="13.5" customHeight="1" x14ac:dyDescent="0.15">
      <c r="A357" s="56" t="s">
        <v>5154</v>
      </c>
      <c r="B357" s="44" t="s">
        <v>5158</v>
      </c>
      <c r="C357" s="43"/>
      <c r="D357" s="42" t="s">
        <v>5155</v>
      </c>
      <c r="E357" s="45" t="s">
        <v>286</v>
      </c>
      <c r="F357" s="43" t="s">
        <v>5182</v>
      </c>
      <c r="G357" s="60">
        <f t="shared" si="4"/>
        <v>50.011000000000003</v>
      </c>
      <c r="H357" s="47">
        <v>42174</v>
      </c>
      <c r="I357" s="60" t="s">
        <v>5159</v>
      </c>
      <c r="J357" s="60" t="s">
        <v>5185</v>
      </c>
      <c r="K357" s="60" t="s">
        <v>14</v>
      </c>
      <c r="L357" s="46">
        <v>13</v>
      </c>
      <c r="M357" s="48" t="s">
        <v>5189</v>
      </c>
      <c r="N357" s="48" t="s">
        <v>5192</v>
      </c>
      <c r="O357" s="42" t="s">
        <v>5293</v>
      </c>
    </row>
    <row r="358" spans="1:15" s="1" customFormat="1" ht="13.5" customHeight="1" x14ac:dyDescent="0.15">
      <c r="A358" s="56" t="s">
        <v>5154</v>
      </c>
      <c r="B358" s="44" t="s">
        <v>5158</v>
      </c>
      <c r="C358" s="43"/>
      <c r="D358" s="42" t="s">
        <v>5155</v>
      </c>
      <c r="E358" s="45" t="s">
        <v>286</v>
      </c>
      <c r="F358" s="43" t="s">
        <v>5183</v>
      </c>
      <c r="G358" s="60">
        <f t="shared" si="4"/>
        <v>46.164000000000001</v>
      </c>
      <c r="H358" s="47">
        <v>42174</v>
      </c>
      <c r="I358" s="60" t="s">
        <v>5159</v>
      </c>
      <c r="J358" s="60" t="s">
        <v>5186</v>
      </c>
      <c r="K358" s="60" t="s">
        <v>14</v>
      </c>
      <c r="L358" s="46">
        <v>12</v>
      </c>
      <c r="M358" s="48" t="s">
        <v>5190</v>
      </c>
      <c r="N358" s="48" t="s">
        <v>5193</v>
      </c>
      <c r="O358" s="42" t="s">
        <v>5293</v>
      </c>
    </row>
    <row r="359" spans="1:15" s="1" customFormat="1" ht="13.5" customHeight="1" x14ac:dyDescent="0.15">
      <c r="A359" s="56" t="s">
        <v>5154</v>
      </c>
      <c r="B359" s="44" t="s">
        <v>5158</v>
      </c>
      <c r="C359" s="43"/>
      <c r="D359" s="42" t="s">
        <v>5155</v>
      </c>
      <c r="E359" s="45" t="s">
        <v>286</v>
      </c>
      <c r="F359" s="43" t="s">
        <v>5184</v>
      </c>
      <c r="G359" s="60">
        <f t="shared" si="4"/>
        <v>96.174999999999997</v>
      </c>
      <c r="H359" s="47">
        <v>42174</v>
      </c>
      <c r="I359" s="60" t="s">
        <v>5159</v>
      </c>
      <c r="J359" s="60" t="s">
        <v>5187</v>
      </c>
      <c r="K359" s="60" t="s">
        <v>14</v>
      </c>
      <c r="L359" s="46">
        <v>25</v>
      </c>
      <c r="M359" s="48" t="s">
        <v>5191</v>
      </c>
      <c r="N359" s="48" t="s">
        <v>733</v>
      </c>
      <c r="O359" s="42" t="s">
        <v>5293</v>
      </c>
    </row>
    <row r="360" spans="1:15" s="1" customFormat="1" ht="13.5" customHeight="1" x14ac:dyDescent="0.15">
      <c r="A360" s="36" t="s">
        <v>888</v>
      </c>
      <c r="B360" s="18"/>
      <c r="C360" s="12"/>
      <c r="D360" s="17" t="s">
        <v>873</v>
      </c>
      <c r="E360" s="13" t="s">
        <v>589</v>
      </c>
      <c r="F360" s="12" t="s">
        <v>890</v>
      </c>
      <c r="G360" s="26">
        <f>20.57*L360</f>
        <v>246.84</v>
      </c>
      <c r="H360" s="15">
        <v>42074</v>
      </c>
      <c r="I360" s="14" t="s">
        <v>288</v>
      </c>
      <c r="J360" s="14" t="s">
        <v>889</v>
      </c>
      <c r="K360" s="14" t="s">
        <v>389</v>
      </c>
      <c r="L360" s="14">
        <v>12</v>
      </c>
      <c r="M360" s="21" t="s">
        <v>891</v>
      </c>
      <c r="N360" s="21" t="s">
        <v>16</v>
      </c>
      <c r="O360" s="17" t="s">
        <v>891</v>
      </c>
    </row>
    <row r="361" spans="1:15" s="1" customFormat="1" ht="13.5" customHeight="1" x14ac:dyDescent="0.15">
      <c r="A361" s="36" t="s">
        <v>511</v>
      </c>
      <c r="B361" s="18"/>
      <c r="C361" s="12"/>
      <c r="D361" s="17" t="s">
        <v>873</v>
      </c>
      <c r="E361" s="13" t="s">
        <v>589</v>
      </c>
      <c r="F361" s="12" t="s">
        <v>930</v>
      </c>
      <c r="G361" s="26">
        <f>20.57*L361</f>
        <v>246.84</v>
      </c>
      <c r="H361" s="15">
        <v>42079</v>
      </c>
      <c r="I361" s="14" t="s">
        <v>288</v>
      </c>
      <c r="J361" s="14" t="s">
        <v>931</v>
      </c>
      <c r="K361" s="14" t="s">
        <v>280</v>
      </c>
      <c r="L361" s="14">
        <v>12</v>
      </c>
      <c r="M361" s="21" t="s">
        <v>932</v>
      </c>
      <c r="N361" s="21" t="s">
        <v>16</v>
      </c>
      <c r="O361" s="17" t="s">
        <v>983</v>
      </c>
    </row>
    <row r="362" spans="1:15" s="1" customFormat="1" ht="13.5" customHeight="1" x14ac:dyDescent="0.15">
      <c r="A362" s="12" t="s">
        <v>35</v>
      </c>
      <c r="B362" s="18"/>
      <c r="C362" s="12"/>
      <c r="D362" s="17" t="s">
        <v>33</v>
      </c>
      <c r="E362" s="13" t="s">
        <v>949</v>
      </c>
      <c r="F362" s="12" t="s">
        <v>950</v>
      </c>
      <c r="G362" s="14">
        <f>18.708*L362</f>
        <v>224.49599999999998</v>
      </c>
      <c r="H362" s="15">
        <v>42081</v>
      </c>
      <c r="I362" s="26" t="s">
        <v>638</v>
      </c>
      <c r="J362" s="14" t="s">
        <v>944</v>
      </c>
      <c r="K362" s="14" t="s">
        <v>943</v>
      </c>
      <c r="L362" s="14">
        <v>12</v>
      </c>
      <c r="M362" s="21" t="s">
        <v>947</v>
      </c>
      <c r="N362" s="21" t="s">
        <v>16</v>
      </c>
      <c r="O362" s="17" t="s">
        <v>947</v>
      </c>
    </row>
    <row r="363" spans="1:15" s="1" customFormat="1" ht="13.5" customHeight="1" x14ac:dyDescent="0.15">
      <c r="A363" s="12" t="s">
        <v>946</v>
      </c>
      <c r="B363" s="18"/>
      <c r="C363" s="12"/>
      <c r="D363" s="17" t="s">
        <v>1294</v>
      </c>
      <c r="E363" s="13" t="s">
        <v>949</v>
      </c>
      <c r="F363" s="12" t="s">
        <v>951</v>
      </c>
      <c r="G363" s="14">
        <f>18.708*L363</f>
        <v>243.20399999999998</v>
      </c>
      <c r="H363" s="15">
        <v>42081</v>
      </c>
      <c r="I363" s="26" t="s">
        <v>638</v>
      </c>
      <c r="J363" s="14" t="s">
        <v>945</v>
      </c>
      <c r="K363" s="14" t="s">
        <v>943</v>
      </c>
      <c r="L363" s="14">
        <v>13</v>
      </c>
      <c r="M363" s="21" t="s">
        <v>947</v>
      </c>
      <c r="N363" s="21" t="s">
        <v>17</v>
      </c>
      <c r="O363" s="17" t="s">
        <v>984</v>
      </c>
    </row>
    <row r="364" spans="1:15" s="1" customFormat="1" ht="13.5" customHeight="1" x14ac:dyDescent="0.15">
      <c r="A364" s="12" t="s">
        <v>959</v>
      </c>
      <c r="B364" s="18"/>
      <c r="C364" s="12"/>
      <c r="D364" s="17" t="s">
        <v>97</v>
      </c>
      <c r="E364" s="13" t="s">
        <v>964</v>
      </c>
      <c r="F364" s="12" t="s">
        <v>965</v>
      </c>
      <c r="G364" s="26">
        <f>29.101*L364</f>
        <v>87.302999999999997</v>
      </c>
      <c r="H364" s="15">
        <v>42082</v>
      </c>
      <c r="I364" s="14" t="s">
        <v>305</v>
      </c>
      <c r="J364" s="14" t="s">
        <v>962</v>
      </c>
      <c r="K364" s="14" t="s">
        <v>289</v>
      </c>
      <c r="L364" s="14">
        <v>3</v>
      </c>
      <c r="M364" s="21" t="s">
        <v>961</v>
      </c>
      <c r="N364" s="21" t="s">
        <v>182</v>
      </c>
      <c r="O364" s="17" t="s">
        <v>986</v>
      </c>
    </row>
    <row r="365" spans="1:15" s="1" customFormat="1" ht="13.5" customHeight="1" x14ac:dyDescent="0.15">
      <c r="A365" s="12" t="s">
        <v>970</v>
      </c>
      <c r="B365" s="18"/>
      <c r="C365" s="12"/>
      <c r="D365" s="17" t="s">
        <v>86</v>
      </c>
      <c r="E365" s="13" t="s">
        <v>964</v>
      </c>
      <c r="F365" s="12" t="s">
        <v>973</v>
      </c>
      <c r="G365" s="14">
        <f>17.712*L365</f>
        <v>230.256</v>
      </c>
      <c r="H365" s="15">
        <v>42082</v>
      </c>
      <c r="I365" s="14" t="s">
        <v>971</v>
      </c>
      <c r="J365" s="14" t="s">
        <v>969</v>
      </c>
      <c r="K365" s="14" t="s">
        <v>956</v>
      </c>
      <c r="L365" s="14">
        <v>13</v>
      </c>
      <c r="M365" s="21" t="s">
        <v>972</v>
      </c>
      <c r="N365" s="21" t="s">
        <v>1065</v>
      </c>
      <c r="O365" s="17" t="s">
        <v>987</v>
      </c>
    </row>
    <row r="366" spans="1:15" s="1" customFormat="1" ht="13.5" customHeight="1" x14ac:dyDescent="0.15">
      <c r="A366" s="36" t="s">
        <v>975</v>
      </c>
      <c r="B366" s="18"/>
      <c r="C366" s="12"/>
      <c r="D366" s="17" t="s">
        <v>974</v>
      </c>
      <c r="E366" s="13" t="s">
        <v>589</v>
      </c>
      <c r="F366" s="12" t="s">
        <v>979</v>
      </c>
      <c r="G366" s="26">
        <f>20.545*L366</f>
        <v>41.09</v>
      </c>
      <c r="H366" s="15">
        <v>42082</v>
      </c>
      <c r="I366" s="14" t="s">
        <v>330</v>
      </c>
      <c r="J366" s="14" t="s">
        <v>976</v>
      </c>
      <c r="K366" s="14" t="s">
        <v>977</v>
      </c>
      <c r="L366" s="14">
        <v>2</v>
      </c>
      <c r="M366" s="21" t="s">
        <v>978</v>
      </c>
      <c r="N366" s="21" t="s">
        <v>284</v>
      </c>
      <c r="O366" s="17" t="s">
        <v>1364</v>
      </c>
    </row>
    <row r="367" spans="1:15" s="1" customFormat="1" ht="13.5" customHeight="1" x14ac:dyDescent="0.15">
      <c r="A367" s="36" t="s">
        <v>1368</v>
      </c>
      <c r="B367" s="18"/>
      <c r="C367" s="12"/>
      <c r="D367" s="17" t="s">
        <v>1037</v>
      </c>
      <c r="E367" s="13" t="s">
        <v>964</v>
      </c>
      <c r="F367" s="12" t="s">
        <v>1036</v>
      </c>
      <c r="G367" s="26">
        <v>34.965000000000003</v>
      </c>
      <c r="H367" s="15">
        <v>42094</v>
      </c>
      <c r="I367" s="26" t="s">
        <v>1369</v>
      </c>
      <c r="J367" s="14" t="s">
        <v>1038</v>
      </c>
      <c r="K367" s="14" t="s">
        <v>179</v>
      </c>
      <c r="L367" s="14" t="s">
        <v>395</v>
      </c>
      <c r="M367" s="21" t="s">
        <v>1039</v>
      </c>
      <c r="N367" s="21" t="s">
        <v>1040</v>
      </c>
      <c r="O367" s="17" t="s">
        <v>1465</v>
      </c>
    </row>
    <row r="368" spans="1:15" s="1" customFormat="1" ht="13.5" customHeight="1" x14ac:dyDescent="0.15">
      <c r="A368" s="12" t="s">
        <v>1041</v>
      </c>
      <c r="B368" s="18"/>
      <c r="C368" s="12"/>
      <c r="D368" s="17" t="s">
        <v>105</v>
      </c>
      <c r="E368" s="13" t="s">
        <v>964</v>
      </c>
      <c r="F368" s="12" t="s">
        <v>1042</v>
      </c>
      <c r="G368" s="14">
        <f>17.52*L368</f>
        <v>122.64</v>
      </c>
      <c r="H368" s="15">
        <v>42094</v>
      </c>
      <c r="I368" s="14" t="s">
        <v>734</v>
      </c>
      <c r="J368" s="14" t="s">
        <v>1043</v>
      </c>
      <c r="K368" s="14" t="s">
        <v>280</v>
      </c>
      <c r="L368" s="14">
        <v>7</v>
      </c>
      <c r="M368" s="21" t="s">
        <v>1044</v>
      </c>
      <c r="N368" s="21" t="s">
        <v>126</v>
      </c>
      <c r="O368" s="17" t="s">
        <v>1044</v>
      </c>
    </row>
    <row r="369" spans="1:15" s="1" customFormat="1" ht="13.5" customHeight="1" x14ac:dyDescent="0.15">
      <c r="A369" s="12" t="s">
        <v>1049</v>
      </c>
      <c r="B369" s="18"/>
      <c r="C369" s="12"/>
      <c r="D369" s="17" t="s">
        <v>79</v>
      </c>
      <c r="E369" s="13" t="s">
        <v>964</v>
      </c>
      <c r="F369" s="12" t="s">
        <v>1048</v>
      </c>
      <c r="G369" s="14">
        <f>17.52*L369</f>
        <v>87.6</v>
      </c>
      <c r="H369" s="15">
        <v>42094</v>
      </c>
      <c r="I369" s="26" t="s">
        <v>1050</v>
      </c>
      <c r="J369" s="14" t="s">
        <v>1046</v>
      </c>
      <c r="K369" s="14" t="s">
        <v>14</v>
      </c>
      <c r="L369" s="14">
        <v>5</v>
      </c>
      <c r="M369" s="21" t="s">
        <v>1047</v>
      </c>
      <c r="N369" s="21" t="s">
        <v>137</v>
      </c>
      <c r="O369" s="17" t="s">
        <v>1047</v>
      </c>
    </row>
    <row r="370" spans="1:15" s="1" customFormat="1" ht="13.5" customHeight="1" x14ac:dyDescent="0.15">
      <c r="A370" s="12" t="s">
        <v>1051</v>
      </c>
      <c r="B370" s="18"/>
      <c r="C370" s="12"/>
      <c r="D370" s="17" t="s">
        <v>588</v>
      </c>
      <c r="E370" s="13" t="s">
        <v>964</v>
      </c>
      <c r="F370" s="12" t="s">
        <v>1052</v>
      </c>
      <c r="G370" s="14">
        <f>17.52*L370</f>
        <v>70.08</v>
      </c>
      <c r="H370" s="15">
        <v>42094</v>
      </c>
      <c r="I370" s="26" t="s">
        <v>1050</v>
      </c>
      <c r="J370" s="14" t="s">
        <v>1053</v>
      </c>
      <c r="K370" s="14" t="s">
        <v>280</v>
      </c>
      <c r="L370" s="14">
        <v>4</v>
      </c>
      <c r="M370" s="21" t="s">
        <v>1054</v>
      </c>
      <c r="N370" s="21" t="s">
        <v>329</v>
      </c>
      <c r="O370" s="17" t="s">
        <v>1054</v>
      </c>
    </row>
    <row r="371" spans="1:15" s="1" customFormat="1" ht="13.5" customHeight="1" x14ac:dyDescent="0.15">
      <c r="A371" s="12" t="s">
        <v>85</v>
      </c>
      <c r="B371" s="18"/>
      <c r="C371" s="12"/>
      <c r="D371" s="17" t="s">
        <v>86</v>
      </c>
      <c r="E371" s="13" t="s">
        <v>589</v>
      </c>
      <c r="F371" s="12" t="s">
        <v>1061</v>
      </c>
      <c r="G371" s="14">
        <f>17.712*L371</f>
        <v>230.256</v>
      </c>
      <c r="H371" s="15">
        <v>42094</v>
      </c>
      <c r="I371" s="14" t="s">
        <v>288</v>
      </c>
      <c r="J371" s="14" t="s">
        <v>1059</v>
      </c>
      <c r="K371" s="14" t="s">
        <v>296</v>
      </c>
      <c r="L371" s="14">
        <v>13</v>
      </c>
      <c r="M371" s="21" t="s">
        <v>1063</v>
      </c>
      <c r="N371" s="21" t="s">
        <v>17</v>
      </c>
      <c r="O371" s="17" t="s">
        <v>1365</v>
      </c>
    </row>
    <row r="372" spans="1:15" s="1" customFormat="1" ht="13.5" customHeight="1" x14ac:dyDescent="0.15">
      <c r="A372" s="12" t="s">
        <v>1066</v>
      </c>
      <c r="B372" s="18"/>
      <c r="C372" s="12"/>
      <c r="D372" s="17" t="s">
        <v>86</v>
      </c>
      <c r="E372" s="13" t="s">
        <v>589</v>
      </c>
      <c r="F372" s="12" t="s">
        <v>1062</v>
      </c>
      <c r="G372" s="14">
        <f>17.712*L372</f>
        <v>230.256</v>
      </c>
      <c r="H372" s="15">
        <v>42094</v>
      </c>
      <c r="I372" s="14" t="s">
        <v>288</v>
      </c>
      <c r="J372" s="14" t="s">
        <v>1060</v>
      </c>
      <c r="K372" s="14" t="s">
        <v>296</v>
      </c>
      <c r="L372" s="14">
        <v>13</v>
      </c>
      <c r="M372" s="21" t="s">
        <v>1064</v>
      </c>
      <c r="N372" s="21" t="s">
        <v>181</v>
      </c>
      <c r="O372" s="17" t="s">
        <v>1064</v>
      </c>
    </row>
    <row r="373" spans="1:15" s="1" customFormat="1" ht="13.5" customHeight="1" x14ac:dyDescent="0.15">
      <c r="A373" s="12" t="s">
        <v>1072</v>
      </c>
      <c r="B373" s="18"/>
      <c r="C373" s="12"/>
      <c r="D373" s="17" t="s">
        <v>130</v>
      </c>
      <c r="E373" s="13" t="s">
        <v>589</v>
      </c>
      <c r="F373" s="12" t="s">
        <v>1069</v>
      </c>
      <c r="G373" s="14">
        <f>20.142*L373</f>
        <v>100.71</v>
      </c>
      <c r="H373" s="15">
        <v>42094</v>
      </c>
      <c r="I373" s="14" t="s">
        <v>402</v>
      </c>
      <c r="J373" s="14" t="s">
        <v>1070</v>
      </c>
      <c r="K373" s="26" t="s">
        <v>280</v>
      </c>
      <c r="L373" s="14">
        <v>5</v>
      </c>
      <c r="M373" s="21" t="s">
        <v>451</v>
      </c>
      <c r="N373" s="21" t="s">
        <v>1071</v>
      </c>
      <c r="O373" s="17" t="s">
        <v>451</v>
      </c>
    </row>
    <row r="374" spans="1:15" s="1" customFormat="1" ht="13.5" customHeight="1" x14ac:dyDescent="0.15">
      <c r="A374" s="12" t="s">
        <v>1073</v>
      </c>
      <c r="B374" s="18"/>
      <c r="C374" s="12"/>
      <c r="D374" s="17" t="s">
        <v>171</v>
      </c>
      <c r="E374" s="13" t="s">
        <v>589</v>
      </c>
      <c r="F374" s="12" t="s">
        <v>1074</v>
      </c>
      <c r="G374" s="14">
        <f>27.688*L374</f>
        <v>110.752</v>
      </c>
      <c r="H374" s="15">
        <v>42094</v>
      </c>
      <c r="I374" s="14" t="s">
        <v>1077</v>
      </c>
      <c r="J374" s="14" t="s">
        <v>1075</v>
      </c>
      <c r="K374" s="14" t="s">
        <v>14</v>
      </c>
      <c r="L374" s="14">
        <v>4</v>
      </c>
      <c r="M374" s="21" t="s">
        <v>1076</v>
      </c>
      <c r="N374" s="21" t="s">
        <v>122</v>
      </c>
      <c r="O374" s="17" t="s">
        <v>1076</v>
      </c>
    </row>
    <row r="375" spans="1:15" s="1" customFormat="1" ht="13.5" customHeight="1" x14ac:dyDescent="0.15">
      <c r="A375" s="12" t="s">
        <v>1081</v>
      </c>
      <c r="B375" s="18"/>
      <c r="C375" s="12"/>
      <c r="D375" s="17" t="s">
        <v>366</v>
      </c>
      <c r="E375" s="13" t="s">
        <v>589</v>
      </c>
      <c r="F375" s="12" t="s">
        <v>1078</v>
      </c>
      <c r="G375" s="26">
        <f>17.52*L375</f>
        <v>35.04</v>
      </c>
      <c r="H375" s="15">
        <v>42094</v>
      </c>
      <c r="I375" s="14" t="s">
        <v>364</v>
      </c>
      <c r="J375" s="14" t="s">
        <v>1079</v>
      </c>
      <c r="K375" s="26" t="s">
        <v>367</v>
      </c>
      <c r="L375" s="14">
        <v>2</v>
      </c>
      <c r="M375" s="21" t="s">
        <v>413</v>
      </c>
      <c r="N375" s="21" t="s">
        <v>1080</v>
      </c>
      <c r="O375" s="17" t="s">
        <v>413</v>
      </c>
    </row>
    <row r="376" spans="1:15" s="1" customFormat="1" ht="13.5" customHeight="1" x14ac:dyDescent="0.15">
      <c r="A376" s="12" t="s">
        <v>1086</v>
      </c>
      <c r="B376" s="18"/>
      <c r="C376" s="12"/>
      <c r="D376" s="17" t="s">
        <v>177</v>
      </c>
      <c r="E376" s="13" t="s">
        <v>589</v>
      </c>
      <c r="F376" s="12" t="s">
        <v>1082</v>
      </c>
      <c r="G376" s="26">
        <f>17.52*L376</f>
        <v>52.56</v>
      </c>
      <c r="H376" s="15">
        <v>42094</v>
      </c>
      <c r="I376" s="14" t="s">
        <v>1077</v>
      </c>
      <c r="J376" s="14" t="s">
        <v>1083</v>
      </c>
      <c r="K376" s="14" t="s">
        <v>14</v>
      </c>
      <c r="L376" s="14">
        <v>3</v>
      </c>
      <c r="M376" s="21" t="s">
        <v>1084</v>
      </c>
      <c r="N376" s="21" t="s">
        <v>1085</v>
      </c>
      <c r="O376" s="17" t="s">
        <v>1084</v>
      </c>
    </row>
    <row r="377" spans="1:15" s="1" customFormat="1" ht="13.5" customHeight="1" x14ac:dyDescent="0.15">
      <c r="A377" s="12" t="s">
        <v>1089</v>
      </c>
      <c r="B377" s="18"/>
      <c r="C377" s="12"/>
      <c r="D377" s="17" t="s">
        <v>672</v>
      </c>
      <c r="E377" s="13" t="s">
        <v>589</v>
      </c>
      <c r="F377" s="12" t="s">
        <v>1092</v>
      </c>
      <c r="G377" s="26">
        <v>110.755</v>
      </c>
      <c r="H377" s="15">
        <v>42094</v>
      </c>
      <c r="I377" s="14" t="s">
        <v>305</v>
      </c>
      <c r="J377" s="14" t="s">
        <v>1087</v>
      </c>
      <c r="K377" s="14" t="s">
        <v>393</v>
      </c>
      <c r="L377" s="14" t="s">
        <v>1088</v>
      </c>
      <c r="M377" s="21" t="s">
        <v>1090</v>
      </c>
      <c r="N377" s="21" t="s">
        <v>1091</v>
      </c>
      <c r="O377" s="17" t="s">
        <v>1366</v>
      </c>
    </row>
    <row r="378" spans="1:15" s="1" customFormat="1" ht="13.5" customHeight="1" x14ac:dyDescent="0.15">
      <c r="A378" s="12" t="s">
        <v>51</v>
      </c>
      <c r="B378" s="12"/>
      <c r="C378" s="12"/>
      <c r="D378" s="13" t="s">
        <v>52</v>
      </c>
      <c r="E378" s="13" t="s">
        <v>19</v>
      </c>
      <c r="F378" s="12" t="s">
        <v>184</v>
      </c>
      <c r="G378" s="14">
        <f>17.498*L378</f>
        <v>34.996000000000002</v>
      </c>
      <c r="H378" s="15">
        <v>41822</v>
      </c>
      <c r="I378" s="14" t="s">
        <v>58</v>
      </c>
      <c r="J378" s="14" t="s">
        <v>185</v>
      </c>
      <c r="K378" s="14" t="s">
        <v>14</v>
      </c>
      <c r="L378" s="14">
        <v>2</v>
      </c>
      <c r="M378" s="21" t="s">
        <v>128</v>
      </c>
      <c r="N378" s="21" t="s">
        <v>68</v>
      </c>
      <c r="O378" s="21" t="s">
        <v>186</v>
      </c>
    </row>
    <row r="379" spans="1:15" s="1" customFormat="1" ht="13.5" customHeight="1" x14ac:dyDescent="0.15">
      <c r="A379" s="16" t="s">
        <v>169</v>
      </c>
      <c r="B379" s="12"/>
      <c r="C379" s="12"/>
      <c r="D379" s="13" t="s">
        <v>188</v>
      </c>
      <c r="E379" s="13" t="s">
        <v>19</v>
      </c>
      <c r="F379" s="12" t="s">
        <v>189</v>
      </c>
      <c r="G379" s="14">
        <v>14.944000000000001</v>
      </c>
      <c r="H379" s="15">
        <v>41829</v>
      </c>
      <c r="I379" s="24" t="s">
        <v>154</v>
      </c>
      <c r="J379" s="14" t="s">
        <v>190</v>
      </c>
      <c r="K379" s="14" t="s">
        <v>14</v>
      </c>
      <c r="L379" s="14" t="s">
        <v>77</v>
      </c>
      <c r="M379" s="21" t="s">
        <v>191</v>
      </c>
      <c r="N379" s="21" t="s">
        <v>192</v>
      </c>
      <c r="O379" s="21" t="s">
        <v>193</v>
      </c>
    </row>
    <row r="380" spans="1:15" s="1" customFormat="1" ht="13.5" customHeight="1" x14ac:dyDescent="0.15">
      <c r="A380" s="12" t="s">
        <v>121</v>
      </c>
      <c r="B380" s="12"/>
      <c r="C380" s="12"/>
      <c r="D380" s="13" t="s">
        <v>72</v>
      </c>
      <c r="E380" s="13" t="s">
        <v>19</v>
      </c>
      <c r="F380" s="12" t="s">
        <v>194</v>
      </c>
      <c r="G380" s="14">
        <v>49.22</v>
      </c>
      <c r="H380" s="15">
        <v>41866</v>
      </c>
      <c r="I380" s="14" t="s">
        <v>29</v>
      </c>
      <c r="J380" s="14" t="s">
        <v>195</v>
      </c>
      <c r="K380" s="14" t="s">
        <v>21</v>
      </c>
      <c r="L380" s="14" t="s">
        <v>113</v>
      </c>
      <c r="M380" s="21" t="s">
        <v>196</v>
      </c>
      <c r="N380" s="21" t="s">
        <v>197</v>
      </c>
      <c r="O380" s="21" t="s">
        <v>198</v>
      </c>
    </row>
    <row r="381" spans="1:15" s="1" customFormat="1" ht="13.5" customHeight="1" x14ac:dyDescent="0.15">
      <c r="A381" s="12" t="s">
        <v>158</v>
      </c>
      <c r="B381" s="12" t="s">
        <v>18</v>
      </c>
      <c r="C381" s="12"/>
      <c r="D381" s="13" t="s">
        <v>159</v>
      </c>
      <c r="E381" s="13" t="s">
        <v>19</v>
      </c>
      <c r="F381" s="12" t="s">
        <v>200</v>
      </c>
      <c r="G381" s="14">
        <v>139.69</v>
      </c>
      <c r="H381" s="15">
        <v>41873</v>
      </c>
      <c r="I381" s="14" t="s">
        <v>29</v>
      </c>
      <c r="J381" s="14" t="s">
        <v>201</v>
      </c>
      <c r="K381" s="14" t="s">
        <v>21</v>
      </c>
      <c r="L381" s="14" t="s">
        <v>202</v>
      </c>
      <c r="M381" s="21" t="s">
        <v>203</v>
      </c>
      <c r="N381" s="21" t="s">
        <v>204</v>
      </c>
      <c r="O381" s="17" t="s">
        <v>205</v>
      </c>
    </row>
    <row r="382" spans="1:15" s="1" customFormat="1" ht="13.5" customHeight="1" x14ac:dyDescent="0.15">
      <c r="A382" s="12" t="s">
        <v>57</v>
      </c>
      <c r="B382" s="12"/>
      <c r="C382" s="12"/>
      <c r="D382" s="13" t="s">
        <v>39</v>
      </c>
      <c r="E382" s="13" t="s">
        <v>19</v>
      </c>
      <c r="F382" s="12" t="s">
        <v>208</v>
      </c>
      <c r="G382" s="14">
        <f>6.405*L382</f>
        <v>64.05</v>
      </c>
      <c r="H382" s="15">
        <v>41891</v>
      </c>
      <c r="I382" s="14" t="s">
        <v>58</v>
      </c>
      <c r="J382" s="14" t="s">
        <v>209</v>
      </c>
      <c r="K382" s="14" t="s">
        <v>14</v>
      </c>
      <c r="L382" s="14">
        <v>10</v>
      </c>
      <c r="M382" s="21" t="s">
        <v>206</v>
      </c>
      <c r="N382" s="21" t="s">
        <v>139</v>
      </c>
      <c r="O382" s="17" t="s">
        <v>210</v>
      </c>
    </row>
    <row r="383" spans="1:15" s="1" customFormat="1" ht="13.5" customHeight="1" x14ac:dyDescent="0.15">
      <c r="A383" s="12" t="s">
        <v>109</v>
      </c>
      <c r="B383" s="12"/>
      <c r="C383" s="12"/>
      <c r="D383" s="13" t="s">
        <v>110</v>
      </c>
      <c r="E383" s="13" t="s">
        <v>19</v>
      </c>
      <c r="F383" s="12" t="s">
        <v>212</v>
      </c>
      <c r="G383" s="14">
        <v>85.338999999999999</v>
      </c>
      <c r="H383" s="15">
        <v>41891</v>
      </c>
      <c r="I383" s="14" t="s">
        <v>29</v>
      </c>
      <c r="J383" s="14" t="s">
        <v>213</v>
      </c>
      <c r="K383" s="14" t="s">
        <v>21</v>
      </c>
      <c r="L383" s="14" t="s">
        <v>183</v>
      </c>
      <c r="M383" s="21" t="s">
        <v>214</v>
      </c>
      <c r="N383" s="21" t="s">
        <v>215</v>
      </c>
      <c r="O383" s="17" t="s">
        <v>216</v>
      </c>
    </row>
    <row r="384" spans="1:15" s="1" customFormat="1" ht="13.5" customHeight="1" x14ac:dyDescent="0.15">
      <c r="A384" s="12" t="s">
        <v>57</v>
      </c>
      <c r="B384" s="12"/>
      <c r="C384" s="12"/>
      <c r="D384" s="13" t="s">
        <v>39</v>
      </c>
      <c r="E384" s="13" t="s">
        <v>19</v>
      </c>
      <c r="F384" s="12" t="s">
        <v>218</v>
      </c>
      <c r="G384" s="14">
        <f>6.405*L384</f>
        <v>64.05</v>
      </c>
      <c r="H384" s="15">
        <v>41911</v>
      </c>
      <c r="I384" s="14" t="s">
        <v>58</v>
      </c>
      <c r="J384" s="14" t="s">
        <v>219</v>
      </c>
      <c r="K384" s="14" t="s">
        <v>14</v>
      </c>
      <c r="L384" s="14">
        <v>10</v>
      </c>
      <c r="M384" s="21" t="s">
        <v>176</v>
      </c>
      <c r="N384" s="21" t="s">
        <v>139</v>
      </c>
      <c r="O384" s="17" t="s">
        <v>220</v>
      </c>
    </row>
    <row r="385" spans="1:15" s="1" customFormat="1" ht="13.5" customHeight="1" x14ac:dyDescent="0.15">
      <c r="A385" s="12" t="s">
        <v>30</v>
      </c>
      <c r="B385" s="12"/>
      <c r="C385" s="12"/>
      <c r="D385" s="13" t="s">
        <v>31</v>
      </c>
      <c r="E385" s="13" t="s">
        <v>19</v>
      </c>
      <c r="F385" s="12" t="s">
        <v>228</v>
      </c>
      <c r="G385" s="14">
        <v>171.00200000000001</v>
      </c>
      <c r="H385" s="15">
        <v>41926</v>
      </c>
      <c r="I385" s="14" t="s">
        <v>29</v>
      </c>
      <c r="J385" s="14" t="s">
        <v>229</v>
      </c>
      <c r="K385" s="14" t="s">
        <v>226</v>
      </c>
      <c r="L385" s="14" t="s">
        <v>108</v>
      </c>
      <c r="M385" s="21" t="s">
        <v>230</v>
      </c>
      <c r="N385" s="21" t="s">
        <v>231</v>
      </c>
      <c r="O385" s="17" t="s">
        <v>232</v>
      </c>
    </row>
    <row r="386" spans="1:15" s="1" customFormat="1" ht="13.5" customHeight="1" x14ac:dyDescent="0.15">
      <c r="A386" s="12" t="s">
        <v>106</v>
      </c>
      <c r="B386" s="12"/>
      <c r="C386" s="12"/>
      <c r="D386" s="13" t="s">
        <v>107</v>
      </c>
      <c r="E386" s="13" t="s">
        <v>19</v>
      </c>
      <c r="F386" s="12" t="s">
        <v>236</v>
      </c>
      <c r="G386" s="14">
        <v>51.351999999999997</v>
      </c>
      <c r="H386" s="15">
        <v>41929</v>
      </c>
      <c r="I386" s="14" t="s">
        <v>29</v>
      </c>
      <c r="J386" s="14" t="s">
        <v>237</v>
      </c>
      <c r="K386" s="14" t="s">
        <v>21</v>
      </c>
      <c r="L386" s="14" t="s">
        <v>114</v>
      </c>
      <c r="M386" s="21" t="s">
        <v>238</v>
      </c>
      <c r="N386" s="21" t="s">
        <v>239</v>
      </c>
      <c r="O386" s="17" t="s">
        <v>240</v>
      </c>
    </row>
    <row r="387" spans="1:15" s="1" customFormat="1" ht="13.5" customHeight="1" x14ac:dyDescent="0.15">
      <c r="A387" s="12" t="s">
        <v>153</v>
      </c>
      <c r="B387" s="12"/>
      <c r="C387" s="12"/>
      <c r="D387" s="13" t="s">
        <v>53</v>
      </c>
      <c r="E387" s="13" t="s">
        <v>19</v>
      </c>
      <c r="F387" s="12" t="s">
        <v>242</v>
      </c>
      <c r="G387" s="14">
        <f>17.52*L387</f>
        <v>35.04</v>
      </c>
      <c r="H387" s="15">
        <v>41933</v>
      </c>
      <c r="I387" s="14" t="s">
        <v>29</v>
      </c>
      <c r="J387" s="14" t="s">
        <v>243</v>
      </c>
      <c r="K387" s="14" t="s">
        <v>14</v>
      </c>
      <c r="L387" s="14">
        <v>2</v>
      </c>
      <c r="M387" s="21" t="s">
        <v>241</v>
      </c>
      <c r="N387" s="21" t="s">
        <v>217</v>
      </c>
      <c r="O387" s="17" t="s">
        <v>244</v>
      </c>
    </row>
    <row r="388" spans="1:15" s="1" customFormat="1" ht="13.5" customHeight="1" x14ac:dyDescent="0.15">
      <c r="A388" s="12" t="s">
        <v>120</v>
      </c>
      <c r="B388" s="12"/>
      <c r="C388" s="12"/>
      <c r="D388" s="13" t="s">
        <v>59</v>
      </c>
      <c r="E388" s="13" t="s">
        <v>19</v>
      </c>
      <c r="F388" s="12" t="s">
        <v>247</v>
      </c>
      <c r="G388" s="14">
        <f>12.838*L388</f>
        <v>166.89399999999998</v>
      </c>
      <c r="H388" s="15">
        <v>41943</v>
      </c>
      <c r="I388" s="14" t="s">
        <v>58</v>
      </c>
      <c r="J388" s="14" t="s">
        <v>248</v>
      </c>
      <c r="K388" s="14" t="s">
        <v>14</v>
      </c>
      <c r="L388" s="14">
        <v>13</v>
      </c>
      <c r="M388" s="21" t="s">
        <v>249</v>
      </c>
      <c r="N388" s="21" t="s">
        <v>181</v>
      </c>
      <c r="O388" s="17" t="s">
        <v>249</v>
      </c>
    </row>
    <row r="389" spans="1:15" s="1" customFormat="1" ht="13.5" customHeight="1" x14ac:dyDescent="0.15">
      <c r="A389" s="16" t="s">
        <v>252</v>
      </c>
      <c r="B389" s="12"/>
      <c r="C389" s="12"/>
      <c r="D389" s="13" t="s">
        <v>32</v>
      </c>
      <c r="E389" s="13" t="s">
        <v>19</v>
      </c>
      <c r="F389" s="12" t="s">
        <v>253</v>
      </c>
      <c r="G389" s="14">
        <v>68.340999999999994</v>
      </c>
      <c r="H389" s="15">
        <v>41947</v>
      </c>
      <c r="I389" s="14" t="s">
        <v>29</v>
      </c>
      <c r="J389" s="14" t="s">
        <v>254</v>
      </c>
      <c r="K389" s="14" t="s">
        <v>21</v>
      </c>
      <c r="L389" s="14" t="s">
        <v>103</v>
      </c>
      <c r="M389" s="21" t="s">
        <v>255</v>
      </c>
      <c r="N389" s="21" t="s">
        <v>256</v>
      </c>
      <c r="O389" s="17" t="s">
        <v>257</v>
      </c>
    </row>
    <row r="390" spans="1:15" s="1" customFormat="1" ht="13.5" customHeight="1" x14ac:dyDescent="0.15">
      <c r="A390" s="12" t="s">
        <v>75</v>
      </c>
      <c r="B390" s="12"/>
      <c r="C390" s="12"/>
      <c r="D390" s="13" t="s">
        <v>1203</v>
      </c>
      <c r="E390" s="13" t="s">
        <v>19</v>
      </c>
      <c r="F390" s="12" t="s">
        <v>258</v>
      </c>
      <c r="G390" s="14">
        <v>13.547000000000001</v>
      </c>
      <c r="H390" s="15">
        <v>41947</v>
      </c>
      <c r="I390" s="14" t="s">
        <v>29</v>
      </c>
      <c r="J390" s="14" t="s">
        <v>259</v>
      </c>
      <c r="K390" s="14" t="s">
        <v>21</v>
      </c>
      <c r="L390" s="14" t="s">
        <v>61</v>
      </c>
      <c r="M390" s="21" t="s">
        <v>260</v>
      </c>
      <c r="N390" s="21" t="s">
        <v>261</v>
      </c>
      <c r="O390" s="17" t="s">
        <v>262</v>
      </c>
    </row>
    <row r="391" spans="1:15" s="1" customFormat="1" ht="13.5" customHeight="1" x14ac:dyDescent="0.15">
      <c r="A391" s="16" t="s">
        <v>264</v>
      </c>
      <c r="B391" s="12"/>
      <c r="C391" s="12"/>
      <c r="D391" s="13" t="s">
        <v>165</v>
      </c>
      <c r="E391" s="13" t="s">
        <v>19</v>
      </c>
      <c r="F391" s="12" t="s">
        <v>265</v>
      </c>
      <c r="G391" s="14">
        <v>81.234999999999999</v>
      </c>
      <c r="H391" s="15">
        <v>41949</v>
      </c>
      <c r="I391" s="14" t="s">
        <v>29</v>
      </c>
      <c r="J391" s="14" t="s">
        <v>266</v>
      </c>
      <c r="K391" s="14" t="s">
        <v>21</v>
      </c>
      <c r="L391" s="14" t="s">
        <v>168</v>
      </c>
      <c r="M391" s="21" t="s">
        <v>267</v>
      </c>
      <c r="N391" s="21" t="s">
        <v>268</v>
      </c>
      <c r="O391" s="17" t="s">
        <v>269</v>
      </c>
    </row>
    <row r="392" spans="1:15" s="1" customFormat="1" ht="13.5" customHeight="1" x14ac:dyDescent="0.15">
      <c r="A392" s="12" t="s">
        <v>99</v>
      </c>
      <c r="B392" s="12" t="s">
        <v>40</v>
      </c>
      <c r="C392" s="12"/>
      <c r="D392" s="13" t="s">
        <v>100</v>
      </c>
      <c r="E392" s="13" t="s">
        <v>19</v>
      </c>
      <c r="F392" s="12" t="s">
        <v>272</v>
      </c>
      <c r="G392" s="14">
        <f>8.606*L392</f>
        <v>111.878</v>
      </c>
      <c r="H392" s="15">
        <v>41956</v>
      </c>
      <c r="I392" s="14" t="s">
        <v>37</v>
      </c>
      <c r="J392" s="14" t="s">
        <v>273</v>
      </c>
      <c r="K392" s="14" t="s">
        <v>152</v>
      </c>
      <c r="L392" s="14">
        <v>13</v>
      </c>
      <c r="M392" s="21" t="s">
        <v>271</v>
      </c>
      <c r="N392" s="21" t="s">
        <v>25</v>
      </c>
      <c r="O392" s="17" t="s">
        <v>398</v>
      </c>
    </row>
    <row r="393" spans="1:15" s="1" customFormat="1" ht="13.5" customHeight="1" x14ac:dyDescent="0.15">
      <c r="A393" s="12" t="s">
        <v>334</v>
      </c>
      <c r="B393" s="12"/>
      <c r="C393" s="12"/>
      <c r="D393" s="17" t="s">
        <v>39</v>
      </c>
      <c r="E393" s="13" t="s">
        <v>328</v>
      </c>
      <c r="F393" s="12" t="s">
        <v>335</v>
      </c>
      <c r="G393" s="14">
        <f>6.405*L393</f>
        <v>57.645000000000003</v>
      </c>
      <c r="H393" s="15">
        <v>41969</v>
      </c>
      <c r="I393" s="14" t="s">
        <v>338</v>
      </c>
      <c r="J393" s="14" t="s">
        <v>336</v>
      </c>
      <c r="K393" s="14" t="s">
        <v>289</v>
      </c>
      <c r="L393" s="14">
        <v>9</v>
      </c>
      <c r="M393" s="21" t="s">
        <v>337</v>
      </c>
      <c r="N393" s="21" t="s">
        <v>170</v>
      </c>
      <c r="O393" s="17" t="s">
        <v>346</v>
      </c>
    </row>
    <row r="394" spans="1:15" s="1" customFormat="1" ht="13.5" customHeight="1" x14ac:dyDescent="0.15">
      <c r="A394" s="12" t="s">
        <v>369</v>
      </c>
      <c r="B394" s="12"/>
      <c r="C394" s="12"/>
      <c r="D394" s="17" t="s">
        <v>32</v>
      </c>
      <c r="E394" s="13" t="s">
        <v>370</v>
      </c>
      <c r="F394" s="12" t="s">
        <v>371</v>
      </c>
      <c r="G394" s="26">
        <v>154.85499999999999</v>
      </c>
      <c r="H394" s="15">
        <v>41976</v>
      </c>
      <c r="I394" s="14" t="s">
        <v>29</v>
      </c>
      <c r="J394" s="14" t="s">
        <v>372</v>
      </c>
      <c r="K394" s="26" t="s">
        <v>368</v>
      </c>
      <c r="L394" s="14" t="s">
        <v>373</v>
      </c>
      <c r="M394" s="21" t="s">
        <v>544</v>
      </c>
      <c r="N394" s="21" t="s">
        <v>374</v>
      </c>
      <c r="O394" s="17" t="s">
        <v>399</v>
      </c>
    </row>
    <row r="395" spans="1:15" s="1" customFormat="1" ht="13.5" customHeight="1" x14ac:dyDescent="0.15">
      <c r="A395" s="12" t="s">
        <v>376</v>
      </c>
      <c r="B395" s="12"/>
      <c r="C395" s="12"/>
      <c r="D395" s="17" t="s">
        <v>377</v>
      </c>
      <c r="E395" s="13" t="s">
        <v>370</v>
      </c>
      <c r="F395" s="12" t="s">
        <v>378</v>
      </c>
      <c r="G395" s="26">
        <v>136.59899999999999</v>
      </c>
      <c r="H395" s="15">
        <v>41976</v>
      </c>
      <c r="I395" s="14" t="s">
        <v>29</v>
      </c>
      <c r="J395" s="14" t="s">
        <v>379</v>
      </c>
      <c r="K395" s="14" t="s">
        <v>21</v>
      </c>
      <c r="L395" s="14" t="s">
        <v>380</v>
      </c>
      <c r="M395" s="21" t="s">
        <v>545</v>
      </c>
      <c r="N395" s="21" t="s">
        <v>381</v>
      </c>
      <c r="O395" s="17" t="s">
        <v>400</v>
      </c>
    </row>
    <row r="396" spans="1:15" s="1" customFormat="1" ht="13.5" customHeight="1" x14ac:dyDescent="0.15">
      <c r="A396" s="12" t="s">
        <v>382</v>
      </c>
      <c r="B396" s="12"/>
      <c r="C396" s="12"/>
      <c r="D396" s="17" t="s">
        <v>160</v>
      </c>
      <c r="E396" s="13" t="s">
        <v>383</v>
      </c>
      <c r="F396" s="12" t="s">
        <v>384</v>
      </c>
      <c r="G396" s="26">
        <v>226.14500000000001</v>
      </c>
      <c r="H396" s="15">
        <v>41976</v>
      </c>
      <c r="I396" s="14" t="s">
        <v>29</v>
      </c>
      <c r="J396" s="14" t="s">
        <v>385</v>
      </c>
      <c r="K396" s="14" t="s">
        <v>21</v>
      </c>
      <c r="L396" s="14" t="s">
        <v>386</v>
      </c>
      <c r="M396" s="21" t="s">
        <v>546</v>
      </c>
      <c r="N396" s="21" t="s">
        <v>387</v>
      </c>
      <c r="O396" s="17" t="s">
        <v>401</v>
      </c>
    </row>
    <row r="397" spans="1:15" s="1" customFormat="1" ht="13.5" customHeight="1" x14ac:dyDescent="0.15">
      <c r="A397" s="12" t="s">
        <v>407</v>
      </c>
      <c r="B397" s="12"/>
      <c r="C397" s="12"/>
      <c r="D397" s="13" t="s">
        <v>178</v>
      </c>
      <c r="E397" s="13" t="s">
        <v>405</v>
      </c>
      <c r="F397" s="12" t="s">
        <v>408</v>
      </c>
      <c r="G397" s="26">
        <v>56.692999999999998</v>
      </c>
      <c r="H397" s="15">
        <v>41983</v>
      </c>
      <c r="I397" s="14" t="s">
        <v>409</v>
      </c>
      <c r="J397" s="14" t="s">
        <v>410</v>
      </c>
      <c r="K397" s="14" t="s">
        <v>406</v>
      </c>
      <c r="L397" s="14" t="s">
        <v>411</v>
      </c>
      <c r="M397" s="21" t="s">
        <v>547</v>
      </c>
      <c r="N397" s="21" t="s">
        <v>412</v>
      </c>
      <c r="O397" s="17" t="s">
        <v>415</v>
      </c>
    </row>
    <row r="398" spans="1:15" s="1" customFormat="1" ht="13.5" customHeight="1" x14ac:dyDescent="0.15">
      <c r="A398" s="12" t="s">
        <v>99</v>
      </c>
      <c r="B398" s="18" t="s">
        <v>297</v>
      </c>
      <c r="C398" s="12"/>
      <c r="D398" s="17" t="s">
        <v>100</v>
      </c>
      <c r="E398" s="13" t="s">
        <v>351</v>
      </c>
      <c r="F398" s="12" t="s">
        <v>421</v>
      </c>
      <c r="G398" s="14">
        <f>8.606*L398</f>
        <v>103.27199999999999</v>
      </c>
      <c r="H398" s="15">
        <v>41998</v>
      </c>
      <c r="I398" s="14" t="s">
        <v>295</v>
      </c>
      <c r="J398" s="14" t="s">
        <v>422</v>
      </c>
      <c r="K398" s="26" t="s">
        <v>281</v>
      </c>
      <c r="L398" s="14">
        <v>12</v>
      </c>
      <c r="M398" s="21" t="s">
        <v>548</v>
      </c>
      <c r="N398" s="21" t="s">
        <v>24</v>
      </c>
      <c r="O398" s="17" t="s">
        <v>2594</v>
      </c>
    </row>
    <row r="399" spans="1:15" s="1" customFormat="1" ht="13.5" customHeight="1" x14ac:dyDescent="0.15">
      <c r="A399" s="12" t="s">
        <v>525</v>
      </c>
      <c r="B399" s="18"/>
      <c r="C399" s="12"/>
      <c r="D399" s="17" t="s">
        <v>155</v>
      </c>
      <c r="E399" s="13" t="s">
        <v>523</v>
      </c>
      <c r="F399" s="12" t="s">
        <v>526</v>
      </c>
      <c r="G399" s="26">
        <v>232.68899999999999</v>
      </c>
      <c r="H399" s="15">
        <v>42020</v>
      </c>
      <c r="I399" s="26" t="s">
        <v>442</v>
      </c>
      <c r="J399" s="14" t="s">
        <v>528</v>
      </c>
      <c r="K399" s="26" t="s">
        <v>393</v>
      </c>
      <c r="L399" s="14" t="s">
        <v>527</v>
      </c>
      <c r="M399" s="21" t="s">
        <v>596</v>
      </c>
      <c r="N399" s="21" t="s">
        <v>529</v>
      </c>
      <c r="O399" s="17" t="s">
        <v>577</v>
      </c>
    </row>
    <row r="400" spans="1:15" s="1" customFormat="1" ht="13.5" customHeight="1" x14ac:dyDescent="0.15">
      <c r="A400" s="36" t="s">
        <v>531</v>
      </c>
      <c r="B400" s="18"/>
      <c r="C400" s="12"/>
      <c r="D400" s="17" t="s">
        <v>532</v>
      </c>
      <c r="E400" s="13" t="s">
        <v>530</v>
      </c>
      <c r="F400" s="12" t="s">
        <v>533</v>
      </c>
      <c r="G400" s="26">
        <f>17.52*L400</f>
        <v>17.52</v>
      </c>
      <c r="H400" s="15">
        <v>42020</v>
      </c>
      <c r="I400" s="14" t="s">
        <v>20</v>
      </c>
      <c r="J400" s="14" t="s">
        <v>534</v>
      </c>
      <c r="K400" s="26" t="s">
        <v>281</v>
      </c>
      <c r="L400" s="14">
        <v>1</v>
      </c>
      <c r="M400" s="21" t="s">
        <v>597</v>
      </c>
      <c r="N400" s="21" t="s">
        <v>535</v>
      </c>
      <c r="O400" s="17" t="s">
        <v>578</v>
      </c>
    </row>
    <row r="401" spans="1:15" s="1" customFormat="1" ht="13.5" customHeight="1" x14ac:dyDescent="0.15">
      <c r="A401" s="36" t="s">
        <v>541</v>
      </c>
      <c r="B401" s="18"/>
      <c r="C401" s="12"/>
      <c r="D401" s="17" t="s">
        <v>538</v>
      </c>
      <c r="E401" s="13" t="s">
        <v>539</v>
      </c>
      <c r="F401" s="12" t="s">
        <v>1563</v>
      </c>
      <c r="G401" s="26">
        <f>20.816*L401</f>
        <v>20.815999999999999</v>
      </c>
      <c r="H401" s="15">
        <v>42024</v>
      </c>
      <c r="I401" s="14" t="s">
        <v>540</v>
      </c>
      <c r="J401" s="14" t="s">
        <v>542</v>
      </c>
      <c r="K401" s="14" t="s">
        <v>281</v>
      </c>
      <c r="L401" s="14">
        <v>1</v>
      </c>
      <c r="M401" s="21" t="s">
        <v>598</v>
      </c>
      <c r="N401" s="21" t="s">
        <v>44</v>
      </c>
      <c r="O401" s="17" t="s">
        <v>579</v>
      </c>
    </row>
    <row r="402" spans="1:15" s="1" customFormat="1" ht="13.5" customHeight="1" x14ac:dyDescent="0.15">
      <c r="A402" s="12" t="s">
        <v>565</v>
      </c>
      <c r="B402" s="18"/>
      <c r="C402" s="12"/>
      <c r="D402" s="17" t="s">
        <v>514</v>
      </c>
      <c r="E402" s="13" t="s">
        <v>558</v>
      </c>
      <c r="F402" s="12" t="s">
        <v>562</v>
      </c>
      <c r="G402" s="26">
        <v>58.896000000000001</v>
      </c>
      <c r="H402" s="15">
        <v>42026</v>
      </c>
      <c r="I402" s="14" t="s">
        <v>566</v>
      </c>
      <c r="J402" s="14" t="s">
        <v>563</v>
      </c>
      <c r="K402" s="14" t="s">
        <v>296</v>
      </c>
      <c r="L402" s="14" t="s">
        <v>564</v>
      </c>
      <c r="M402" s="21" t="s">
        <v>599</v>
      </c>
      <c r="N402" s="21" t="s">
        <v>567</v>
      </c>
      <c r="O402" s="17" t="s">
        <v>581</v>
      </c>
    </row>
    <row r="403" spans="1:15" s="1" customFormat="1" ht="13.5" customHeight="1" x14ac:dyDescent="0.15">
      <c r="A403" s="12" t="s">
        <v>356</v>
      </c>
      <c r="B403" s="12" t="s">
        <v>357</v>
      </c>
      <c r="C403" s="12"/>
      <c r="D403" s="17" t="s">
        <v>22</v>
      </c>
      <c r="E403" s="13" t="s">
        <v>590</v>
      </c>
      <c r="F403" s="12" t="s">
        <v>591</v>
      </c>
      <c r="G403" s="14">
        <f>29.101*L403/2</f>
        <v>72.752499999999998</v>
      </c>
      <c r="H403" s="15">
        <v>42038</v>
      </c>
      <c r="I403" s="14" t="s">
        <v>358</v>
      </c>
      <c r="J403" s="14" t="s">
        <v>592</v>
      </c>
      <c r="K403" s="14" t="s">
        <v>280</v>
      </c>
      <c r="L403" s="14">
        <v>5</v>
      </c>
      <c r="M403" s="21" t="s">
        <v>601</v>
      </c>
      <c r="N403" s="21" t="s">
        <v>137</v>
      </c>
      <c r="O403" s="17" t="s">
        <v>649</v>
      </c>
    </row>
    <row r="404" spans="1:15" s="1" customFormat="1" ht="13.5" customHeight="1" x14ac:dyDescent="0.15">
      <c r="A404" s="12" t="s">
        <v>607</v>
      </c>
      <c r="B404" s="18"/>
      <c r="C404" s="12"/>
      <c r="D404" s="17" t="s">
        <v>39</v>
      </c>
      <c r="E404" s="13" t="s">
        <v>605</v>
      </c>
      <c r="F404" s="12" t="s">
        <v>608</v>
      </c>
      <c r="G404" s="14">
        <f>6.405*L404</f>
        <v>96.075000000000003</v>
      </c>
      <c r="H404" s="15">
        <v>42038</v>
      </c>
      <c r="I404" s="14" t="s">
        <v>338</v>
      </c>
      <c r="J404" s="14" t="s">
        <v>610</v>
      </c>
      <c r="K404" s="14" t="s">
        <v>289</v>
      </c>
      <c r="L404" s="14">
        <v>15</v>
      </c>
      <c r="M404" s="21" t="s">
        <v>593</v>
      </c>
      <c r="N404" s="21" t="s">
        <v>143</v>
      </c>
      <c r="O404" s="17" t="s">
        <v>650</v>
      </c>
    </row>
    <row r="405" spans="1:15" s="1" customFormat="1" ht="13.5" customHeight="1" x14ac:dyDescent="0.15">
      <c r="A405" s="12" t="s">
        <v>607</v>
      </c>
      <c r="B405" s="18"/>
      <c r="C405" s="12"/>
      <c r="D405" s="17" t="s">
        <v>1113</v>
      </c>
      <c r="E405" s="13" t="s">
        <v>605</v>
      </c>
      <c r="F405" s="12" t="s">
        <v>609</v>
      </c>
      <c r="G405" s="14">
        <f>6.405*L405</f>
        <v>76.86</v>
      </c>
      <c r="H405" s="15">
        <v>42038</v>
      </c>
      <c r="I405" s="14" t="s">
        <v>338</v>
      </c>
      <c r="J405" s="14" t="s">
        <v>611</v>
      </c>
      <c r="K405" s="14" t="s">
        <v>289</v>
      </c>
      <c r="L405" s="14">
        <v>12</v>
      </c>
      <c r="M405" s="21" t="s">
        <v>680</v>
      </c>
      <c r="N405" s="21" t="s">
        <v>16</v>
      </c>
      <c r="O405" s="17" t="s">
        <v>651</v>
      </c>
    </row>
    <row r="406" spans="1:15" s="1" customFormat="1" ht="13.5" customHeight="1" x14ac:dyDescent="0.15">
      <c r="A406" s="36" t="s">
        <v>613</v>
      </c>
      <c r="B406" s="18"/>
      <c r="C406" s="12"/>
      <c r="D406" s="17" t="s">
        <v>207</v>
      </c>
      <c r="E406" s="13" t="s">
        <v>614</v>
      </c>
      <c r="F406" s="12" t="s">
        <v>615</v>
      </c>
      <c r="G406" s="14">
        <f>16.496*L406</f>
        <v>32.991999999999997</v>
      </c>
      <c r="H406" s="15">
        <v>42039</v>
      </c>
      <c r="I406" s="26" t="s">
        <v>618</v>
      </c>
      <c r="J406" s="14" t="s">
        <v>616</v>
      </c>
      <c r="K406" s="14" t="s">
        <v>617</v>
      </c>
      <c r="L406" s="14">
        <v>2</v>
      </c>
      <c r="M406" s="21" t="s">
        <v>682</v>
      </c>
      <c r="N406" s="21" t="s">
        <v>619</v>
      </c>
      <c r="O406" s="17" t="s">
        <v>652</v>
      </c>
    </row>
    <row r="407" spans="1:15" s="1" customFormat="1" ht="13.5" customHeight="1" x14ac:dyDescent="0.15">
      <c r="A407" s="12" t="s">
        <v>625</v>
      </c>
      <c r="B407" s="18"/>
      <c r="C407" s="12"/>
      <c r="D407" s="17" t="s">
        <v>623</v>
      </c>
      <c r="E407" s="13" t="s">
        <v>621</v>
      </c>
      <c r="F407" s="12" t="s">
        <v>624</v>
      </c>
      <c r="G407" s="14">
        <v>188.858</v>
      </c>
      <c r="H407" s="15">
        <v>42040</v>
      </c>
      <c r="I407" s="26" t="s">
        <v>627</v>
      </c>
      <c r="J407" s="14" t="s">
        <v>626</v>
      </c>
      <c r="K407" s="14" t="s">
        <v>367</v>
      </c>
      <c r="L407" s="14" t="s">
        <v>634</v>
      </c>
      <c r="M407" s="21" t="s">
        <v>683</v>
      </c>
      <c r="N407" s="21" t="s">
        <v>628</v>
      </c>
      <c r="O407" s="17" t="s">
        <v>677</v>
      </c>
    </row>
    <row r="408" spans="1:15" s="1" customFormat="1" ht="13.5" customHeight="1" x14ac:dyDescent="0.15">
      <c r="A408" s="12" t="s">
        <v>625</v>
      </c>
      <c r="B408" s="18"/>
      <c r="C408" s="12"/>
      <c r="D408" s="17" t="s">
        <v>623</v>
      </c>
      <c r="E408" s="13" t="s">
        <v>621</v>
      </c>
      <c r="F408" s="12" t="s">
        <v>629</v>
      </c>
      <c r="G408" s="14">
        <v>104.292</v>
      </c>
      <c r="H408" s="15">
        <v>42040</v>
      </c>
      <c r="I408" s="26" t="s">
        <v>627</v>
      </c>
      <c r="J408" s="14" t="s">
        <v>630</v>
      </c>
      <c r="K408" s="14" t="s">
        <v>280</v>
      </c>
      <c r="L408" s="14" t="s">
        <v>632</v>
      </c>
      <c r="M408" s="21" t="s">
        <v>684</v>
      </c>
      <c r="N408" s="21" t="s">
        <v>631</v>
      </c>
      <c r="O408" s="17" t="s">
        <v>678</v>
      </c>
    </row>
    <row r="409" spans="1:15" s="1" customFormat="1" ht="13.5" customHeight="1" x14ac:dyDescent="0.15">
      <c r="A409" s="12" t="s">
        <v>513</v>
      </c>
      <c r="B409" s="18"/>
      <c r="C409" s="12"/>
      <c r="D409" s="17" t="s">
        <v>637</v>
      </c>
      <c r="E409" s="13" t="s">
        <v>633</v>
      </c>
      <c r="F409" s="12" t="s">
        <v>635</v>
      </c>
      <c r="G409" s="14">
        <v>175.03299999999999</v>
      </c>
      <c r="H409" s="15">
        <v>42040</v>
      </c>
      <c r="I409" s="14" t="s">
        <v>352</v>
      </c>
      <c r="J409" s="14" t="s">
        <v>636</v>
      </c>
      <c r="K409" s="14" t="s">
        <v>368</v>
      </c>
      <c r="L409" s="14" t="s">
        <v>640</v>
      </c>
      <c r="M409" s="21" t="s">
        <v>685</v>
      </c>
      <c r="N409" s="21" t="s">
        <v>639</v>
      </c>
      <c r="O409" s="17" t="s">
        <v>679</v>
      </c>
    </row>
    <row r="410" spans="1:15" s="1" customFormat="1" ht="13.5" customHeight="1" x14ac:dyDescent="0.15">
      <c r="A410" s="36" t="s">
        <v>641</v>
      </c>
      <c r="B410" s="18"/>
      <c r="C410" s="12"/>
      <c r="D410" s="17" t="s">
        <v>646</v>
      </c>
      <c r="E410" s="13" t="s">
        <v>642</v>
      </c>
      <c r="F410" s="12" t="s">
        <v>643</v>
      </c>
      <c r="G410" s="14">
        <f>9.166*1</f>
        <v>9.1660000000000004</v>
      </c>
      <c r="H410" s="15">
        <v>42041</v>
      </c>
      <c r="I410" s="26" t="s">
        <v>644</v>
      </c>
      <c r="J410" s="14" t="s">
        <v>645</v>
      </c>
      <c r="K410" s="14" t="s">
        <v>14</v>
      </c>
      <c r="L410" s="14">
        <v>1</v>
      </c>
      <c r="M410" s="21" t="s">
        <v>686</v>
      </c>
      <c r="N410" s="21" t="s">
        <v>647</v>
      </c>
      <c r="O410" s="17" t="s">
        <v>653</v>
      </c>
    </row>
    <row r="411" spans="1:15" s="1" customFormat="1" ht="13.5" customHeight="1" x14ac:dyDescent="0.15">
      <c r="A411" s="12" t="s">
        <v>573</v>
      </c>
      <c r="B411" s="18"/>
      <c r="C411" s="12"/>
      <c r="D411" s="17" t="s">
        <v>841</v>
      </c>
      <c r="E411" s="13" t="s">
        <v>656</v>
      </c>
      <c r="F411" s="12" t="s">
        <v>657</v>
      </c>
      <c r="G411" s="26">
        <f>29.101*L411</f>
        <v>378.31299999999999</v>
      </c>
      <c r="H411" s="15">
        <v>42046</v>
      </c>
      <c r="I411" s="14" t="s">
        <v>307</v>
      </c>
      <c r="J411" s="14" t="s">
        <v>838</v>
      </c>
      <c r="K411" s="14" t="s">
        <v>280</v>
      </c>
      <c r="L411" s="14">
        <v>13</v>
      </c>
      <c r="M411" s="21" t="s">
        <v>687</v>
      </c>
      <c r="N411" s="21" t="s">
        <v>323</v>
      </c>
      <c r="O411" s="17" t="s">
        <v>707</v>
      </c>
    </row>
    <row r="412" spans="1:15" s="1" customFormat="1" ht="13.5" customHeight="1" x14ac:dyDescent="0.15">
      <c r="A412" s="36" t="s">
        <v>663</v>
      </c>
      <c r="B412" s="18" t="s">
        <v>872</v>
      </c>
      <c r="C412" s="12"/>
      <c r="D412" s="17" t="s">
        <v>658</v>
      </c>
      <c r="E412" s="13" t="s">
        <v>656</v>
      </c>
      <c r="F412" s="12" t="s">
        <v>659</v>
      </c>
      <c r="G412" s="14">
        <f>11.584*L412</f>
        <v>115.84</v>
      </c>
      <c r="H412" s="15">
        <v>42046</v>
      </c>
      <c r="I412" s="14" t="s">
        <v>660</v>
      </c>
      <c r="J412" s="14" t="s">
        <v>661</v>
      </c>
      <c r="K412" s="14" t="s">
        <v>280</v>
      </c>
      <c r="L412" s="14">
        <v>10</v>
      </c>
      <c r="M412" s="21" t="s">
        <v>688</v>
      </c>
      <c r="N412" s="21" t="s">
        <v>662</v>
      </c>
      <c r="O412" s="17" t="s">
        <v>887</v>
      </c>
    </row>
    <row r="413" spans="1:15" s="1" customFormat="1" ht="13.5" customHeight="1" x14ac:dyDescent="0.15">
      <c r="A413" s="12" t="s">
        <v>664</v>
      </c>
      <c r="B413" s="18"/>
      <c r="C413" s="12"/>
      <c r="D413" s="17" t="s">
        <v>665</v>
      </c>
      <c r="E413" s="13" t="s">
        <v>666</v>
      </c>
      <c r="F413" s="12" t="s">
        <v>667</v>
      </c>
      <c r="G413" s="14">
        <v>47.575000000000003</v>
      </c>
      <c r="H413" s="15">
        <v>42046</v>
      </c>
      <c r="I413" s="14" t="s">
        <v>306</v>
      </c>
      <c r="J413" s="14" t="s">
        <v>668</v>
      </c>
      <c r="K413" s="14" t="s">
        <v>368</v>
      </c>
      <c r="L413" s="14" t="s">
        <v>669</v>
      </c>
      <c r="M413" s="21" t="s">
        <v>689</v>
      </c>
      <c r="N413" s="21" t="s">
        <v>670</v>
      </c>
      <c r="O413" s="17" t="s">
        <v>751</v>
      </c>
    </row>
    <row r="414" spans="1:15" s="1" customFormat="1" ht="13.5" customHeight="1" x14ac:dyDescent="0.15">
      <c r="A414" s="12" t="s">
        <v>671</v>
      </c>
      <c r="B414" s="18"/>
      <c r="C414" s="12"/>
      <c r="D414" s="17" t="s">
        <v>672</v>
      </c>
      <c r="E414" s="13" t="s">
        <v>666</v>
      </c>
      <c r="F414" s="12" t="s">
        <v>673</v>
      </c>
      <c r="G414" s="14">
        <v>221.62700000000001</v>
      </c>
      <c r="H414" s="15">
        <v>42046</v>
      </c>
      <c r="I414" s="14" t="s">
        <v>305</v>
      </c>
      <c r="J414" s="14" t="s">
        <v>674</v>
      </c>
      <c r="K414" s="14" t="s">
        <v>393</v>
      </c>
      <c r="L414" s="14" t="s">
        <v>675</v>
      </c>
      <c r="M414" s="21" t="s">
        <v>690</v>
      </c>
      <c r="N414" s="21" t="s">
        <v>676</v>
      </c>
      <c r="O414" s="17" t="s">
        <v>753</v>
      </c>
    </row>
    <row r="415" spans="1:15" s="1" customFormat="1" ht="13.5" customHeight="1" x14ac:dyDescent="0.15">
      <c r="A415" s="12" t="s">
        <v>343</v>
      </c>
      <c r="B415" s="18"/>
      <c r="C415" s="12"/>
      <c r="D415" s="17" t="s">
        <v>86</v>
      </c>
      <c r="E415" s="13" t="s">
        <v>286</v>
      </c>
      <c r="F415" s="12" t="s">
        <v>694</v>
      </c>
      <c r="G415" s="14">
        <f>17.712*L415</f>
        <v>230.256</v>
      </c>
      <c r="H415" s="15">
        <v>42047</v>
      </c>
      <c r="I415" s="14" t="s">
        <v>288</v>
      </c>
      <c r="J415" s="14" t="s">
        <v>695</v>
      </c>
      <c r="K415" s="14" t="s">
        <v>281</v>
      </c>
      <c r="L415" s="14">
        <v>13</v>
      </c>
      <c r="M415" s="21" t="s">
        <v>770</v>
      </c>
      <c r="N415" s="21" t="s">
        <v>25</v>
      </c>
      <c r="O415" s="17" t="s">
        <v>696</v>
      </c>
    </row>
    <row r="416" spans="1:15" s="1" customFormat="1" ht="13.5" customHeight="1" x14ac:dyDescent="0.15">
      <c r="A416" s="36" t="s">
        <v>697</v>
      </c>
      <c r="B416" s="18"/>
      <c r="C416" s="12"/>
      <c r="D416" s="17" t="s">
        <v>698</v>
      </c>
      <c r="E416" s="13" t="s">
        <v>699</v>
      </c>
      <c r="F416" s="12" t="s">
        <v>700</v>
      </c>
      <c r="G416" s="14">
        <v>40.64</v>
      </c>
      <c r="H416" s="15">
        <v>42047</v>
      </c>
      <c r="I416" s="26" t="s">
        <v>702</v>
      </c>
      <c r="J416" s="14" t="s">
        <v>701</v>
      </c>
      <c r="K416" s="14" t="s">
        <v>703</v>
      </c>
      <c r="L416" s="14" t="s">
        <v>704</v>
      </c>
      <c r="M416" s="21" t="s">
        <v>705</v>
      </c>
      <c r="N416" s="21" t="s">
        <v>706</v>
      </c>
      <c r="O416" s="17" t="s">
        <v>752</v>
      </c>
    </row>
    <row r="417" spans="1:15" s="1" customFormat="1" ht="13.5" customHeight="1" x14ac:dyDescent="0.15">
      <c r="A417" s="36" t="s">
        <v>708</v>
      </c>
      <c r="B417" s="18"/>
      <c r="C417" s="12"/>
      <c r="D417" s="17" t="s">
        <v>709</v>
      </c>
      <c r="E417" s="13" t="s">
        <v>710</v>
      </c>
      <c r="F417" s="12" t="s">
        <v>713</v>
      </c>
      <c r="G417" s="14">
        <v>268.12900000000002</v>
      </c>
      <c r="H417" s="15">
        <v>42062</v>
      </c>
      <c r="I417" s="26" t="s">
        <v>722</v>
      </c>
      <c r="J417" s="14" t="s">
        <v>714</v>
      </c>
      <c r="K417" s="14" t="s">
        <v>179</v>
      </c>
      <c r="L417" s="14" t="s">
        <v>712</v>
      </c>
      <c r="M417" s="21" t="s">
        <v>723</v>
      </c>
      <c r="N417" s="21" t="s">
        <v>724</v>
      </c>
      <c r="O417" s="17" t="s">
        <v>757</v>
      </c>
    </row>
    <row r="418" spans="1:15" s="1" customFormat="1" ht="13.5" customHeight="1" x14ac:dyDescent="0.15">
      <c r="A418" s="36" t="s">
        <v>716</v>
      </c>
      <c r="B418" s="18"/>
      <c r="C418" s="12"/>
      <c r="D418" s="17" t="s">
        <v>754</v>
      </c>
      <c r="E418" s="13" t="s">
        <v>717</v>
      </c>
      <c r="F418" s="12" t="s">
        <v>718</v>
      </c>
      <c r="G418" s="14">
        <v>105.069</v>
      </c>
      <c r="H418" s="15">
        <v>42062</v>
      </c>
      <c r="I418" s="26" t="s">
        <v>722</v>
      </c>
      <c r="J418" s="14" t="s">
        <v>719</v>
      </c>
      <c r="K418" s="14" t="s">
        <v>179</v>
      </c>
      <c r="L418" s="14" t="s">
        <v>720</v>
      </c>
      <c r="M418" s="21" t="s">
        <v>725</v>
      </c>
      <c r="N418" s="21" t="s">
        <v>726</v>
      </c>
      <c r="O418" s="17" t="s">
        <v>758</v>
      </c>
    </row>
    <row r="419" spans="1:15" s="1" customFormat="1" ht="13.5" customHeight="1" x14ac:dyDescent="0.15">
      <c r="A419" s="12" t="s">
        <v>730</v>
      </c>
      <c r="B419" s="18"/>
      <c r="C419" s="12"/>
      <c r="D419" s="17" t="s">
        <v>56</v>
      </c>
      <c r="E419" s="13" t="s">
        <v>728</v>
      </c>
      <c r="F419" s="12" t="s">
        <v>731</v>
      </c>
      <c r="G419" s="26">
        <f>18.708*L419</f>
        <v>467.69999999999993</v>
      </c>
      <c r="H419" s="15">
        <v>42062</v>
      </c>
      <c r="I419" s="14" t="s">
        <v>734</v>
      </c>
      <c r="J419" s="14" t="s">
        <v>732</v>
      </c>
      <c r="K419" s="14" t="s">
        <v>280</v>
      </c>
      <c r="L419" s="14">
        <v>25</v>
      </c>
      <c r="M419" s="21" t="s">
        <v>771</v>
      </c>
      <c r="N419" s="21" t="s">
        <v>733</v>
      </c>
      <c r="O419" s="17" t="s">
        <v>735</v>
      </c>
    </row>
    <row r="420" spans="1:15" s="1" customFormat="1" ht="13.5" customHeight="1" x14ac:dyDescent="0.15">
      <c r="A420" s="12" t="s">
        <v>740</v>
      </c>
      <c r="B420" s="18"/>
      <c r="C420" s="12"/>
      <c r="D420" s="17" t="s">
        <v>33</v>
      </c>
      <c r="E420" s="13" t="s">
        <v>741</v>
      </c>
      <c r="F420" s="12" t="s">
        <v>742</v>
      </c>
      <c r="G420" s="14">
        <f>18.708*L420</f>
        <v>130.95599999999999</v>
      </c>
      <c r="H420" s="15">
        <v>42062</v>
      </c>
      <c r="I420" s="26" t="s">
        <v>746</v>
      </c>
      <c r="J420" s="14" t="s">
        <v>743</v>
      </c>
      <c r="K420" s="14" t="s">
        <v>737</v>
      </c>
      <c r="L420" s="14">
        <v>7</v>
      </c>
      <c r="M420" s="21" t="s">
        <v>747</v>
      </c>
      <c r="N420" s="21" t="s">
        <v>748</v>
      </c>
      <c r="O420" s="17" t="s">
        <v>738</v>
      </c>
    </row>
    <row r="421" spans="1:15" s="1" customFormat="1" ht="13.5" customHeight="1" x14ac:dyDescent="0.15">
      <c r="A421" s="12" t="s">
        <v>739</v>
      </c>
      <c r="B421" s="18"/>
      <c r="C421" s="12"/>
      <c r="D421" s="17" t="s">
        <v>866</v>
      </c>
      <c r="E421" s="13" t="s">
        <v>741</v>
      </c>
      <c r="F421" s="12" t="s">
        <v>744</v>
      </c>
      <c r="G421" s="14">
        <f>18.708*L421</f>
        <v>187.07999999999998</v>
      </c>
      <c r="H421" s="15">
        <v>42062</v>
      </c>
      <c r="I421" s="26" t="s">
        <v>711</v>
      </c>
      <c r="J421" s="14" t="s">
        <v>745</v>
      </c>
      <c r="K421" s="14" t="s">
        <v>737</v>
      </c>
      <c r="L421" s="14">
        <v>10</v>
      </c>
      <c r="M421" s="21" t="s">
        <v>747</v>
      </c>
      <c r="N421" s="21" t="s">
        <v>139</v>
      </c>
      <c r="O421" s="17" t="s">
        <v>759</v>
      </c>
    </row>
    <row r="422" spans="1:15" s="1" customFormat="1" ht="13.5" customHeight="1" x14ac:dyDescent="0.15">
      <c r="A422" s="12" t="s">
        <v>417</v>
      </c>
      <c r="B422" s="18"/>
      <c r="C422" s="12"/>
      <c r="D422" s="17" t="s">
        <v>418</v>
      </c>
      <c r="E422" s="13" t="s">
        <v>741</v>
      </c>
      <c r="F422" s="12" t="s">
        <v>749</v>
      </c>
      <c r="G422" s="14">
        <f>17.498*L422</f>
        <v>122.486</v>
      </c>
      <c r="H422" s="15">
        <v>42062</v>
      </c>
      <c r="I422" s="14" t="s">
        <v>419</v>
      </c>
      <c r="J422" s="14" t="s">
        <v>750</v>
      </c>
      <c r="K422" s="14" t="s">
        <v>737</v>
      </c>
      <c r="L422" s="14">
        <v>7</v>
      </c>
      <c r="M422" s="21" t="s">
        <v>594</v>
      </c>
      <c r="N422" s="21" t="s">
        <v>748</v>
      </c>
      <c r="O422" s="17" t="s">
        <v>512</v>
      </c>
    </row>
    <row r="423" spans="1:15" s="1" customFormat="1" ht="13.5" customHeight="1" x14ac:dyDescent="0.15">
      <c r="A423" s="12" t="s">
        <v>767</v>
      </c>
      <c r="B423" s="18" t="s">
        <v>40</v>
      </c>
      <c r="C423" s="12"/>
      <c r="D423" s="17" t="s">
        <v>92</v>
      </c>
      <c r="E423" s="13" t="s">
        <v>761</v>
      </c>
      <c r="F423" s="12" t="s">
        <v>768</v>
      </c>
      <c r="G423" s="26">
        <f>9.804*L423</f>
        <v>127.452</v>
      </c>
      <c r="H423" s="15">
        <v>42066</v>
      </c>
      <c r="I423" s="14" t="s">
        <v>361</v>
      </c>
      <c r="J423" s="14" t="s">
        <v>769</v>
      </c>
      <c r="K423" s="14" t="s">
        <v>280</v>
      </c>
      <c r="L423" s="14">
        <v>13</v>
      </c>
      <c r="M423" s="21" t="s">
        <v>773</v>
      </c>
      <c r="N423" s="21" t="s">
        <v>25</v>
      </c>
      <c r="O423" s="17" t="s">
        <v>981</v>
      </c>
    </row>
    <row r="424" spans="1:15" s="1" customFormat="1" ht="13.5" customHeight="1" x14ac:dyDescent="0.15">
      <c r="A424" s="12" t="s">
        <v>318</v>
      </c>
      <c r="B424" s="18"/>
      <c r="C424" s="12"/>
      <c r="D424" s="17" t="s">
        <v>95</v>
      </c>
      <c r="E424" s="13" t="s">
        <v>774</v>
      </c>
      <c r="F424" s="12" t="s">
        <v>775</v>
      </c>
      <c r="G424" s="26">
        <f>17.712*L424</f>
        <v>212.54399999999998</v>
      </c>
      <c r="H424" s="15">
        <v>42066</v>
      </c>
      <c r="I424" s="14" t="s">
        <v>364</v>
      </c>
      <c r="J424" s="14" t="s">
        <v>777</v>
      </c>
      <c r="K424" s="14" t="s">
        <v>289</v>
      </c>
      <c r="L424" s="14">
        <v>12</v>
      </c>
      <c r="M424" s="21" t="s">
        <v>779</v>
      </c>
      <c r="N424" s="21" t="s">
        <v>282</v>
      </c>
      <c r="O424" s="17" t="s">
        <v>867</v>
      </c>
    </row>
    <row r="425" spans="1:15" s="1" customFormat="1" ht="13.5" customHeight="1" x14ac:dyDescent="0.15">
      <c r="A425" s="12" t="s">
        <v>318</v>
      </c>
      <c r="B425" s="18"/>
      <c r="C425" s="12"/>
      <c r="D425" s="17" t="s">
        <v>95</v>
      </c>
      <c r="E425" s="13" t="s">
        <v>774</v>
      </c>
      <c r="F425" s="12" t="s">
        <v>776</v>
      </c>
      <c r="G425" s="26">
        <f>17.712*L425</f>
        <v>230.256</v>
      </c>
      <c r="H425" s="15">
        <v>42066</v>
      </c>
      <c r="I425" s="14" t="s">
        <v>364</v>
      </c>
      <c r="J425" s="14" t="s">
        <v>778</v>
      </c>
      <c r="K425" s="14" t="s">
        <v>289</v>
      </c>
      <c r="L425" s="14">
        <v>13</v>
      </c>
      <c r="M425" s="21" t="s">
        <v>779</v>
      </c>
      <c r="N425" s="21" t="s">
        <v>363</v>
      </c>
      <c r="O425" s="17" t="s">
        <v>868</v>
      </c>
    </row>
    <row r="426" spans="1:15" s="1" customFormat="1" ht="13.5" customHeight="1" x14ac:dyDescent="0.15">
      <c r="A426" s="12" t="s">
        <v>791</v>
      </c>
      <c r="B426" s="18"/>
      <c r="C426" s="12"/>
      <c r="D426" s="17" t="s">
        <v>116</v>
      </c>
      <c r="E426" s="13" t="s">
        <v>790</v>
      </c>
      <c r="F426" s="12" t="s">
        <v>792</v>
      </c>
      <c r="G426" s="14">
        <v>106.72499999999999</v>
      </c>
      <c r="H426" s="15">
        <v>42068</v>
      </c>
      <c r="I426" s="14" t="s">
        <v>352</v>
      </c>
      <c r="J426" s="14" t="s">
        <v>793</v>
      </c>
      <c r="K426" s="14" t="s">
        <v>368</v>
      </c>
      <c r="L426" s="14" t="s">
        <v>794</v>
      </c>
      <c r="M426" s="21" t="s">
        <v>795</v>
      </c>
      <c r="N426" s="21" t="s">
        <v>796</v>
      </c>
      <c r="O426" s="17" t="s">
        <v>883</v>
      </c>
    </row>
    <row r="427" spans="1:15" s="1" customFormat="1" ht="13.5" customHeight="1" x14ac:dyDescent="0.15">
      <c r="A427" s="12" t="s">
        <v>800</v>
      </c>
      <c r="B427" s="18"/>
      <c r="C427" s="12"/>
      <c r="D427" s="17" t="s">
        <v>147</v>
      </c>
      <c r="E427" s="13" t="s">
        <v>797</v>
      </c>
      <c r="F427" s="12" t="s">
        <v>801</v>
      </c>
      <c r="G427" s="14">
        <f>17.52*L427</f>
        <v>35.04</v>
      </c>
      <c r="H427" s="15">
        <v>42068</v>
      </c>
      <c r="I427" s="14" t="s">
        <v>798</v>
      </c>
      <c r="J427" s="14" t="s">
        <v>802</v>
      </c>
      <c r="K427" s="14" t="s">
        <v>799</v>
      </c>
      <c r="L427" s="14">
        <v>2</v>
      </c>
      <c r="M427" s="21" t="s">
        <v>681</v>
      </c>
      <c r="N427" s="21" t="s">
        <v>803</v>
      </c>
      <c r="O427" s="17" t="s">
        <v>870</v>
      </c>
    </row>
    <row r="428" spans="1:15" s="1" customFormat="1" ht="13.5" customHeight="1" x14ac:dyDescent="0.15">
      <c r="A428" s="36" t="s">
        <v>806</v>
      </c>
      <c r="B428" s="18"/>
      <c r="C428" s="12"/>
      <c r="D428" s="17" t="s">
        <v>804</v>
      </c>
      <c r="E428" s="13" t="s">
        <v>797</v>
      </c>
      <c r="F428" s="12" t="s">
        <v>805</v>
      </c>
      <c r="G428" s="14">
        <f>17.52*L428</f>
        <v>17.52</v>
      </c>
      <c r="H428" s="15">
        <v>42068</v>
      </c>
      <c r="I428" s="14" t="s">
        <v>807</v>
      </c>
      <c r="J428" s="14" t="s">
        <v>808</v>
      </c>
      <c r="K428" s="14" t="s">
        <v>289</v>
      </c>
      <c r="L428" s="14">
        <v>1</v>
      </c>
      <c r="M428" s="21" t="s">
        <v>819</v>
      </c>
      <c r="N428" s="21" t="s">
        <v>78</v>
      </c>
      <c r="O428" s="17" t="s">
        <v>884</v>
      </c>
    </row>
    <row r="429" spans="1:15" s="1" customFormat="1" ht="13.5" customHeight="1" x14ac:dyDescent="0.15">
      <c r="A429" s="36" t="s">
        <v>814</v>
      </c>
      <c r="B429" s="18"/>
      <c r="C429" s="12"/>
      <c r="D429" s="17" t="s">
        <v>62</v>
      </c>
      <c r="E429" s="13" t="s">
        <v>809</v>
      </c>
      <c r="F429" s="12" t="s">
        <v>812</v>
      </c>
      <c r="G429" s="14">
        <f>17.52*L429</f>
        <v>35.04</v>
      </c>
      <c r="H429" s="15">
        <v>42068</v>
      </c>
      <c r="I429" s="14" t="s">
        <v>807</v>
      </c>
      <c r="J429" s="14" t="s">
        <v>813</v>
      </c>
      <c r="K429" s="14" t="s">
        <v>281</v>
      </c>
      <c r="L429" s="14">
        <v>2</v>
      </c>
      <c r="M429" s="21" t="s">
        <v>821</v>
      </c>
      <c r="N429" s="21" t="s">
        <v>145</v>
      </c>
      <c r="O429" s="17" t="s">
        <v>885</v>
      </c>
    </row>
    <row r="430" spans="1:15" s="1" customFormat="1" ht="13.5" customHeight="1" x14ac:dyDescent="0.15">
      <c r="A430" s="36" t="s">
        <v>824</v>
      </c>
      <c r="B430" s="18"/>
      <c r="C430" s="12"/>
      <c r="D430" s="17" t="s">
        <v>117</v>
      </c>
      <c r="E430" s="13" t="s">
        <v>286</v>
      </c>
      <c r="F430" s="12" t="s">
        <v>831</v>
      </c>
      <c r="G430" s="14">
        <f>29.101*L430</f>
        <v>29.100999999999999</v>
      </c>
      <c r="H430" s="15">
        <v>42069</v>
      </c>
      <c r="I430" s="14" t="s">
        <v>825</v>
      </c>
      <c r="J430" s="14" t="s">
        <v>826</v>
      </c>
      <c r="K430" s="14" t="s">
        <v>14</v>
      </c>
      <c r="L430" s="14">
        <v>1</v>
      </c>
      <c r="M430" s="21" t="s">
        <v>827</v>
      </c>
      <c r="N430" s="21" t="s">
        <v>828</v>
      </c>
      <c r="O430" s="17" t="s">
        <v>827</v>
      </c>
    </row>
    <row r="431" spans="1:15" s="1" customFormat="1" ht="13.5" customHeight="1" x14ac:dyDescent="0.15">
      <c r="A431" s="36" t="s">
        <v>833</v>
      </c>
      <c r="B431" s="18"/>
      <c r="C431" s="12"/>
      <c r="D431" s="17" t="s">
        <v>829</v>
      </c>
      <c r="E431" s="13" t="s">
        <v>830</v>
      </c>
      <c r="F431" s="12" t="s">
        <v>832</v>
      </c>
      <c r="G431" s="26">
        <f>29.101*L431</f>
        <v>29.100999999999999</v>
      </c>
      <c r="H431" s="15">
        <v>42069</v>
      </c>
      <c r="I431" s="14" t="s">
        <v>825</v>
      </c>
      <c r="J431" s="14" t="s">
        <v>834</v>
      </c>
      <c r="K431" s="14" t="s">
        <v>14</v>
      </c>
      <c r="L431" s="14">
        <v>1</v>
      </c>
      <c r="M431" s="21" t="s">
        <v>835</v>
      </c>
      <c r="N431" s="21" t="s">
        <v>3997</v>
      </c>
      <c r="O431" s="17" t="s">
        <v>835</v>
      </c>
    </row>
    <row r="432" spans="1:15" s="1" customFormat="1" ht="13.5" customHeight="1" x14ac:dyDescent="0.15">
      <c r="A432" s="12" t="s">
        <v>842</v>
      </c>
      <c r="B432" s="18"/>
      <c r="C432" s="12"/>
      <c r="D432" s="17" t="s">
        <v>97</v>
      </c>
      <c r="E432" s="13" t="s">
        <v>286</v>
      </c>
      <c r="F432" s="12" t="s">
        <v>837</v>
      </c>
      <c r="G432" s="26">
        <f>29.101*L432</f>
        <v>291.01</v>
      </c>
      <c r="H432" s="15">
        <v>42069</v>
      </c>
      <c r="I432" s="14" t="s">
        <v>307</v>
      </c>
      <c r="J432" s="14" t="s">
        <v>839</v>
      </c>
      <c r="K432" s="14" t="s">
        <v>14</v>
      </c>
      <c r="L432" s="14">
        <v>10</v>
      </c>
      <c r="M432" s="21" t="s">
        <v>840</v>
      </c>
      <c r="N432" s="21" t="s">
        <v>140</v>
      </c>
      <c r="O432" s="17" t="s">
        <v>840</v>
      </c>
    </row>
    <row r="433" spans="1:15" s="1" customFormat="1" ht="13.5" customHeight="1" x14ac:dyDescent="0.15">
      <c r="A433" s="12" t="s">
        <v>849</v>
      </c>
      <c r="B433" s="18"/>
      <c r="C433" s="12"/>
      <c r="D433" s="17" t="s">
        <v>86</v>
      </c>
      <c r="E433" s="13" t="s">
        <v>843</v>
      </c>
      <c r="F433" s="12" t="s">
        <v>850</v>
      </c>
      <c r="G433" s="14">
        <f>17.712*L433</f>
        <v>230.256</v>
      </c>
      <c r="H433" s="15">
        <v>42069</v>
      </c>
      <c r="I433" s="14" t="s">
        <v>288</v>
      </c>
      <c r="J433" s="14" t="s">
        <v>851</v>
      </c>
      <c r="K433" s="14" t="s">
        <v>281</v>
      </c>
      <c r="L433" s="14">
        <v>13</v>
      </c>
      <c r="M433" s="21" t="s">
        <v>852</v>
      </c>
      <c r="N433" s="21" t="s">
        <v>2592</v>
      </c>
      <c r="O433" s="17" t="s">
        <v>886</v>
      </c>
    </row>
    <row r="434" spans="1:15" s="1" customFormat="1" ht="13.5" customHeight="1" x14ac:dyDescent="0.15">
      <c r="A434" s="12" t="s">
        <v>853</v>
      </c>
      <c r="B434" s="18" t="s">
        <v>136</v>
      </c>
      <c r="C434" s="12"/>
      <c r="D434" s="17" t="s">
        <v>80</v>
      </c>
      <c r="E434" s="13" t="s">
        <v>845</v>
      </c>
      <c r="F434" s="12" t="s">
        <v>854</v>
      </c>
      <c r="G434" s="26">
        <f>8.606*L434</f>
        <v>103.27199999999999</v>
      </c>
      <c r="H434" s="15">
        <v>42069</v>
      </c>
      <c r="I434" s="14" t="s">
        <v>856</v>
      </c>
      <c r="J434" s="14" t="s">
        <v>857</v>
      </c>
      <c r="K434" s="26" t="s">
        <v>14</v>
      </c>
      <c r="L434" s="14">
        <v>12</v>
      </c>
      <c r="M434" s="21" t="s">
        <v>858</v>
      </c>
      <c r="N434" s="21" t="s">
        <v>16</v>
      </c>
      <c r="O434" s="17" t="s">
        <v>858</v>
      </c>
    </row>
    <row r="435" spans="1:15" s="1" customFormat="1" ht="13.5" customHeight="1" x14ac:dyDescent="0.15">
      <c r="A435" s="12" t="s">
        <v>859</v>
      </c>
      <c r="B435" s="18"/>
      <c r="C435" s="12"/>
      <c r="D435" s="17" t="s">
        <v>250</v>
      </c>
      <c r="E435" s="13" t="s">
        <v>286</v>
      </c>
      <c r="F435" s="12" t="s">
        <v>860</v>
      </c>
      <c r="G435" s="14">
        <f>20.545*L435</f>
        <v>61.635000000000005</v>
      </c>
      <c r="H435" s="15">
        <v>42069</v>
      </c>
      <c r="I435" s="14" t="s">
        <v>288</v>
      </c>
      <c r="J435" s="14" t="s">
        <v>861</v>
      </c>
      <c r="K435" s="14" t="s">
        <v>296</v>
      </c>
      <c r="L435" s="14">
        <v>3</v>
      </c>
      <c r="M435" s="21" t="s">
        <v>580</v>
      </c>
      <c r="N435" s="21" t="s">
        <v>862</v>
      </c>
      <c r="O435" s="17" t="s">
        <v>580</v>
      </c>
    </row>
    <row r="436" spans="1:15" s="1" customFormat="1" ht="13.5" customHeight="1" x14ac:dyDescent="0.15">
      <c r="A436" s="12" t="s">
        <v>879</v>
      </c>
      <c r="B436" s="18"/>
      <c r="C436" s="12"/>
      <c r="D436" s="17" t="s">
        <v>27</v>
      </c>
      <c r="E436" s="13" t="s">
        <v>876</v>
      </c>
      <c r="F436" s="12" t="s">
        <v>878</v>
      </c>
      <c r="G436" s="14">
        <f>18.708*L436</f>
        <v>112.24799999999999</v>
      </c>
      <c r="H436" s="15">
        <v>42073</v>
      </c>
      <c r="I436" s="14" t="s">
        <v>305</v>
      </c>
      <c r="J436" s="14" t="s">
        <v>880</v>
      </c>
      <c r="K436" s="14" t="s">
        <v>877</v>
      </c>
      <c r="L436" s="14">
        <v>6</v>
      </c>
      <c r="M436" s="21" t="s">
        <v>881</v>
      </c>
      <c r="N436" s="21" t="s">
        <v>655</v>
      </c>
      <c r="O436" s="17" t="s">
        <v>917</v>
      </c>
    </row>
    <row r="437" spans="1:15" s="1" customFormat="1" ht="13.5" customHeight="1" x14ac:dyDescent="0.15">
      <c r="A437" s="12" t="s">
        <v>902</v>
      </c>
      <c r="B437" s="18"/>
      <c r="C437" s="12"/>
      <c r="D437" s="17" t="s">
        <v>892</v>
      </c>
      <c r="E437" s="13" t="s">
        <v>897</v>
      </c>
      <c r="F437" s="12" t="s">
        <v>903</v>
      </c>
      <c r="G437" s="26">
        <v>268.40300000000002</v>
      </c>
      <c r="H437" s="15">
        <v>42075</v>
      </c>
      <c r="I437" s="26" t="s">
        <v>905</v>
      </c>
      <c r="J437" s="14" t="s">
        <v>904</v>
      </c>
      <c r="K437" s="14" t="s">
        <v>898</v>
      </c>
      <c r="L437" s="14" t="s">
        <v>712</v>
      </c>
      <c r="M437" s="21" t="s">
        <v>906</v>
      </c>
      <c r="N437" s="21" t="s">
        <v>907</v>
      </c>
      <c r="O437" s="17" t="s">
        <v>918</v>
      </c>
    </row>
    <row r="438" spans="1:15" s="1" customFormat="1" ht="13.5" customHeight="1" x14ac:dyDescent="0.15">
      <c r="A438" s="12" t="s">
        <v>902</v>
      </c>
      <c r="B438" s="18"/>
      <c r="C438" s="12"/>
      <c r="D438" s="17" t="s">
        <v>892</v>
      </c>
      <c r="E438" s="13" t="s">
        <v>897</v>
      </c>
      <c r="F438" s="12" t="s">
        <v>908</v>
      </c>
      <c r="G438" s="26">
        <v>267.40499999999997</v>
      </c>
      <c r="H438" s="15">
        <v>42075</v>
      </c>
      <c r="I438" s="26" t="s">
        <v>905</v>
      </c>
      <c r="J438" s="14" t="s">
        <v>909</v>
      </c>
      <c r="K438" s="14" t="s">
        <v>899</v>
      </c>
      <c r="L438" s="14" t="s">
        <v>712</v>
      </c>
      <c r="M438" s="21" t="s">
        <v>910</v>
      </c>
      <c r="N438" s="21" t="s">
        <v>911</v>
      </c>
      <c r="O438" s="17" t="s">
        <v>919</v>
      </c>
    </row>
    <row r="439" spans="1:15" s="1" customFormat="1" ht="13.5" customHeight="1" x14ac:dyDescent="0.15">
      <c r="A439" s="12" t="s">
        <v>902</v>
      </c>
      <c r="B439" s="18"/>
      <c r="C439" s="12"/>
      <c r="D439" s="17" t="s">
        <v>892</v>
      </c>
      <c r="E439" s="13" t="s">
        <v>897</v>
      </c>
      <c r="F439" s="12" t="s">
        <v>912</v>
      </c>
      <c r="G439" s="26">
        <v>35.009</v>
      </c>
      <c r="H439" s="15">
        <v>42075</v>
      </c>
      <c r="I439" s="26" t="s">
        <v>905</v>
      </c>
      <c r="J439" s="14" t="s">
        <v>913</v>
      </c>
      <c r="K439" s="14" t="s">
        <v>899</v>
      </c>
      <c r="L439" s="14" t="s">
        <v>901</v>
      </c>
      <c r="M439" s="21" t="s">
        <v>914</v>
      </c>
      <c r="N439" s="21" t="s">
        <v>915</v>
      </c>
      <c r="O439" s="17" t="s">
        <v>920</v>
      </c>
    </row>
    <row r="440" spans="1:15" s="1" customFormat="1" ht="13.5" customHeight="1" x14ac:dyDescent="0.15">
      <c r="A440" s="12" t="s">
        <v>524</v>
      </c>
      <c r="B440" s="18"/>
      <c r="C440" s="12"/>
      <c r="D440" s="17" t="s">
        <v>896</v>
      </c>
      <c r="E440" s="13" t="s">
        <v>923</v>
      </c>
      <c r="F440" s="12" t="s">
        <v>926</v>
      </c>
      <c r="G440" s="26">
        <v>268.31900000000002</v>
      </c>
      <c r="H440" s="15">
        <v>42079</v>
      </c>
      <c r="I440" s="14" t="s">
        <v>925</v>
      </c>
      <c r="J440" s="14" t="s">
        <v>927</v>
      </c>
      <c r="K440" s="14" t="s">
        <v>921</v>
      </c>
      <c r="L440" s="14" t="s">
        <v>924</v>
      </c>
      <c r="M440" s="21" t="s">
        <v>928</v>
      </c>
      <c r="N440" s="21" t="s">
        <v>929</v>
      </c>
      <c r="O440" s="17" t="s">
        <v>982</v>
      </c>
    </row>
    <row r="441" spans="1:15" s="1" customFormat="1" ht="13.5" customHeight="1" x14ac:dyDescent="0.15">
      <c r="A441" s="12" t="s">
        <v>101</v>
      </c>
      <c r="B441" s="18"/>
      <c r="C441" s="12"/>
      <c r="D441" s="17" t="s">
        <v>102</v>
      </c>
      <c r="E441" s="13" t="s">
        <v>933</v>
      </c>
      <c r="F441" s="12" t="s">
        <v>934</v>
      </c>
      <c r="G441" s="26">
        <v>86.027000000000001</v>
      </c>
      <c r="H441" s="15">
        <v>42080</v>
      </c>
      <c r="I441" s="14" t="s">
        <v>352</v>
      </c>
      <c r="J441" s="14" t="s">
        <v>935</v>
      </c>
      <c r="K441" s="14" t="s">
        <v>304</v>
      </c>
      <c r="L441" s="14" t="s">
        <v>936</v>
      </c>
      <c r="M441" s="21" t="s">
        <v>938</v>
      </c>
      <c r="N441" s="21" t="s">
        <v>939</v>
      </c>
      <c r="O441" s="17" t="s">
        <v>988</v>
      </c>
    </row>
    <row r="442" spans="1:15" s="1" customFormat="1" ht="13.5" customHeight="1" x14ac:dyDescent="0.15">
      <c r="A442" s="12" t="s">
        <v>64</v>
      </c>
      <c r="B442" s="18" t="s">
        <v>40</v>
      </c>
      <c r="C442" s="12"/>
      <c r="D442" s="17" t="s">
        <v>65</v>
      </c>
      <c r="E442" s="13" t="s">
        <v>955</v>
      </c>
      <c r="F442" s="12" t="s">
        <v>960</v>
      </c>
      <c r="G442" s="14">
        <f>9.871*L442</f>
        <v>118.452</v>
      </c>
      <c r="H442" s="15">
        <v>42082</v>
      </c>
      <c r="I442" s="14" t="s">
        <v>362</v>
      </c>
      <c r="J442" s="14" t="s">
        <v>966</v>
      </c>
      <c r="K442" s="14" t="s">
        <v>956</v>
      </c>
      <c r="L442" s="14">
        <v>12</v>
      </c>
      <c r="M442" s="21" t="s">
        <v>967</v>
      </c>
      <c r="N442" s="21" t="s">
        <v>968</v>
      </c>
      <c r="O442" s="17" t="s">
        <v>1519</v>
      </c>
    </row>
    <row r="443" spans="1:15" s="1" customFormat="1" ht="13.5" customHeight="1" x14ac:dyDescent="0.15">
      <c r="A443" s="12" t="s">
        <v>992</v>
      </c>
      <c r="B443" s="18"/>
      <c r="C443" s="12"/>
      <c r="D443" s="17" t="s">
        <v>1109</v>
      </c>
      <c r="E443" s="13" t="s">
        <v>990</v>
      </c>
      <c r="F443" s="12" t="s">
        <v>991</v>
      </c>
      <c r="G443" s="14">
        <f>14.38*L443</f>
        <v>71.900000000000006</v>
      </c>
      <c r="H443" s="15">
        <v>42087</v>
      </c>
      <c r="I443" s="14" t="s">
        <v>994</v>
      </c>
      <c r="J443" s="14" t="s">
        <v>993</v>
      </c>
      <c r="K443" s="14" t="s">
        <v>289</v>
      </c>
      <c r="L443" s="14">
        <v>5</v>
      </c>
      <c r="M443" s="21" t="s">
        <v>995</v>
      </c>
      <c r="N443" s="21" t="s">
        <v>187</v>
      </c>
      <c r="O443" s="17" t="s">
        <v>1110</v>
      </c>
    </row>
    <row r="444" spans="1:15" s="1" customFormat="1" ht="13.5" customHeight="1" x14ac:dyDescent="0.15">
      <c r="A444" s="12" t="s">
        <v>997</v>
      </c>
      <c r="B444" s="18"/>
      <c r="C444" s="12"/>
      <c r="D444" s="17" t="s">
        <v>82</v>
      </c>
      <c r="E444" s="13" t="s">
        <v>990</v>
      </c>
      <c r="F444" s="12" t="s">
        <v>998</v>
      </c>
      <c r="G444" s="26">
        <v>247.3</v>
      </c>
      <c r="H444" s="15">
        <v>42087</v>
      </c>
      <c r="I444" s="14" t="s">
        <v>29</v>
      </c>
      <c r="J444" s="14" t="s">
        <v>999</v>
      </c>
      <c r="K444" s="14" t="s">
        <v>996</v>
      </c>
      <c r="L444" s="14" t="s">
        <v>1000</v>
      </c>
      <c r="M444" s="21" t="s">
        <v>1001</v>
      </c>
      <c r="N444" s="21" t="s">
        <v>1002</v>
      </c>
      <c r="O444" s="17" t="s">
        <v>1359</v>
      </c>
    </row>
    <row r="445" spans="1:15" s="1" customFormat="1" ht="13.5" customHeight="1" x14ac:dyDescent="0.15">
      <c r="A445" s="12" t="s">
        <v>1007</v>
      </c>
      <c r="B445" s="18"/>
      <c r="C445" s="12"/>
      <c r="D445" s="17" t="s">
        <v>1003</v>
      </c>
      <c r="E445" s="13" t="s">
        <v>990</v>
      </c>
      <c r="F445" s="12" t="s">
        <v>1004</v>
      </c>
      <c r="G445" s="26">
        <v>170.92699999999999</v>
      </c>
      <c r="H445" s="15">
        <v>42087</v>
      </c>
      <c r="I445" s="14" t="s">
        <v>1008</v>
      </c>
      <c r="J445" s="14" t="s">
        <v>1005</v>
      </c>
      <c r="K445" s="14" t="s">
        <v>996</v>
      </c>
      <c r="L445" s="14" t="s">
        <v>1006</v>
      </c>
      <c r="M445" s="21" t="s">
        <v>1009</v>
      </c>
      <c r="N445" s="21" t="s">
        <v>1010</v>
      </c>
      <c r="O445" s="17" t="s">
        <v>1360</v>
      </c>
    </row>
    <row r="446" spans="1:15" s="1" customFormat="1" ht="13.5" customHeight="1" x14ac:dyDescent="0.15">
      <c r="A446" s="12" t="s">
        <v>1014</v>
      </c>
      <c r="B446" s="18"/>
      <c r="C446" s="12"/>
      <c r="D446" s="17" t="s">
        <v>1011</v>
      </c>
      <c r="E446" s="13" t="s">
        <v>990</v>
      </c>
      <c r="F446" s="12" t="s">
        <v>1012</v>
      </c>
      <c r="G446" s="26">
        <v>82.531000000000006</v>
      </c>
      <c r="H446" s="15">
        <v>42087</v>
      </c>
      <c r="I446" s="14" t="s">
        <v>1008</v>
      </c>
      <c r="J446" s="14" t="s">
        <v>1013</v>
      </c>
      <c r="K446" s="14" t="s">
        <v>996</v>
      </c>
      <c r="L446" s="14" t="s">
        <v>118</v>
      </c>
      <c r="M446" s="21" t="s">
        <v>1015</v>
      </c>
      <c r="N446" s="21" t="s">
        <v>1016</v>
      </c>
      <c r="O446" s="17" t="s">
        <v>1361</v>
      </c>
    </row>
    <row r="447" spans="1:15" s="1" customFormat="1" ht="13.5" customHeight="1" x14ac:dyDescent="0.15">
      <c r="A447" s="12" t="s">
        <v>1028</v>
      </c>
      <c r="B447" s="18"/>
      <c r="C447" s="12"/>
      <c r="D447" s="17" t="s">
        <v>59</v>
      </c>
      <c r="E447" s="13" t="s">
        <v>1022</v>
      </c>
      <c r="F447" s="12" t="s">
        <v>1025</v>
      </c>
      <c r="G447" s="26">
        <f>12.838*L447</f>
        <v>77.027999999999992</v>
      </c>
      <c r="H447" s="15">
        <v>42089</v>
      </c>
      <c r="I447" s="14" t="s">
        <v>1029</v>
      </c>
      <c r="J447" s="14" t="s">
        <v>1026</v>
      </c>
      <c r="K447" s="14" t="s">
        <v>1019</v>
      </c>
      <c r="L447" s="14">
        <v>6</v>
      </c>
      <c r="M447" s="21" t="s">
        <v>1027</v>
      </c>
      <c r="N447" s="21" t="s">
        <v>246</v>
      </c>
      <c r="O447" s="17" t="s">
        <v>1027</v>
      </c>
    </row>
    <row r="448" spans="1:15" s="1" customFormat="1" ht="13.5" customHeight="1" x14ac:dyDescent="0.15">
      <c r="A448" s="12" t="s">
        <v>1098</v>
      </c>
      <c r="B448" s="25" t="s">
        <v>836</v>
      </c>
      <c r="C448" s="12"/>
      <c r="D448" s="17" t="s">
        <v>63</v>
      </c>
      <c r="E448" s="13" t="s">
        <v>1094</v>
      </c>
      <c r="F448" s="12" t="s">
        <v>1099</v>
      </c>
      <c r="G448" s="26">
        <f>29.101*L448</f>
        <v>349.21199999999999</v>
      </c>
      <c r="H448" s="15">
        <v>42094</v>
      </c>
      <c r="I448" s="14" t="s">
        <v>324</v>
      </c>
      <c r="J448" s="14" t="s">
        <v>1100</v>
      </c>
      <c r="K448" s="14" t="s">
        <v>296</v>
      </c>
      <c r="L448" s="14">
        <v>12</v>
      </c>
      <c r="M448" s="21" t="s">
        <v>1097</v>
      </c>
      <c r="N448" s="21" t="s">
        <v>157</v>
      </c>
      <c r="O448" s="17" t="s">
        <v>2369</v>
      </c>
    </row>
    <row r="449" spans="1:15" s="1" customFormat="1" ht="13.5" customHeight="1" x14ac:dyDescent="0.15">
      <c r="A449" s="12" t="s">
        <v>1101</v>
      </c>
      <c r="B449" s="18"/>
      <c r="C449" s="12"/>
      <c r="D449" s="17" t="s">
        <v>555</v>
      </c>
      <c r="E449" s="13" t="s">
        <v>1094</v>
      </c>
      <c r="F449" s="12" t="s">
        <v>1102</v>
      </c>
      <c r="G449" s="26">
        <f>14.405*2</f>
        <v>28.81</v>
      </c>
      <c r="H449" s="15">
        <v>42094</v>
      </c>
      <c r="I449" s="14" t="s">
        <v>556</v>
      </c>
      <c r="J449" s="14" t="s">
        <v>1103</v>
      </c>
      <c r="K449" s="14" t="s">
        <v>280</v>
      </c>
      <c r="L449" s="14" t="s">
        <v>1104</v>
      </c>
      <c r="M449" s="21" t="s">
        <v>820</v>
      </c>
      <c r="N449" s="21" t="s">
        <v>1105</v>
      </c>
      <c r="O449" s="17" t="s">
        <v>1362</v>
      </c>
    </row>
    <row r="450" spans="1:15" s="1" customFormat="1" ht="13.5" customHeight="1" x14ac:dyDescent="0.15">
      <c r="A450" s="12" t="s">
        <v>1111</v>
      </c>
      <c r="B450" s="18"/>
      <c r="C450" s="12"/>
      <c r="D450" s="17" t="s">
        <v>39</v>
      </c>
      <c r="E450" s="13" t="s">
        <v>19</v>
      </c>
      <c r="F450" s="12" t="s">
        <v>1112</v>
      </c>
      <c r="G450" s="14">
        <f>6.405*L450</f>
        <v>160.125</v>
      </c>
      <c r="H450" s="15">
        <v>42094</v>
      </c>
      <c r="I450" s="14" t="s">
        <v>291</v>
      </c>
      <c r="J450" s="14" t="s">
        <v>1114</v>
      </c>
      <c r="K450" s="14" t="s">
        <v>289</v>
      </c>
      <c r="L450" s="14">
        <v>25</v>
      </c>
      <c r="M450" s="21" t="s">
        <v>1115</v>
      </c>
      <c r="N450" s="21" t="s">
        <v>733</v>
      </c>
      <c r="O450" s="17" t="s">
        <v>1115</v>
      </c>
    </row>
    <row r="451" spans="1:15" s="1" customFormat="1" ht="13.5" customHeight="1" x14ac:dyDescent="0.15">
      <c r="A451" s="12" t="s">
        <v>1116</v>
      </c>
      <c r="B451" s="18"/>
      <c r="C451" s="12"/>
      <c r="D451" s="17" t="s">
        <v>224</v>
      </c>
      <c r="E451" s="13" t="s">
        <v>1108</v>
      </c>
      <c r="F451" s="12" t="s">
        <v>1117</v>
      </c>
      <c r="G451" s="14">
        <f>6.405*L451</f>
        <v>160.125</v>
      </c>
      <c r="H451" s="15">
        <v>42094</v>
      </c>
      <c r="I451" s="14" t="s">
        <v>483</v>
      </c>
      <c r="J451" s="14" t="s">
        <v>1118</v>
      </c>
      <c r="K451" s="14" t="s">
        <v>280</v>
      </c>
      <c r="L451" s="14">
        <v>25</v>
      </c>
      <c r="M451" s="21" t="s">
        <v>1119</v>
      </c>
      <c r="N451" s="21" t="s">
        <v>733</v>
      </c>
      <c r="O451" s="17" t="s">
        <v>1119</v>
      </c>
    </row>
    <row r="452" spans="1:15" s="1" customFormat="1" ht="13.5" customHeight="1" x14ac:dyDescent="0.15">
      <c r="A452" s="12" t="s">
        <v>1122</v>
      </c>
      <c r="B452" s="18"/>
      <c r="C452" s="12"/>
      <c r="D452" s="17" t="s">
        <v>1123</v>
      </c>
      <c r="E452" s="13" t="s">
        <v>1121</v>
      </c>
      <c r="F452" s="12" t="s">
        <v>1125</v>
      </c>
      <c r="G452" s="26">
        <v>202.32300000000001</v>
      </c>
      <c r="H452" s="15">
        <v>42094</v>
      </c>
      <c r="I452" s="14" t="s">
        <v>306</v>
      </c>
      <c r="J452" s="14" t="s">
        <v>1126</v>
      </c>
      <c r="K452" s="14" t="s">
        <v>21</v>
      </c>
      <c r="L452" s="14" t="s">
        <v>1124</v>
      </c>
      <c r="M452" s="21" t="s">
        <v>1127</v>
      </c>
      <c r="N452" s="21" t="s">
        <v>1128</v>
      </c>
      <c r="O452" s="17" t="s">
        <v>1363</v>
      </c>
    </row>
    <row r="453" spans="1:15" s="1" customFormat="1" ht="13.5" customHeight="1" x14ac:dyDescent="0.15">
      <c r="A453" s="36" t="s">
        <v>1129</v>
      </c>
      <c r="B453" s="18"/>
      <c r="C453" s="12"/>
      <c r="D453" s="17" t="s">
        <v>1131</v>
      </c>
      <c r="E453" s="13" t="s">
        <v>19</v>
      </c>
      <c r="F453" s="12" t="s">
        <v>1130</v>
      </c>
      <c r="G453" s="26">
        <f>27.67*L453</f>
        <v>55.34</v>
      </c>
      <c r="H453" s="15">
        <v>42095</v>
      </c>
      <c r="I453" s="14" t="s">
        <v>1133</v>
      </c>
      <c r="J453" s="14" t="s">
        <v>1132</v>
      </c>
      <c r="K453" s="14" t="s">
        <v>4928</v>
      </c>
      <c r="L453" s="14">
        <v>2</v>
      </c>
      <c r="M453" s="21" t="s">
        <v>1367</v>
      </c>
      <c r="N453" s="21" t="s">
        <v>26</v>
      </c>
      <c r="O453" s="17" t="s">
        <v>1525</v>
      </c>
    </row>
    <row r="454" spans="1:15" s="1" customFormat="1" ht="13.5" customHeight="1" x14ac:dyDescent="0.15">
      <c r="A454" s="12" t="s">
        <v>1142</v>
      </c>
      <c r="B454" s="18"/>
      <c r="C454" s="12"/>
      <c r="D454" s="17" t="s">
        <v>151</v>
      </c>
      <c r="E454" s="13" t="s">
        <v>19</v>
      </c>
      <c r="F454" s="12" t="s">
        <v>1145</v>
      </c>
      <c r="G454" s="14">
        <f>17.498*L454</f>
        <v>209.976</v>
      </c>
      <c r="H454" s="15">
        <v>42095</v>
      </c>
      <c r="I454" s="14" t="s">
        <v>1146</v>
      </c>
      <c r="J454" s="14" t="s">
        <v>1147</v>
      </c>
      <c r="K454" s="14" t="s">
        <v>1148</v>
      </c>
      <c r="L454" s="14">
        <v>12</v>
      </c>
      <c r="M454" s="21" t="s">
        <v>1151</v>
      </c>
      <c r="N454" s="21" t="s">
        <v>16</v>
      </c>
      <c r="O454" s="17" t="s">
        <v>1151</v>
      </c>
    </row>
    <row r="455" spans="1:15" s="1" customFormat="1" ht="13.5" customHeight="1" x14ac:dyDescent="0.15">
      <c r="A455" s="12" t="s">
        <v>1152</v>
      </c>
      <c r="B455" s="18" t="s">
        <v>40</v>
      </c>
      <c r="C455" s="12"/>
      <c r="D455" s="17" t="s">
        <v>92</v>
      </c>
      <c r="E455" s="13" t="s">
        <v>19</v>
      </c>
      <c r="F455" s="12" t="s">
        <v>1153</v>
      </c>
      <c r="G455" s="26">
        <f>9.804*L455</f>
        <v>117.648</v>
      </c>
      <c r="H455" s="15">
        <v>42095</v>
      </c>
      <c r="I455" s="14" t="s">
        <v>361</v>
      </c>
      <c r="J455" s="14" t="s">
        <v>1154</v>
      </c>
      <c r="K455" s="14" t="s">
        <v>280</v>
      </c>
      <c r="L455" s="14">
        <v>12</v>
      </c>
      <c r="M455" s="21" t="s">
        <v>1157</v>
      </c>
      <c r="N455" s="21" t="s">
        <v>2225</v>
      </c>
      <c r="O455" s="17" t="s">
        <v>1157</v>
      </c>
    </row>
    <row r="456" spans="1:15" s="1" customFormat="1" ht="13.5" customHeight="1" x14ac:dyDescent="0.15">
      <c r="A456" s="12" t="s">
        <v>1158</v>
      </c>
      <c r="B456" s="18" t="s">
        <v>3337</v>
      </c>
      <c r="C456" s="12" t="s">
        <v>1535</v>
      </c>
      <c r="D456" s="17" t="s">
        <v>65</v>
      </c>
      <c r="E456" s="13" t="s">
        <v>19</v>
      </c>
      <c r="F456" s="12" t="s">
        <v>1161</v>
      </c>
      <c r="G456" s="14">
        <f>9.871*L456</f>
        <v>128.32300000000001</v>
      </c>
      <c r="H456" s="15">
        <v>42095</v>
      </c>
      <c r="I456" s="14" t="s">
        <v>362</v>
      </c>
      <c r="J456" s="14" t="s">
        <v>1164</v>
      </c>
      <c r="K456" s="14" t="s">
        <v>296</v>
      </c>
      <c r="L456" s="14">
        <v>13</v>
      </c>
      <c r="M456" s="21" t="s">
        <v>1167</v>
      </c>
      <c r="N456" s="21" t="s">
        <v>25</v>
      </c>
      <c r="O456" s="17" t="s">
        <v>1964</v>
      </c>
    </row>
    <row r="457" spans="1:15" s="1" customFormat="1" ht="13.5" customHeight="1" x14ac:dyDescent="0.15">
      <c r="A457" s="12" t="s">
        <v>1158</v>
      </c>
      <c r="B457" s="18" t="s">
        <v>2449</v>
      </c>
      <c r="C457" s="12"/>
      <c r="D457" s="17" t="s">
        <v>65</v>
      </c>
      <c r="E457" s="13" t="s">
        <v>19</v>
      </c>
      <c r="F457" s="12" t="s">
        <v>1162</v>
      </c>
      <c r="G457" s="14">
        <f>9.871*L457</f>
        <v>118.452</v>
      </c>
      <c r="H457" s="15">
        <v>42095</v>
      </c>
      <c r="I457" s="14" t="s">
        <v>362</v>
      </c>
      <c r="J457" s="14" t="s">
        <v>1165</v>
      </c>
      <c r="K457" s="14" t="s">
        <v>296</v>
      </c>
      <c r="L457" s="14">
        <v>12</v>
      </c>
      <c r="M457" s="21" t="s">
        <v>1168</v>
      </c>
      <c r="N457" s="21" t="s">
        <v>16</v>
      </c>
      <c r="O457" s="17" t="s">
        <v>1168</v>
      </c>
    </row>
    <row r="458" spans="1:15" s="1" customFormat="1" ht="13.5" customHeight="1" x14ac:dyDescent="0.15">
      <c r="A458" s="12" t="s">
        <v>1169</v>
      </c>
      <c r="B458" s="12" t="s">
        <v>40</v>
      </c>
      <c r="C458" s="12"/>
      <c r="D458" s="13" t="s">
        <v>93</v>
      </c>
      <c r="E458" s="13" t="s">
        <v>19</v>
      </c>
      <c r="F458" s="12" t="s">
        <v>1171</v>
      </c>
      <c r="G458" s="14">
        <f>9.871*L458</f>
        <v>108.581</v>
      </c>
      <c r="H458" s="15">
        <v>42095</v>
      </c>
      <c r="I458" s="14" t="s">
        <v>285</v>
      </c>
      <c r="J458" s="14" t="s">
        <v>1173</v>
      </c>
      <c r="K458" s="14" t="s">
        <v>280</v>
      </c>
      <c r="L458" s="14">
        <v>11</v>
      </c>
      <c r="M458" s="21" t="s">
        <v>1174</v>
      </c>
      <c r="N458" s="21" t="s">
        <v>144</v>
      </c>
      <c r="O458" s="17" t="s">
        <v>1965</v>
      </c>
    </row>
    <row r="459" spans="1:15" s="1" customFormat="1" ht="13.5" customHeight="1" x14ac:dyDescent="0.15">
      <c r="A459" s="12" t="s">
        <v>1176</v>
      </c>
      <c r="B459" s="12" t="s">
        <v>40</v>
      </c>
      <c r="C459" s="12"/>
      <c r="D459" s="17" t="s">
        <v>691</v>
      </c>
      <c r="E459" s="13" t="s">
        <v>1177</v>
      </c>
      <c r="F459" s="12" t="s">
        <v>1178</v>
      </c>
      <c r="G459" s="14">
        <f>9.871*L459</f>
        <v>49.355000000000004</v>
      </c>
      <c r="H459" s="15">
        <v>42095</v>
      </c>
      <c r="I459" s="26" t="s">
        <v>285</v>
      </c>
      <c r="J459" s="14" t="s">
        <v>1179</v>
      </c>
      <c r="K459" s="14" t="s">
        <v>280</v>
      </c>
      <c r="L459" s="14">
        <v>5</v>
      </c>
      <c r="M459" s="21" t="s">
        <v>1180</v>
      </c>
      <c r="N459" s="21" t="s">
        <v>1181</v>
      </c>
      <c r="O459" s="17" t="s">
        <v>1180</v>
      </c>
    </row>
    <row r="460" spans="1:15" s="1" customFormat="1" ht="13.5" customHeight="1" x14ac:dyDescent="0.15">
      <c r="A460" s="12" t="s">
        <v>1204</v>
      </c>
      <c r="B460" s="18"/>
      <c r="C460" s="12"/>
      <c r="D460" s="17" t="s">
        <v>76</v>
      </c>
      <c r="E460" s="13" t="s">
        <v>1177</v>
      </c>
      <c r="F460" s="12" t="s">
        <v>1202</v>
      </c>
      <c r="G460" s="26">
        <v>49.542000000000002</v>
      </c>
      <c r="H460" s="15">
        <v>42095</v>
      </c>
      <c r="I460" s="14" t="s">
        <v>1207</v>
      </c>
      <c r="J460" s="14" t="s">
        <v>1205</v>
      </c>
      <c r="K460" s="14" t="s">
        <v>21</v>
      </c>
      <c r="L460" s="14" t="s">
        <v>1206</v>
      </c>
      <c r="M460" s="21" t="s">
        <v>1208</v>
      </c>
      <c r="N460" s="21" t="s">
        <v>1209</v>
      </c>
      <c r="O460" s="17" t="s">
        <v>1524</v>
      </c>
    </row>
    <row r="461" spans="1:15" s="1" customFormat="1" ht="13.5" customHeight="1" x14ac:dyDescent="0.15">
      <c r="A461" s="12" t="s">
        <v>1241</v>
      </c>
      <c r="B461" s="18"/>
      <c r="C461" s="12"/>
      <c r="D461" s="17" t="s">
        <v>804</v>
      </c>
      <c r="E461" s="13" t="s">
        <v>1177</v>
      </c>
      <c r="F461" s="12" t="s">
        <v>1240</v>
      </c>
      <c r="G461" s="14">
        <f>17.52*L461</f>
        <v>87.6</v>
      </c>
      <c r="H461" s="15">
        <v>42097</v>
      </c>
      <c r="I461" s="14" t="s">
        <v>734</v>
      </c>
      <c r="J461" s="14" t="s">
        <v>1242</v>
      </c>
      <c r="K461" s="14" t="s">
        <v>289</v>
      </c>
      <c r="L461" s="14">
        <v>5</v>
      </c>
      <c r="M461" s="21" t="s">
        <v>1243</v>
      </c>
      <c r="N461" s="21" t="s">
        <v>162</v>
      </c>
      <c r="O461" s="17" t="s">
        <v>1243</v>
      </c>
    </row>
    <row r="462" spans="1:15" s="1" customFormat="1" ht="13.5" customHeight="1" x14ac:dyDescent="0.15">
      <c r="A462" s="12" t="s">
        <v>1265</v>
      </c>
      <c r="B462" s="18"/>
      <c r="C462" s="12"/>
      <c r="D462" s="17" t="s">
        <v>97</v>
      </c>
      <c r="E462" s="13" t="s">
        <v>1177</v>
      </c>
      <c r="F462" s="12" t="s">
        <v>1260</v>
      </c>
      <c r="G462" s="26">
        <f>29.101*L462</f>
        <v>378.31299999999999</v>
      </c>
      <c r="H462" s="15">
        <v>42097</v>
      </c>
      <c r="I462" s="14" t="s">
        <v>305</v>
      </c>
      <c r="J462" s="14" t="s">
        <v>1262</v>
      </c>
      <c r="K462" s="14" t="s">
        <v>14</v>
      </c>
      <c r="L462" s="14">
        <v>13</v>
      </c>
      <c r="M462" s="21" t="s">
        <v>1263</v>
      </c>
      <c r="N462" s="21" t="s">
        <v>323</v>
      </c>
      <c r="O462" s="17" t="s">
        <v>1527</v>
      </c>
    </row>
    <row r="463" spans="1:15" s="1" customFormat="1" ht="13.5" customHeight="1" x14ac:dyDescent="0.15">
      <c r="A463" s="12" t="s">
        <v>1278</v>
      </c>
      <c r="B463" s="18"/>
      <c r="C463" s="12"/>
      <c r="D463" s="17" t="s">
        <v>33</v>
      </c>
      <c r="E463" s="13" t="s">
        <v>1177</v>
      </c>
      <c r="F463" s="12" t="s">
        <v>1277</v>
      </c>
      <c r="G463" s="14">
        <f>18.708*L463</f>
        <v>149.66399999999999</v>
      </c>
      <c r="H463" s="15">
        <v>42097</v>
      </c>
      <c r="I463" s="14" t="s">
        <v>1281</v>
      </c>
      <c r="J463" s="14" t="s">
        <v>1279</v>
      </c>
      <c r="K463" s="14" t="s">
        <v>14</v>
      </c>
      <c r="L463" s="14">
        <v>8</v>
      </c>
      <c r="M463" s="21" t="s">
        <v>1280</v>
      </c>
      <c r="N463" s="21" t="s">
        <v>156</v>
      </c>
      <c r="O463" s="17" t="s">
        <v>1280</v>
      </c>
    </row>
    <row r="464" spans="1:15" s="1" customFormat="1" ht="13.5" customHeight="1" x14ac:dyDescent="0.15">
      <c r="A464" s="12" t="s">
        <v>35</v>
      </c>
      <c r="B464" s="18"/>
      <c r="C464" s="12"/>
      <c r="D464" s="17" t="s">
        <v>33</v>
      </c>
      <c r="E464" s="13" t="s">
        <v>1177</v>
      </c>
      <c r="F464" s="12" t="s">
        <v>1293</v>
      </c>
      <c r="G464" s="14">
        <f>18.708*L464</f>
        <v>168.37199999999999</v>
      </c>
      <c r="H464" s="15">
        <v>42097</v>
      </c>
      <c r="I464" s="26" t="s">
        <v>638</v>
      </c>
      <c r="J464" s="14" t="s">
        <v>1295</v>
      </c>
      <c r="K464" s="14" t="s">
        <v>587</v>
      </c>
      <c r="L464" s="14">
        <v>9</v>
      </c>
      <c r="M464" s="21" t="s">
        <v>1288</v>
      </c>
      <c r="N464" s="21" t="s">
        <v>603</v>
      </c>
      <c r="O464" s="17" t="s">
        <v>1288</v>
      </c>
    </row>
    <row r="465" spans="1:15" s="1" customFormat="1" ht="13.5" customHeight="1" x14ac:dyDescent="0.15">
      <c r="A465" s="12" t="s">
        <v>1304</v>
      </c>
      <c r="B465" s="18"/>
      <c r="C465" s="12"/>
      <c r="D465" s="17" t="s">
        <v>515</v>
      </c>
      <c r="E465" s="13" t="s">
        <v>1177</v>
      </c>
      <c r="F465" s="12" t="s">
        <v>1308</v>
      </c>
      <c r="G465" s="14">
        <f>14.405*L465</f>
        <v>360.125</v>
      </c>
      <c r="H465" s="15">
        <v>42097</v>
      </c>
      <c r="I465" s="14" t="s">
        <v>364</v>
      </c>
      <c r="J465" s="14" t="s">
        <v>1315</v>
      </c>
      <c r="K465" s="14" t="s">
        <v>280</v>
      </c>
      <c r="L465" s="14">
        <v>25</v>
      </c>
      <c r="M465" s="21" t="s">
        <v>1323</v>
      </c>
      <c r="N465" s="21" t="s">
        <v>733</v>
      </c>
      <c r="O465" s="17" t="s">
        <v>1323</v>
      </c>
    </row>
    <row r="466" spans="1:15" s="1" customFormat="1" ht="13.5" customHeight="1" x14ac:dyDescent="0.15">
      <c r="A466" s="12" t="s">
        <v>1304</v>
      </c>
      <c r="B466" s="18"/>
      <c r="C466" s="12"/>
      <c r="D466" s="17" t="s">
        <v>515</v>
      </c>
      <c r="E466" s="13" t="s">
        <v>1177</v>
      </c>
      <c r="F466" s="12" t="s">
        <v>1313</v>
      </c>
      <c r="G466" s="14">
        <f>14.405*L466</f>
        <v>360.125</v>
      </c>
      <c r="H466" s="15">
        <v>42097</v>
      </c>
      <c r="I466" s="14" t="s">
        <v>1347</v>
      </c>
      <c r="J466" s="14" t="s">
        <v>1320</v>
      </c>
      <c r="K466" s="14" t="s">
        <v>280</v>
      </c>
      <c r="L466" s="14">
        <v>25</v>
      </c>
      <c r="M466" s="21" t="s">
        <v>1328</v>
      </c>
      <c r="N466" s="21" t="s">
        <v>733</v>
      </c>
      <c r="O466" s="17" t="s">
        <v>1328</v>
      </c>
    </row>
    <row r="467" spans="1:15" s="1" customFormat="1" ht="13.5" customHeight="1" x14ac:dyDescent="0.15">
      <c r="A467" s="12" t="s">
        <v>554</v>
      </c>
      <c r="B467" s="18"/>
      <c r="C467" s="12"/>
      <c r="D467" s="17" t="s">
        <v>555</v>
      </c>
      <c r="E467" s="13" t="s">
        <v>312</v>
      </c>
      <c r="F467" s="12" t="s">
        <v>1372</v>
      </c>
      <c r="G467" s="26">
        <v>72.025000000000006</v>
      </c>
      <c r="H467" s="15">
        <v>42102</v>
      </c>
      <c r="I467" s="14" t="s">
        <v>556</v>
      </c>
      <c r="J467" s="14" t="s">
        <v>1370</v>
      </c>
      <c r="K467" s="14" t="s">
        <v>1371</v>
      </c>
      <c r="L467" s="14" t="s">
        <v>810</v>
      </c>
      <c r="M467" s="21" t="s">
        <v>820</v>
      </c>
      <c r="N467" s="21" t="s">
        <v>811</v>
      </c>
      <c r="O467" s="17" t="s">
        <v>1898</v>
      </c>
    </row>
    <row r="468" spans="1:15" s="1" customFormat="1" ht="13.5" customHeight="1" x14ac:dyDescent="0.15">
      <c r="A468" s="12" t="s">
        <v>83</v>
      </c>
      <c r="B468" s="12" t="s">
        <v>357</v>
      </c>
      <c r="C468" s="12"/>
      <c r="D468" s="17" t="s">
        <v>22</v>
      </c>
      <c r="E468" s="13" t="s">
        <v>1375</v>
      </c>
      <c r="F468" s="12" t="s">
        <v>1373</v>
      </c>
      <c r="G468" s="14">
        <f>29.101*L468/2</f>
        <v>29.100999999999999</v>
      </c>
      <c r="H468" s="15">
        <v>42102</v>
      </c>
      <c r="I468" s="14" t="s">
        <v>358</v>
      </c>
      <c r="J468" s="14" t="s">
        <v>1374</v>
      </c>
      <c r="K468" s="14" t="s">
        <v>1371</v>
      </c>
      <c r="L468" s="14">
        <v>2</v>
      </c>
      <c r="M468" s="21" t="s">
        <v>1376</v>
      </c>
      <c r="N468" s="21" t="s">
        <v>1377</v>
      </c>
      <c r="O468" s="17" t="s">
        <v>1649</v>
      </c>
    </row>
    <row r="469" spans="1:15" s="1" customFormat="1" ht="13.5" customHeight="1" x14ac:dyDescent="0.15">
      <c r="A469" s="12" t="s">
        <v>963</v>
      </c>
      <c r="B469" s="12"/>
      <c r="C469" s="12"/>
      <c r="D469" s="17" t="s">
        <v>485</v>
      </c>
      <c r="E469" s="13" t="s">
        <v>1375</v>
      </c>
      <c r="F469" s="12" t="s">
        <v>1378</v>
      </c>
      <c r="G469" s="26">
        <f>17.498*L469</f>
        <v>52.494</v>
      </c>
      <c r="H469" s="15">
        <v>42102</v>
      </c>
      <c r="I469" s="14" t="s">
        <v>364</v>
      </c>
      <c r="J469" s="14" t="s">
        <v>1379</v>
      </c>
      <c r="K469" s="14" t="s">
        <v>1371</v>
      </c>
      <c r="L469" s="14">
        <v>3</v>
      </c>
      <c r="M469" s="21" t="s">
        <v>1380</v>
      </c>
      <c r="N469" s="21" t="s">
        <v>847</v>
      </c>
      <c r="O469" s="17" t="s">
        <v>1675</v>
      </c>
    </row>
    <row r="470" spans="1:15" s="1" customFormat="1" ht="13.5" customHeight="1" x14ac:dyDescent="0.15">
      <c r="A470" s="36" t="s">
        <v>1402</v>
      </c>
      <c r="B470" s="12"/>
      <c r="C470" s="12"/>
      <c r="D470" s="17" t="s">
        <v>1403</v>
      </c>
      <c r="E470" s="13" t="s">
        <v>1375</v>
      </c>
      <c r="F470" s="12" t="s">
        <v>1407</v>
      </c>
      <c r="G470" s="14">
        <v>11.672000000000001</v>
      </c>
      <c r="H470" s="15">
        <v>42102</v>
      </c>
      <c r="I470" s="14" t="s">
        <v>1405</v>
      </c>
      <c r="J470" s="14" t="s">
        <v>1404</v>
      </c>
      <c r="K470" s="14" t="s">
        <v>583</v>
      </c>
      <c r="L470" s="14" t="s">
        <v>1406</v>
      </c>
      <c r="M470" s="21" t="s">
        <v>1408</v>
      </c>
      <c r="N470" s="21" t="s">
        <v>1409</v>
      </c>
      <c r="O470" s="17" t="s">
        <v>1901</v>
      </c>
    </row>
    <row r="471" spans="1:15" s="1" customFormat="1" ht="13.5" customHeight="1" x14ac:dyDescent="0.15">
      <c r="A471" s="36" t="s">
        <v>1430</v>
      </c>
      <c r="B471" s="12"/>
      <c r="C471" s="12"/>
      <c r="D471" s="17" t="s">
        <v>1428</v>
      </c>
      <c r="E471" s="13" t="s">
        <v>1375</v>
      </c>
      <c r="F471" s="12" t="s">
        <v>1429</v>
      </c>
      <c r="G471" s="14">
        <v>69.456000000000003</v>
      </c>
      <c r="H471" s="15">
        <v>42102</v>
      </c>
      <c r="I471" s="14" t="s">
        <v>1432</v>
      </c>
      <c r="J471" s="14" t="s">
        <v>1431</v>
      </c>
      <c r="K471" s="14" t="s">
        <v>1371</v>
      </c>
      <c r="L471" s="14" t="s">
        <v>1435</v>
      </c>
      <c r="M471" s="21" t="s">
        <v>1433</v>
      </c>
      <c r="N471" s="21" t="s">
        <v>1434</v>
      </c>
      <c r="O471" s="17" t="s">
        <v>1653</v>
      </c>
    </row>
    <row r="472" spans="1:15" s="1" customFormat="1" ht="13.5" customHeight="1" x14ac:dyDescent="0.15">
      <c r="A472" s="12" t="s">
        <v>1512</v>
      </c>
      <c r="B472" s="12"/>
      <c r="C472" s="12"/>
      <c r="D472" s="17" t="s">
        <v>1509</v>
      </c>
      <c r="E472" s="13" t="s">
        <v>1500</v>
      </c>
      <c r="F472" s="12" t="s">
        <v>1508</v>
      </c>
      <c r="G472" s="14">
        <v>60.395000000000003</v>
      </c>
      <c r="H472" s="15">
        <v>42104</v>
      </c>
      <c r="I472" s="26" t="s">
        <v>618</v>
      </c>
      <c r="J472" s="14" t="s">
        <v>1510</v>
      </c>
      <c r="K472" s="14" t="s">
        <v>1504</v>
      </c>
      <c r="L472" s="14" t="s">
        <v>1511</v>
      </c>
      <c r="M472" s="21" t="s">
        <v>1513</v>
      </c>
      <c r="N472" s="21" t="s">
        <v>1566</v>
      </c>
      <c r="O472" s="17" t="s">
        <v>1659</v>
      </c>
    </row>
    <row r="473" spans="1:15" s="1" customFormat="1" ht="13.5" customHeight="1" x14ac:dyDescent="0.15">
      <c r="A473" s="12" t="s">
        <v>875</v>
      </c>
      <c r="B473" s="12"/>
      <c r="C473" s="12"/>
      <c r="D473" s="17" t="s">
        <v>33</v>
      </c>
      <c r="E473" s="13" t="s">
        <v>1500</v>
      </c>
      <c r="F473" s="12" t="s">
        <v>1514</v>
      </c>
      <c r="G473" s="14">
        <f>18.708*L473</f>
        <v>224.49599999999998</v>
      </c>
      <c r="H473" s="15">
        <v>42104</v>
      </c>
      <c r="I473" s="26" t="s">
        <v>1517</v>
      </c>
      <c r="J473" s="14" t="s">
        <v>1515</v>
      </c>
      <c r="K473" s="14" t="s">
        <v>1516</v>
      </c>
      <c r="L473" s="14">
        <v>12</v>
      </c>
      <c r="M473" s="21" t="s">
        <v>1518</v>
      </c>
      <c r="N473" s="21" t="s">
        <v>16</v>
      </c>
      <c r="O473" s="17" t="s">
        <v>1676</v>
      </c>
    </row>
    <row r="474" spans="1:15" s="1" customFormat="1" ht="13.5" customHeight="1" x14ac:dyDescent="0.15">
      <c r="A474" s="12" t="s">
        <v>1555</v>
      </c>
      <c r="B474" s="12"/>
      <c r="C474" s="12"/>
      <c r="D474" s="17" t="s">
        <v>1556</v>
      </c>
      <c r="E474" s="13" t="s">
        <v>1536</v>
      </c>
      <c r="F474" s="12" t="s">
        <v>1560</v>
      </c>
      <c r="G474" s="26">
        <f>20.816*L474</f>
        <v>270.608</v>
      </c>
      <c r="H474" s="15">
        <v>42104</v>
      </c>
      <c r="I474" s="14" t="s">
        <v>540</v>
      </c>
      <c r="J474" s="14" t="s">
        <v>1561</v>
      </c>
      <c r="K474" s="14" t="s">
        <v>1559</v>
      </c>
      <c r="L474" s="14">
        <v>13</v>
      </c>
      <c r="M474" s="21" t="s">
        <v>1564</v>
      </c>
      <c r="N474" s="21" t="s">
        <v>17</v>
      </c>
      <c r="O474" s="17" t="s">
        <v>1660</v>
      </c>
    </row>
    <row r="475" spans="1:15" s="1" customFormat="1" ht="13.5" customHeight="1" x14ac:dyDescent="0.15">
      <c r="A475" s="12" t="s">
        <v>1647</v>
      </c>
      <c r="B475" s="12"/>
      <c r="C475" s="12"/>
      <c r="D475" s="17" t="s">
        <v>1556</v>
      </c>
      <c r="E475" s="13" t="s">
        <v>1536</v>
      </c>
      <c r="F475" s="12" t="s">
        <v>1646</v>
      </c>
      <c r="G475" s="26">
        <f>20.816*L475</f>
        <v>166.52799999999999</v>
      </c>
      <c r="H475" s="15">
        <v>42104</v>
      </c>
      <c r="I475" s="14" t="s">
        <v>540</v>
      </c>
      <c r="J475" s="14" t="s">
        <v>1562</v>
      </c>
      <c r="K475" s="14" t="s">
        <v>1559</v>
      </c>
      <c r="L475" s="14">
        <v>8</v>
      </c>
      <c r="M475" s="21" t="s">
        <v>1565</v>
      </c>
      <c r="N475" s="21" t="s">
        <v>1648</v>
      </c>
      <c r="O475" s="17" t="s">
        <v>1897</v>
      </c>
    </row>
    <row r="476" spans="1:15" s="1" customFormat="1" ht="13.5" customHeight="1" x14ac:dyDescent="0.15">
      <c r="A476" s="36" t="s">
        <v>1629</v>
      </c>
      <c r="B476" s="12"/>
      <c r="C476" s="12"/>
      <c r="D476" s="17" t="s">
        <v>1634</v>
      </c>
      <c r="E476" s="13" t="s">
        <v>1585</v>
      </c>
      <c r="F476" s="12" t="s">
        <v>1628</v>
      </c>
      <c r="G476" s="14">
        <v>35.186999999999998</v>
      </c>
      <c r="H476" s="15">
        <v>42104</v>
      </c>
      <c r="I476" s="14" t="s">
        <v>420</v>
      </c>
      <c r="J476" s="14" t="s">
        <v>1630</v>
      </c>
      <c r="K476" s="14" t="s">
        <v>179</v>
      </c>
      <c r="L476" s="14" t="s">
        <v>1631</v>
      </c>
      <c r="M476" s="21" t="s">
        <v>1632</v>
      </c>
      <c r="N476" s="21" t="s">
        <v>1633</v>
      </c>
      <c r="O476" s="17" t="s">
        <v>1902</v>
      </c>
    </row>
    <row r="477" spans="1:15" s="1" customFormat="1" ht="13.5" customHeight="1" x14ac:dyDescent="0.15">
      <c r="A477" s="12" t="s">
        <v>1686</v>
      </c>
      <c r="B477" s="18" t="s">
        <v>2450</v>
      </c>
      <c r="C477" s="12"/>
      <c r="D477" s="17" t="s">
        <v>1021</v>
      </c>
      <c r="E477" s="13" t="s">
        <v>1682</v>
      </c>
      <c r="F477" s="12" t="s">
        <v>1683</v>
      </c>
      <c r="G477" s="14">
        <f t="shared" ref="G477:G484" si="5">29.101*L477</f>
        <v>87.302999999999997</v>
      </c>
      <c r="H477" s="15">
        <v>42108</v>
      </c>
      <c r="I477" s="14" t="s">
        <v>816</v>
      </c>
      <c r="J477" s="14" t="s">
        <v>1684</v>
      </c>
      <c r="K477" s="14" t="s">
        <v>1685</v>
      </c>
      <c r="L477" s="14">
        <v>3</v>
      </c>
      <c r="M477" s="21" t="s">
        <v>1687</v>
      </c>
      <c r="N477" s="21" t="s">
        <v>1688</v>
      </c>
      <c r="O477" s="17" t="s">
        <v>2603</v>
      </c>
    </row>
    <row r="478" spans="1:15" s="1" customFormat="1" ht="13.5" customHeight="1" x14ac:dyDescent="0.15">
      <c r="A478" s="12" t="s">
        <v>3229</v>
      </c>
      <c r="B478" s="18" t="s">
        <v>2450</v>
      </c>
      <c r="C478" s="12"/>
      <c r="D478" s="17" t="s">
        <v>817</v>
      </c>
      <c r="E478" s="13" t="s">
        <v>1682</v>
      </c>
      <c r="F478" s="12" t="s">
        <v>1689</v>
      </c>
      <c r="G478" s="14">
        <f t="shared" si="5"/>
        <v>87.302999999999997</v>
      </c>
      <c r="H478" s="15">
        <v>42108</v>
      </c>
      <c r="I478" s="14" t="s">
        <v>816</v>
      </c>
      <c r="J478" s="14" t="s">
        <v>1690</v>
      </c>
      <c r="K478" s="14" t="s">
        <v>1685</v>
      </c>
      <c r="L478" s="14">
        <v>3</v>
      </c>
      <c r="M478" s="21" t="s">
        <v>1691</v>
      </c>
      <c r="N478" s="21" t="s">
        <v>1692</v>
      </c>
      <c r="O478" s="17" t="s">
        <v>2604</v>
      </c>
    </row>
    <row r="479" spans="1:15" s="1" customFormat="1" ht="13.5" customHeight="1" x14ac:dyDescent="0.15">
      <c r="A479" s="36" t="s">
        <v>1702</v>
      </c>
      <c r="B479" s="18" t="s">
        <v>297</v>
      </c>
      <c r="C479" s="12"/>
      <c r="D479" s="17" t="s">
        <v>1706</v>
      </c>
      <c r="E479" s="13" t="s">
        <v>1682</v>
      </c>
      <c r="F479" s="12" t="s">
        <v>1695</v>
      </c>
      <c r="G479" s="14">
        <f t="shared" si="5"/>
        <v>232.80799999999999</v>
      </c>
      <c r="H479" s="15">
        <v>42108</v>
      </c>
      <c r="I479" s="14" t="s">
        <v>1696</v>
      </c>
      <c r="J479" s="14" t="s">
        <v>1694</v>
      </c>
      <c r="K479" s="14" t="s">
        <v>1685</v>
      </c>
      <c r="L479" s="14">
        <v>8</v>
      </c>
      <c r="M479" s="21" t="s">
        <v>1704</v>
      </c>
      <c r="N479" s="21" t="s">
        <v>1700</v>
      </c>
      <c r="O479" s="17" t="s">
        <v>2408</v>
      </c>
    </row>
    <row r="480" spans="1:15" s="1" customFormat="1" ht="13.5" customHeight="1" x14ac:dyDescent="0.15">
      <c r="A480" s="25" t="s">
        <v>1697</v>
      </c>
      <c r="B480" s="18" t="s">
        <v>297</v>
      </c>
      <c r="C480" s="12"/>
      <c r="D480" s="17" t="s">
        <v>1706</v>
      </c>
      <c r="E480" s="13" t="s">
        <v>1682</v>
      </c>
      <c r="F480" s="12" t="s">
        <v>1698</v>
      </c>
      <c r="G480" s="14">
        <f t="shared" si="5"/>
        <v>58.201999999999998</v>
      </c>
      <c r="H480" s="15">
        <v>42108</v>
      </c>
      <c r="I480" s="14" t="s">
        <v>1696</v>
      </c>
      <c r="J480" s="14" t="s">
        <v>1699</v>
      </c>
      <c r="K480" s="14" t="s">
        <v>1685</v>
      </c>
      <c r="L480" s="14">
        <v>2</v>
      </c>
      <c r="M480" s="21" t="s">
        <v>1703</v>
      </c>
      <c r="N480" s="21" t="s">
        <v>1701</v>
      </c>
      <c r="O480" s="17" t="s">
        <v>2409</v>
      </c>
    </row>
    <row r="481" spans="1:15" s="1" customFormat="1" ht="13.5" customHeight="1" x14ac:dyDescent="0.15">
      <c r="A481" s="25" t="s">
        <v>1710</v>
      </c>
      <c r="B481" s="18" t="s">
        <v>2450</v>
      </c>
      <c r="C481" s="12"/>
      <c r="D481" s="17" t="s">
        <v>1705</v>
      </c>
      <c r="E481" s="13" t="s">
        <v>1682</v>
      </c>
      <c r="F481" s="12" t="s">
        <v>1707</v>
      </c>
      <c r="G481" s="14">
        <f t="shared" si="5"/>
        <v>58.201999999999998</v>
      </c>
      <c r="H481" s="15">
        <v>42108</v>
      </c>
      <c r="I481" s="14" t="s">
        <v>1696</v>
      </c>
      <c r="J481" s="14" t="s">
        <v>1709</v>
      </c>
      <c r="K481" s="14" t="s">
        <v>1685</v>
      </c>
      <c r="L481" s="14">
        <v>2</v>
      </c>
      <c r="M481" s="21" t="s">
        <v>1711</v>
      </c>
      <c r="N481" s="21" t="s">
        <v>1377</v>
      </c>
      <c r="O481" s="17" t="s">
        <v>3484</v>
      </c>
    </row>
    <row r="482" spans="1:15" s="1" customFormat="1" ht="13.5" customHeight="1" x14ac:dyDescent="0.15">
      <c r="A482" s="25" t="s">
        <v>1715</v>
      </c>
      <c r="B482" s="18" t="s">
        <v>2450</v>
      </c>
      <c r="C482" s="12"/>
      <c r="D482" s="17" t="s">
        <v>1712</v>
      </c>
      <c r="E482" s="13" t="s">
        <v>1682</v>
      </c>
      <c r="F482" s="12" t="s">
        <v>1713</v>
      </c>
      <c r="G482" s="14">
        <f t="shared" si="5"/>
        <v>116.404</v>
      </c>
      <c r="H482" s="15">
        <v>42108</v>
      </c>
      <c r="I482" s="14" t="s">
        <v>1696</v>
      </c>
      <c r="J482" s="14" t="s">
        <v>1714</v>
      </c>
      <c r="K482" s="14" t="s">
        <v>1685</v>
      </c>
      <c r="L482" s="14">
        <v>4</v>
      </c>
      <c r="M482" s="21" t="s">
        <v>1716</v>
      </c>
      <c r="N482" s="21" t="s">
        <v>1717</v>
      </c>
      <c r="O482" s="17" t="s">
        <v>3485</v>
      </c>
    </row>
    <row r="483" spans="1:15" s="1" customFormat="1" ht="13.5" customHeight="1" x14ac:dyDescent="0.15">
      <c r="A483" s="25" t="s">
        <v>302</v>
      </c>
      <c r="B483" s="18" t="s">
        <v>2450</v>
      </c>
      <c r="C483" s="12"/>
      <c r="D483" s="17" t="s">
        <v>1718</v>
      </c>
      <c r="E483" s="13" t="s">
        <v>286</v>
      </c>
      <c r="F483" s="12" t="s">
        <v>4808</v>
      </c>
      <c r="G483" s="14">
        <f t="shared" si="5"/>
        <v>87.302999999999997</v>
      </c>
      <c r="H483" s="15">
        <v>42108</v>
      </c>
      <c r="I483" s="14" t="s">
        <v>1693</v>
      </c>
      <c r="J483" s="14" t="s">
        <v>4809</v>
      </c>
      <c r="K483" s="14" t="s">
        <v>289</v>
      </c>
      <c r="L483" s="14">
        <v>3</v>
      </c>
      <c r="M483" s="21" t="s">
        <v>4810</v>
      </c>
      <c r="N483" s="21" t="s">
        <v>4811</v>
      </c>
      <c r="O483" s="17" t="s">
        <v>3486</v>
      </c>
    </row>
    <row r="484" spans="1:15" s="1" customFormat="1" ht="13.5" customHeight="1" x14ac:dyDescent="0.15">
      <c r="A484" s="25" t="s">
        <v>1721</v>
      </c>
      <c r="B484" s="18" t="s">
        <v>2450</v>
      </c>
      <c r="C484" s="12"/>
      <c r="D484" s="17" t="s">
        <v>1719</v>
      </c>
      <c r="E484" s="13" t="s">
        <v>1682</v>
      </c>
      <c r="F484" s="12" t="s">
        <v>6187</v>
      </c>
      <c r="G484" s="14">
        <f t="shared" si="5"/>
        <v>145.505</v>
      </c>
      <c r="H484" s="15">
        <v>42108</v>
      </c>
      <c r="I484" s="14" t="s">
        <v>129</v>
      </c>
      <c r="J484" s="14" t="s">
        <v>1720</v>
      </c>
      <c r="K484" s="14" t="s">
        <v>1685</v>
      </c>
      <c r="L484" s="14">
        <v>5</v>
      </c>
      <c r="M484" s="21" t="s">
        <v>1722</v>
      </c>
      <c r="N484" s="21" t="s">
        <v>1723</v>
      </c>
      <c r="O484" s="17" t="s">
        <v>3487</v>
      </c>
    </row>
    <row r="485" spans="1:15" s="1" customFormat="1" ht="13.5" customHeight="1" x14ac:dyDescent="0.15">
      <c r="A485" s="25" t="s">
        <v>1741</v>
      </c>
      <c r="B485" s="18"/>
      <c r="C485" s="12"/>
      <c r="D485" s="17" t="s">
        <v>48</v>
      </c>
      <c r="E485" s="13" t="s">
        <v>1682</v>
      </c>
      <c r="F485" s="12" t="s">
        <v>1742</v>
      </c>
      <c r="G485" s="14">
        <f>18.708*L485</f>
        <v>37.415999999999997</v>
      </c>
      <c r="H485" s="15">
        <v>42109</v>
      </c>
      <c r="I485" s="14" t="s">
        <v>552</v>
      </c>
      <c r="J485" s="14" t="s">
        <v>1743</v>
      </c>
      <c r="K485" s="14" t="s">
        <v>280</v>
      </c>
      <c r="L485" s="14">
        <v>2</v>
      </c>
      <c r="M485" s="21" t="s">
        <v>1737</v>
      </c>
      <c r="N485" s="21" t="s">
        <v>1744</v>
      </c>
      <c r="O485" s="17" t="s">
        <v>1968</v>
      </c>
    </row>
    <row r="486" spans="1:15" s="1" customFormat="1" ht="13.5" customHeight="1" x14ac:dyDescent="0.15">
      <c r="A486" s="25" t="s">
        <v>1760</v>
      </c>
      <c r="B486" s="18"/>
      <c r="C486" s="12"/>
      <c r="D486" s="17" t="s">
        <v>69</v>
      </c>
      <c r="E486" s="13" t="s">
        <v>1682</v>
      </c>
      <c r="F486" s="12" t="s">
        <v>1759</v>
      </c>
      <c r="G486" s="14">
        <f>17.498*10</f>
        <v>174.98000000000002</v>
      </c>
      <c r="H486" s="15">
        <v>42109</v>
      </c>
      <c r="I486" s="14" t="s">
        <v>1761</v>
      </c>
      <c r="J486" s="14" t="s">
        <v>1755</v>
      </c>
      <c r="K486" s="26" t="s">
        <v>281</v>
      </c>
      <c r="L486" s="14" t="s">
        <v>1756</v>
      </c>
      <c r="M486" s="21" t="s">
        <v>1757</v>
      </c>
      <c r="N486" s="21" t="s">
        <v>1758</v>
      </c>
      <c r="O486" s="17" t="s">
        <v>1969</v>
      </c>
    </row>
    <row r="487" spans="1:15" s="1" customFormat="1" ht="13.5" customHeight="1" x14ac:dyDescent="0.15">
      <c r="A487" s="25" t="s">
        <v>1777</v>
      </c>
      <c r="B487" s="18"/>
      <c r="C487" s="12"/>
      <c r="D487" s="17" t="s">
        <v>864</v>
      </c>
      <c r="E487" s="13" t="s">
        <v>1682</v>
      </c>
      <c r="F487" s="12" t="s">
        <v>1775</v>
      </c>
      <c r="G487" s="26">
        <f>29.101*L487</f>
        <v>87.302999999999997</v>
      </c>
      <c r="H487" s="15">
        <v>42109</v>
      </c>
      <c r="I487" s="14" t="s">
        <v>575</v>
      </c>
      <c r="J487" s="14" t="s">
        <v>1776</v>
      </c>
      <c r="K487" s="14" t="s">
        <v>14</v>
      </c>
      <c r="L487" s="14">
        <v>3</v>
      </c>
      <c r="M487" s="21" t="s">
        <v>865</v>
      </c>
      <c r="N487" s="21" t="s">
        <v>1045</v>
      </c>
      <c r="O487" s="17" t="s">
        <v>1982</v>
      </c>
    </row>
    <row r="488" spans="1:15" s="1" customFormat="1" ht="13.5" customHeight="1" x14ac:dyDescent="0.15">
      <c r="A488" s="25" t="s">
        <v>98</v>
      </c>
      <c r="B488" s="18"/>
      <c r="C488" s="12"/>
      <c r="D488" s="17" t="s">
        <v>115</v>
      </c>
      <c r="E488" s="13" t="s">
        <v>1682</v>
      </c>
      <c r="F488" s="12" t="s">
        <v>1804</v>
      </c>
      <c r="G488" s="26">
        <v>139.864</v>
      </c>
      <c r="H488" s="15">
        <v>42109</v>
      </c>
      <c r="I488" s="14" t="s">
        <v>306</v>
      </c>
      <c r="J488" s="14" t="s">
        <v>1809</v>
      </c>
      <c r="K488" s="14" t="s">
        <v>368</v>
      </c>
      <c r="L488" s="14" t="s">
        <v>1814</v>
      </c>
      <c r="M488" s="21" t="s">
        <v>1824</v>
      </c>
      <c r="N488" s="21" t="s">
        <v>1826</v>
      </c>
      <c r="O488" s="17" t="s">
        <v>1977</v>
      </c>
    </row>
    <row r="489" spans="1:15" s="1" customFormat="1" ht="13.5" customHeight="1" x14ac:dyDescent="0.15">
      <c r="A489" s="25" t="s">
        <v>1815</v>
      </c>
      <c r="B489" s="18"/>
      <c r="C489" s="12"/>
      <c r="D489" s="17" t="s">
        <v>115</v>
      </c>
      <c r="E489" s="13" t="s">
        <v>1682</v>
      </c>
      <c r="F489" s="12" t="s">
        <v>1805</v>
      </c>
      <c r="G489" s="26">
        <v>202.107</v>
      </c>
      <c r="H489" s="15">
        <v>42109</v>
      </c>
      <c r="I489" s="14" t="s">
        <v>306</v>
      </c>
      <c r="J489" s="14" t="s">
        <v>1810</v>
      </c>
      <c r="K489" s="14" t="s">
        <v>368</v>
      </c>
      <c r="L489" s="14" t="s">
        <v>1813</v>
      </c>
      <c r="M489" s="21" t="s">
        <v>1825</v>
      </c>
      <c r="N489" s="21" t="s">
        <v>1827</v>
      </c>
      <c r="O489" s="17" t="s">
        <v>1978</v>
      </c>
    </row>
    <row r="490" spans="1:15" s="1" customFormat="1" ht="13.5" customHeight="1" x14ac:dyDescent="0.15">
      <c r="A490" s="25" t="s">
        <v>1848</v>
      </c>
      <c r="B490" s="18"/>
      <c r="C490" s="12"/>
      <c r="D490" s="17" t="s">
        <v>225</v>
      </c>
      <c r="E490" s="13" t="s">
        <v>1682</v>
      </c>
      <c r="F490" s="12" t="s">
        <v>1851</v>
      </c>
      <c r="G490" s="26">
        <v>262.15100000000001</v>
      </c>
      <c r="H490" s="15">
        <v>42109</v>
      </c>
      <c r="I490" s="26" t="s">
        <v>1842</v>
      </c>
      <c r="J490" s="14" t="s">
        <v>1839</v>
      </c>
      <c r="K490" s="14" t="s">
        <v>396</v>
      </c>
      <c r="L490" s="14" t="s">
        <v>1840</v>
      </c>
      <c r="M490" s="21" t="s">
        <v>1849</v>
      </c>
      <c r="N490" s="21" t="s">
        <v>1850</v>
      </c>
      <c r="O490" s="17" t="s">
        <v>1986</v>
      </c>
    </row>
    <row r="491" spans="1:15" s="1" customFormat="1" ht="13.5" customHeight="1" x14ac:dyDescent="0.15">
      <c r="A491" s="36" t="s">
        <v>1876</v>
      </c>
      <c r="B491" s="18"/>
      <c r="C491" s="12"/>
      <c r="D491" s="17" t="s">
        <v>1875</v>
      </c>
      <c r="E491" s="13" t="s">
        <v>1682</v>
      </c>
      <c r="F491" s="12" t="s">
        <v>1874</v>
      </c>
      <c r="G491" s="14">
        <f>20.816*L491</f>
        <v>41.631999999999998</v>
      </c>
      <c r="H491" s="15">
        <v>42109</v>
      </c>
      <c r="I491" s="14" t="s">
        <v>540</v>
      </c>
      <c r="J491" s="14" t="s">
        <v>1877</v>
      </c>
      <c r="K491" s="14" t="s">
        <v>281</v>
      </c>
      <c r="L491" s="14">
        <v>2</v>
      </c>
      <c r="M491" s="21" t="s">
        <v>1878</v>
      </c>
      <c r="N491" s="21" t="s">
        <v>173</v>
      </c>
      <c r="O491" s="17" t="s">
        <v>1981</v>
      </c>
    </row>
    <row r="492" spans="1:15" s="1" customFormat="1" ht="13.5" customHeight="1" x14ac:dyDescent="0.15">
      <c r="A492" s="36" t="s">
        <v>2451</v>
      </c>
      <c r="B492" s="18" t="s">
        <v>2450</v>
      </c>
      <c r="C492" s="12"/>
      <c r="D492" s="17" t="s">
        <v>1884</v>
      </c>
      <c r="E492" s="13" t="s">
        <v>345</v>
      </c>
      <c r="F492" s="12" t="s">
        <v>1887</v>
      </c>
      <c r="G492" s="26">
        <f>8.823*L492</f>
        <v>105.876</v>
      </c>
      <c r="H492" s="15">
        <v>42109</v>
      </c>
      <c r="I492" s="14" t="s">
        <v>537</v>
      </c>
      <c r="J492" s="14" t="s">
        <v>1888</v>
      </c>
      <c r="K492" s="26" t="s">
        <v>367</v>
      </c>
      <c r="L492" s="14">
        <v>12</v>
      </c>
      <c r="M492" s="21" t="s">
        <v>2297</v>
      </c>
      <c r="N492" s="21" t="s">
        <v>157</v>
      </c>
      <c r="O492" s="17" t="s">
        <v>2605</v>
      </c>
    </row>
    <row r="493" spans="1:15" s="1" customFormat="1" ht="13.5" customHeight="1" x14ac:dyDescent="0.15">
      <c r="A493" s="36" t="s">
        <v>341</v>
      </c>
      <c r="B493" s="18"/>
      <c r="C493" s="12"/>
      <c r="D493" s="17" t="s">
        <v>81</v>
      </c>
      <c r="E493" s="13" t="s">
        <v>312</v>
      </c>
      <c r="F493" s="12" t="s">
        <v>1942</v>
      </c>
      <c r="G493" s="14">
        <f>7.656*L493</f>
        <v>191.4</v>
      </c>
      <c r="H493" s="15">
        <v>42111</v>
      </c>
      <c r="I493" s="14" t="s">
        <v>484</v>
      </c>
      <c r="J493" s="14" t="s">
        <v>1943</v>
      </c>
      <c r="K493" s="14" t="s">
        <v>280</v>
      </c>
      <c r="L493" s="14">
        <v>25</v>
      </c>
      <c r="M493" s="21" t="s">
        <v>1946</v>
      </c>
      <c r="N493" s="21" t="s">
        <v>733</v>
      </c>
      <c r="O493" s="17" t="s">
        <v>1946</v>
      </c>
    </row>
    <row r="494" spans="1:15" s="1" customFormat="1" ht="13.5" customHeight="1" x14ac:dyDescent="0.15">
      <c r="A494" s="25" t="s">
        <v>1958</v>
      </c>
      <c r="B494" s="18"/>
      <c r="C494" s="12"/>
      <c r="D494" s="17" t="s">
        <v>672</v>
      </c>
      <c r="E494" s="13" t="s">
        <v>1951</v>
      </c>
      <c r="F494" s="12" t="s">
        <v>1959</v>
      </c>
      <c r="G494" s="14">
        <v>110.797</v>
      </c>
      <c r="H494" s="15">
        <v>42111</v>
      </c>
      <c r="I494" s="14" t="s">
        <v>445</v>
      </c>
      <c r="J494" s="14" t="s">
        <v>1960</v>
      </c>
      <c r="K494" s="14" t="s">
        <v>393</v>
      </c>
      <c r="L494" s="14" t="s">
        <v>1961</v>
      </c>
      <c r="M494" s="21" t="s">
        <v>1962</v>
      </c>
      <c r="N494" s="21" t="s">
        <v>1963</v>
      </c>
      <c r="O494" s="17" t="s">
        <v>1992</v>
      </c>
    </row>
    <row r="495" spans="1:15" s="1" customFormat="1" ht="13.5" customHeight="1" x14ac:dyDescent="0.15">
      <c r="A495" s="25" t="s">
        <v>234</v>
      </c>
      <c r="B495" s="18"/>
      <c r="C495" s="12"/>
      <c r="D495" s="17" t="s">
        <v>235</v>
      </c>
      <c r="E495" s="13" t="s">
        <v>1682</v>
      </c>
      <c r="F495" s="12" t="s">
        <v>2117</v>
      </c>
      <c r="G495" s="14">
        <v>275.923</v>
      </c>
      <c r="H495" s="15">
        <v>42116</v>
      </c>
      <c r="I495" s="14" t="s">
        <v>488</v>
      </c>
      <c r="J495" s="14" t="s">
        <v>2119</v>
      </c>
      <c r="K495" s="14" t="s">
        <v>396</v>
      </c>
      <c r="L495" s="14" t="s">
        <v>2115</v>
      </c>
      <c r="M495" s="21" t="s">
        <v>2124</v>
      </c>
      <c r="N495" s="21" t="s">
        <v>2126</v>
      </c>
      <c r="O495" s="17" t="s">
        <v>2412</v>
      </c>
    </row>
    <row r="496" spans="1:15" s="1" customFormat="1" ht="13.5" customHeight="1" x14ac:dyDescent="0.15">
      <c r="A496" s="25" t="s">
        <v>2129</v>
      </c>
      <c r="B496" s="18"/>
      <c r="C496" s="12"/>
      <c r="D496" s="17" t="s">
        <v>1950</v>
      </c>
      <c r="E496" s="13" t="s">
        <v>1682</v>
      </c>
      <c r="F496" s="12" t="s">
        <v>2130</v>
      </c>
      <c r="G496" s="14">
        <v>67.203000000000003</v>
      </c>
      <c r="H496" s="15">
        <v>42116</v>
      </c>
      <c r="I496" s="14" t="s">
        <v>441</v>
      </c>
      <c r="J496" s="14" t="s">
        <v>2131</v>
      </c>
      <c r="K496" s="14" t="s">
        <v>368</v>
      </c>
      <c r="L496" s="14" t="s">
        <v>2132</v>
      </c>
      <c r="M496" s="21" t="s">
        <v>2133</v>
      </c>
      <c r="N496" s="21" t="s">
        <v>2173</v>
      </c>
      <c r="O496" s="17" t="s">
        <v>2414</v>
      </c>
    </row>
    <row r="497" spans="1:15" s="1" customFormat="1" ht="13.5" customHeight="1" x14ac:dyDescent="0.15">
      <c r="A497" s="25" t="s">
        <v>2160</v>
      </c>
      <c r="B497" s="18"/>
      <c r="C497" s="12"/>
      <c r="D497" s="17" t="s">
        <v>954</v>
      </c>
      <c r="E497" s="13" t="s">
        <v>286</v>
      </c>
      <c r="F497" s="12" t="s">
        <v>2151</v>
      </c>
      <c r="G497" s="14">
        <v>136.72200000000001</v>
      </c>
      <c r="H497" s="15">
        <v>42116</v>
      </c>
      <c r="I497" s="14" t="s">
        <v>352</v>
      </c>
      <c r="J497" s="14" t="s">
        <v>2152</v>
      </c>
      <c r="K497" s="14" t="s">
        <v>396</v>
      </c>
      <c r="L497" s="14" t="s">
        <v>2157</v>
      </c>
      <c r="M497" s="21" t="s">
        <v>2161</v>
      </c>
      <c r="N497" s="21" t="s">
        <v>2162</v>
      </c>
      <c r="O497" s="17" t="s">
        <v>2606</v>
      </c>
    </row>
    <row r="498" spans="1:15" s="1" customFormat="1" ht="13.5" customHeight="1" x14ac:dyDescent="0.15">
      <c r="A498" s="25" t="s">
        <v>2160</v>
      </c>
      <c r="B498" s="18"/>
      <c r="C498" s="12"/>
      <c r="D498" s="17" t="s">
        <v>954</v>
      </c>
      <c r="E498" s="13" t="s">
        <v>286</v>
      </c>
      <c r="F498" s="12" t="s">
        <v>2153</v>
      </c>
      <c r="G498" s="14">
        <v>209.41800000000001</v>
      </c>
      <c r="H498" s="15">
        <v>42116</v>
      </c>
      <c r="I498" s="14" t="s">
        <v>352</v>
      </c>
      <c r="J498" s="14" t="s">
        <v>2155</v>
      </c>
      <c r="K498" s="14" t="s">
        <v>396</v>
      </c>
      <c r="L498" s="14" t="s">
        <v>2158</v>
      </c>
      <c r="M498" s="21" t="s">
        <v>2163</v>
      </c>
      <c r="N498" s="21" t="s">
        <v>2164</v>
      </c>
      <c r="O498" s="17" t="s">
        <v>2607</v>
      </c>
    </row>
    <row r="499" spans="1:15" s="1" customFormat="1" ht="13.5" customHeight="1" x14ac:dyDescent="0.15">
      <c r="A499" s="25" t="s">
        <v>2160</v>
      </c>
      <c r="B499" s="18"/>
      <c r="C499" s="12"/>
      <c r="D499" s="17" t="s">
        <v>954</v>
      </c>
      <c r="E499" s="13" t="s">
        <v>286</v>
      </c>
      <c r="F499" s="12" t="s">
        <v>2154</v>
      </c>
      <c r="G499" s="14">
        <v>104.983</v>
      </c>
      <c r="H499" s="15">
        <v>42116</v>
      </c>
      <c r="I499" s="14" t="s">
        <v>352</v>
      </c>
      <c r="J499" s="14" t="s">
        <v>2156</v>
      </c>
      <c r="K499" s="14" t="s">
        <v>396</v>
      </c>
      <c r="L499" s="14" t="s">
        <v>2159</v>
      </c>
      <c r="M499" s="21" t="s">
        <v>2165</v>
      </c>
      <c r="N499" s="21" t="s">
        <v>2166</v>
      </c>
      <c r="O499" s="17" t="s">
        <v>2608</v>
      </c>
    </row>
    <row r="500" spans="1:15" s="1" customFormat="1" ht="13.5" customHeight="1" x14ac:dyDescent="0.15">
      <c r="A500" s="25" t="s">
        <v>2219</v>
      </c>
      <c r="B500" s="18" t="s">
        <v>2450</v>
      </c>
      <c r="C500" s="12"/>
      <c r="D500" s="17" t="s">
        <v>92</v>
      </c>
      <c r="E500" s="13" t="s">
        <v>286</v>
      </c>
      <c r="F500" s="12" t="s">
        <v>2220</v>
      </c>
      <c r="G500" s="26">
        <f>9.804*L500</f>
        <v>117.648</v>
      </c>
      <c r="H500" s="15">
        <v>42116</v>
      </c>
      <c r="I500" s="14" t="s">
        <v>361</v>
      </c>
      <c r="J500" s="14" t="s">
        <v>2222</v>
      </c>
      <c r="K500" s="14" t="s">
        <v>280</v>
      </c>
      <c r="L500" s="14">
        <v>12</v>
      </c>
      <c r="M500" s="21" t="s">
        <v>2292</v>
      </c>
      <c r="N500" s="21" t="s">
        <v>2225</v>
      </c>
      <c r="O500" s="17" t="s">
        <v>3177</v>
      </c>
    </row>
    <row r="501" spans="1:15" s="1" customFormat="1" ht="13.5" customHeight="1" x14ac:dyDescent="0.15">
      <c r="A501" s="25" t="s">
        <v>2226</v>
      </c>
      <c r="B501" s="18"/>
      <c r="C501" s="12"/>
      <c r="D501" s="17" t="s">
        <v>515</v>
      </c>
      <c r="E501" s="13" t="s">
        <v>286</v>
      </c>
      <c r="F501" s="12" t="s">
        <v>2227</v>
      </c>
      <c r="G501" s="14">
        <f>14.405*L501</f>
        <v>345.71999999999997</v>
      </c>
      <c r="H501" s="15">
        <v>42116</v>
      </c>
      <c r="I501" s="14" t="s">
        <v>364</v>
      </c>
      <c r="J501" s="14" t="s">
        <v>2228</v>
      </c>
      <c r="K501" s="14" t="s">
        <v>280</v>
      </c>
      <c r="L501" s="14">
        <v>24</v>
      </c>
      <c r="M501" s="21" t="s">
        <v>2240</v>
      </c>
      <c r="N501" s="21" t="s">
        <v>2246</v>
      </c>
      <c r="O501" s="17" t="s">
        <v>2442</v>
      </c>
    </row>
    <row r="502" spans="1:15" s="1" customFormat="1" ht="13.5" customHeight="1" x14ac:dyDescent="0.15">
      <c r="A502" s="25" t="s">
        <v>2226</v>
      </c>
      <c r="B502" s="18"/>
      <c r="C502" s="12"/>
      <c r="D502" s="17" t="s">
        <v>515</v>
      </c>
      <c r="E502" s="13" t="s">
        <v>286</v>
      </c>
      <c r="F502" s="12" t="s">
        <v>2232</v>
      </c>
      <c r="G502" s="14">
        <f>14.405*L502</f>
        <v>360.125</v>
      </c>
      <c r="H502" s="15">
        <v>42116</v>
      </c>
      <c r="I502" s="14" t="s">
        <v>364</v>
      </c>
      <c r="J502" s="14" t="s">
        <v>2238</v>
      </c>
      <c r="K502" s="14" t="s">
        <v>280</v>
      </c>
      <c r="L502" s="14">
        <v>25</v>
      </c>
      <c r="M502" s="21" t="s">
        <v>2244</v>
      </c>
      <c r="N502" s="21" t="s">
        <v>733</v>
      </c>
      <c r="O502" s="17" t="s">
        <v>2446</v>
      </c>
    </row>
    <row r="503" spans="1:15" s="1" customFormat="1" ht="13.5" customHeight="1" x14ac:dyDescent="0.15">
      <c r="A503" s="25" t="s">
        <v>2226</v>
      </c>
      <c r="B503" s="18"/>
      <c r="C503" s="12"/>
      <c r="D503" s="17" t="s">
        <v>515</v>
      </c>
      <c r="E503" s="13" t="s">
        <v>286</v>
      </c>
      <c r="F503" s="12" t="s">
        <v>2233</v>
      </c>
      <c r="G503" s="14">
        <f>14.405*L503</f>
        <v>360.125</v>
      </c>
      <c r="H503" s="15">
        <v>42116</v>
      </c>
      <c r="I503" s="14" t="s">
        <v>364</v>
      </c>
      <c r="J503" s="14" t="s">
        <v>2239</v>
      </c>
      <c r="K503" s="14" t="s">
        <v>280</v>
      </c>
      <c r="L503" s="14">
        <v>25</v>
      </c>
      <c r="M503" s="21" t="s">
        <v>2245</v>
      </c>
      <c r="N503" s="21" t="s">
        <v>733</v>
      </c>
      <c r="O503" s="17" t="s">
        <v>2447</v>
      </c>
    </row>
    <row r="504" spans="1:15" s="1" customFormat="1" ht="13.5" customHeight="1" x14ac:dyDescent="0.15">
      <c r="A504" s="25" t="s">
        <v>2252</v>
      </c>
      <c r="B504" s="18" t="s">
        <v>2450</v>
      </c>
      <c r="C504" s="12"/>
      <c r="D504" s="17" t="s">
        <v>100</v>
      </c>
      <c r="E504" s="13" t="s">
        <v>286</v>
      </c>
      <c r="F504" s="12" t="s">
        <v>2255</v>
      </c>
      <c r="G504" s="26">
        <f>8.606*L504</f>
        <v>111.878</v>
      </c>
      <c r="H504" s="15">
        <v>42116</v>
      </c>
      <c r="I504" s="14" t="s">
        <v>295</v>
      </c>
      <c r="J504" s="14" t="s">
        <v>2256</v>
      </c>
      <c r="K504" s="14" t="s">
        <v>280</v>
      </c>
      <c r="L504" s="14">
        <v>13</v>
      </c>
      <c r="M504" s="21" t="s">
        <v>2295</v>
      </c>
      <c r="N504" s="21" t="s">
        <v>25</v>
      </c>
      <c r="O504" s="17" t="s">
        <v>2963</v>
      </c>
    </row>
    <row r="505" spans="1:15" s="1" customFormat="1" ht="13.5" customHeight="1" x14ac:dyDescent="0.15">
      <c r="A505" s="25" t="s">
        <v>2263</v>
      </c>
      <c r="B505" s="18"/>
      <c r="C505" s="12"/>
      <c r="D505" s="17" t="s">
        <v>2260</v>
      </c>
      <c r="E505" s="13" t="s">
        <v>286</v>
      </c>
      <c r="F505" s="12" t="s">
        <v>2262</v>
      </c>
      <c r="G505" s="26">
        <f>20.816*L505</f>
        <v>187.34399999999999</v>
      </c>
      <c r="H505" s="15">
        <v>42116</v>
      </c>
      <c r="I505" s="14" t="s">
        <v>540</v>
      </c>
      <c r="J505" s="14" t="s">
        <v>2261</v>
      </c>
      <c r="K505" s="14" t="s">
        <v>296</v>
      </c>
      <c r="L505" s="14">
        <v>9</v>
      </c>
      <c r="M505" s="21" t="s">
        <v>2296</v>
      </c>
      <c r="N505" s="21" t="s">
        <v>603</v>
      </c>
      <c r="O505" s="17" t="s">
        <v>2428</v>
      </c>
    </row>
    <row r="506" spans="1:15" s="1" customFormat="1" ht="13.5" customHeight="1" x14ac:dyDescent="0.15">
      <c r="A506" s="36" t="s">
        <v>2266</v>
      </c>
      <c r="B506" s="18"/>
      <c r="C506" s="12"/>
      <c r="D506" s="17" t="s">
        <v>2264</v>
      </c>
      <c r="E506" s="13" t="s">
        <v>286</v>
      </c>
      <c r="F506" s="12" t="s">
        <v>2265</v>
      </c>
      <c r="G506" s="26">
        <v>39.89</v>
      </c>
      <c r="H506" s="15">
        <v>42116</v>
      </c>
      <c r="I506" s="26" t="s">
        <v>2276</v>
      </c>
      <c r="J506" s="14" t="s">
        <v>2268</v>
      </c>
      <c r="K506" s="14" t="s">
        <v>2267</v>
      </c>
      <c r="L506" s="14" t="s">
        <v>2269</v>
      </c>
      <c r="M506" s="21" t="s">
        <v>2271</v>
      </c>
      <c r="N506" s="21" t="s">
        <v>2272</v>
      </c>
      <c r="O506" s="17" t="s">
        <v>2964</v>
      </c>
    </row>
    <row r="507" spans="1:15" s="1" customFormat="1" ht="13.5" customHeight="1" x14ac:dyDescent="0.15">
      <c r="A507" s="36" t="s">
        <v>2273</v>
      </c>
      <c r="B507" s="18"/>
      <c r="C507" s="12"/>
      <c r="D507" s="17" t="s">
        <v>2274</v>
      </c>
      <c r="E507" s="13" t="s">
        <v>286</v>
      </c>
      <c r="F507" s="12" t="s">
        <v>2278</v>
      </c>
      <c r="G507" s="26">
        <v>12.86</v>
      </c>
      <c r="H507" s="15">
        <v>42116</v>
      </c>
      <c r="I507" s="26" t="s">
        <v>2270</v>
      </c>
      <c r="J507" s="14" t="s">
        <v>2275</v>
      </c>
      <c r="K507" s="14" t="s">
        <v>2267</v>
      </c>
      <c r="L507" s="14" t="s">
        <v>2277</v>
      </c>
      <c r="M507" s="21" t="s">
        <v>2279</v>
      </c>
      <c r="N507" s="21" t="s">
        <v>2280</v>
      </c>
      <c r="O507" s="17" t="s">
        <v>2965</v>
      </c>
    </row>
    <row r="508" spans="1:15" s="1" customFormat="1" ht="13.5" customHeight="1" x14ac:dyDescent="0.15">
      <c r="A508" s="25" t="s">
        <v>2298</v>
      </c>
      <c r="B508" s="18" t="s">
        <v>2450</v>
      </c>
      <c r="C508" s="12"/>
      <c r="D508" s="17" t="s">
        <v>80</v>
      </c>
      <c r="E508" s="13" t="s">
        <v>286</v>
      </c>
      <c r="F508" s="12" t="s">
        <v>2299</v>
      </c>
      <c r="G508" s="26">
        <f>8.606*L508</f>
        <v>103.27199999999999</v>
      </c>
      <c r="H508" s="15">
        <v>42118</v>
      </c>
      <c r="I508" s="14" t="s">
        <v>365</v>
      </c>
      <c r="J508" s="14" t="s">
        <v>2300</v>
      </c>
      <c r="K508" s="26" t="s">
        <v>14</v>
      </c>
      <c r="L508" s="14">
        <v>12</v>
      </c>
      <c r="M508" s="21" t="s">
        <v>2453</v>
      </c>
      <c r="N508" s="21" t="s">
        <v>16</v>
      </c>
      <c r="O508" s="17" t="s">
        <v>2966</v>
      </c>
    </row>
    <row r="509" spans="1:15" s="1" customFormat="1" ht="13.5" customHeight="1" x14ac:dyDescent="0.15">
      <c r="A509" s="36" t="s">
        <v>782</v>
      </c>
      <c r="B509" s="18"/>
      <c r="C509" s="12"/>
      <c r="D509" s="17" t="s">
        <v>2303</v>
      </c>
      <c r="E509" s="13" t="s">
        <v>286</v>
      </c>
      <c r="F509" s="12" t="s">
        <v>2304</v>
      </c>
      <c r="G509" s="14">
        <f>24.694*L509</f>
        <v>49.387999999999998</v>
      </c>
      <c r="H509" s="15">
        <v>42118</v>
      </c>
      <c r="I509" s="14" t="s">
        <v>352</v>
      </c>
      <c r="J509" s="14" t="s">
        <v>2305</v>
      </c>
      <c r="K509" s="14" t="s">
        <v>280</v>
      </c>
      <c r="L509" s="14">
        <v>2</v>
      </c>
      <c r="M509" s="21" t="s">
        <v>2454</v>
      </c>
      <c r="N509" s="21" t="s">
        <v>2306</v>
      </c>
      <c r="O509" s="17" t="s">
        <v>2609</v>
      </c>
    </row>
    <row r="510" spans="1:15" s="1" customFormat="1" ht="13.5" customHeight="1" x14ac:dyDescent="0.15">
      <c r="A510" s="25" t="s">
        <v>2310</v>
      </c>
      <c r="B510" s="18"/>
      <c r="C510" s="12"/>
      <c r="D510" s="17" t="s">
        <v>486</v>
      </c>
      <c r="E510" s="13" t="s">
        <v>286</v>
      </c>
      <c r="F510" s="12" t="s">
        <v>2307</v>
      </c>
      <c r="G510" s="14">
        <v>47.015000000000001</v>
      </c>
      <c r="H510" s="15">
        <v>42118</v>
      </c>
      <c r="I510" s="14" t="s">
        <v>352</v>
      </c>
      <c r="J510" s="14" t="s">
        <v>2308</v>
      </c>
      <c r="K510" s="26" t="s">
        <v>368</v>
      </c>
      <c r="L510" s="14" t="s">
        <v>2309</v>
      </c>
      <c r="M510" s="21" t="s">
        <v>2311</v>
      </c>
      <c r="N510" s="21" t="s">
        <v>2312</v>
      </c>
      <c r="O510" s="17" t="s">
        <v>2610</v>
      </c>
    </row>
    <row r="511" spans="1:15" s="1" customFormat="1" ht="13.5" customHeight="1" x14ac:dyDescent="0.15">
      <c r="A511" s="25" t="s">
        <v>2321</v>
      </c>
      <c r="B511" s="18"/>
      <c r="C511" s="12"/>
      <c r="D511" s="17" t="s">
        <v>72</v>
      </c>
      <c r="E511" s="13" t="s">
        <v>286</v>
      </c>
      <c r="F511" s="12" t="s">
        <v>2319</v>
      </c>
      <c r="G511" s="14">
        <v>49.027999999999999</v>
      </c>
      <c r="H511" s="15">
        <v>42118</v>
      </c>
      <c r="I511" s="14" t="s">
        <v>306</v>
      </c>
      <c r="J511" s="14" t="s">
        <v>2320</v>
      </c>
      <c r="K511" s="14" t="s">
        <v>304</v>
      </c>
      <c r="L511" s="14" t="s">
        <v>2322</v>
      </c>
      <c r="M511" s="21" t="s">
        <v>2323</v>
      </c>
      <c r="N511" s="21" t="s">
        <v>2324</v>
      </c>
      <c r="O511" s="17" t="s">
        <v>2612</v>
      </c>
    </row>
    <row r="512" spans="1:15" s="1" customFormat="1" ht="13.5" customHeight="1" x14ac:dyDescent="0.15">
      <c r="A512" s="25" t="s">
        <v>2338</v>
      </c>
      <c r="B512" s="18"/>
      <c r="C512" s="12"/>
      <c r="D512" s="17" t="s">
        <v>223</v>
      </c>
      <c r="E512" s="13" t="s">
        <v>286</v>
      </c>
      <c r="F512" s="12" t="s">
        <v>2336</v>
      </c>
      <c r="G512" s="14">
        <v>79.730999999999995</v>
      </c>
      <c r="H512" s="15">
        <v>42118</v>
      </c>
      <c r="I512" s="14" t="s">
        <v>352</v>
      </c>
      <c r="J512" s="14" t="s">
        <v>2337</v>
      </c>
      <c r="K512" s="14" t="s">
        <v>393</v>
      </c>
      <c r="L512" s="14" t="s">
        <v>2332</v>
      </c>
      <c r="M512" s="21" t="s">
        <v>2339</v>
      </c>
      <c r="N512" s="21" t="s">
        <v>2340</v>
      </c>
      <c r="O512" s="17" t="s">
        <v>2615</v>
      </c>
    </row>
    <row r="513" spans="1:15" s="1" customFormat="1" ht="13.5" customHeight="1" x14ac:dyDescent="0.15">
      <c r="A513" s="25" t="s">
        <v>2350</v>
      </c>
      <c r="B513" s="18"/>
      <c r="C513" s="12"/>
      <c r="D513" s="17" t="s">
        <v>74</v>
      </c>
      <c r="E513" s="13" t="s">
        <v>286</v>
      </c>
      <c r="F513" s="12" t="s">
        <v>2347</v>
      </c>
      <c r="G513" s="14">
        <v>49.768999999999998</v>
      </c>
      <c r="H513" s="15">
        <v>42118</v>
      </c>
      <c r="I513" s="14" t="s">
        <v>352</v>
      </c>
      <c r="J513" s="14" t="s">
        <v>2348</v>
      </c>
      <c r="K513" s="14" t="s">
        <v>21</v>
      </c>
      <c r="L513" s="14" t="s">
        <v>2349</v>
      </c>
      <c r="M513" s="21" t="s">
        <v>2351</v>
      </c>
      <c r="N513" s="21" t="s">
        <v>2352</v>
      </c>
      <c r="O513" s="17" t="s">
        <v>2617</v>
      </c>
    </row>
    <row r="514" spans="1:15" s="1" customFormat="1" ht="13.5" customHeight="1" x14ac:dyDescent="0.15">
      <c r="A514" s="25" t="s">
        <v>2353</v>
      </c>
      <c r="B514" s="18"/>
      <c r="C514" s="12"/>
      <c r="D514" s="17" t="s">
        <v>110</v>
      </c>
      <c r="E514" s="13" t="s">
        <v>286</v>
      </c>
      <c r="F514" s="12" t="s">
        <v>2354</v>
      </c>
      <c r="G514" s="14">
        <v>86.076999999999998</v>
      </c>
      <c r="H514" s="15">
        <v>42118</v>
      </c>
      <c r="I514" s="14" t="s">
        <v>2357</v>
      </c>
      <c r="J514" s="14" t="s">
        <v>2355</v>
      </c>
      <c r="K514" s="14" t="s">
        <v>21</v>
      </c>
      <c r="L514" s="14" t="s">
        <v>2356</v>
      </c>
      <c r="M514" s="21" t="s">
        <v>2358</v>
      </c>
      <c r="N514" s="21" t="s">
        <v>2359</v>
      </c>
      <c r="O514" s="17" t="s">
        <v>2618</v>
      </c>
    </row>
    <row r="515" spans="1:15" s="1" customFormat="1" ht="13.5" customHeight="1" x14ac:dyDescent="0.15">
      <c r="A515" s="36" t="s">
        <v>2431</v>
      </c>
      <c r="B515" s="18"/>
      <c r="C515" s="12"/>
      <c r="D515" s="17" t="s">
        <v>2435</v>
      </c>
      <c r="E515" s="13" t="s">
        <v>2429</v>
      </c>
      <c r="F515" s="12" t="s">
        <v>2430</v>
      </c>
      <c r="G515" s="14">
        <v>25.765999999999998</v>
      </c>
      <c r="H515" s="15">
        <v>42121</v>
      </c>
      <c r="I515" s="14" t="s">
        <v>2436</v>
      </c>
      <c r="J515" s="14" t="s">
        <v>2432</v>
      </c>
      <c r="K515" s="14" t="s">
        <v>2434</v>
      </c>
      <c r="L515" s="14" t="s">
        <v>2439</v>
      </c>
      <c r="M515" s="21" t="s">
        <v>2437</v>
      </c>
      <c r="N515" s="21" t="s">
        <v>2438</v>
      </c>
      <c r="O515" s="17" t="s">
        <v>2621</v>
      </c>
    </row>
    <row r="516" spans="1:15" s="1" customFormat="1" ht="13.5" customHeight="1" x14ac:dyDescent="0.15">
      <c r="A516" s="25" t="s">
        <v>2472</v>
      </c>
      <c r="B516" s="18"/>
      <c r="C516" s="12"/>
      <c r="D516" s="17" t="s">
        <v>115</v>
      </c>
      <c r="E516" s="13" t="s">
        <v>300</v>
      </c>
      <c r="F516" s="12" t="s">
        <v>2463</v>
      </c>
      <c r="G516" s="14">
        <v>108.349</v>
      </c>
      <c r="H516" s="15">
        <v>42125</v>
      </c>
      <c r="I516" s="14" t="s">
        <v>2475</v>
      </c>
      <c r="J516" s="14" t="s">
        <v>2464</v>
      </c>
      <c r="K516" s="14" t="s">
        <v>368</v>
      </c>
      <c r="L516" s="14" t="s">
        <v>2465</v>
      </c>
      <c r="M516" s="21" t="s">
        <v>2473</v>
      </c>
      <c r="N516" s="21" t="s">
        <v>2474</v>
      </c>
      <c r="O516" s="17" t="s">
        <v>3179</v>
      </c>
    </row>
    <row r="517" spans="1:15" s="1" customFormat="1" ht="13.5" customHeight="1" x14ac:dyDescent="0.15">
      <c r="A517" s="25" t="s">
        <v>2472</v>
      </c>
      <c r="B517" s="18"/>
      <c r="C517" s="12"/>
      <c r="D517" s="17" t="s">
        <v>115</v>
      </c>
      <c r="E517" s="13" t="s">
        <v>300</v>
      </c>
      <c r="F517" s="12" t="s">
        <v>2466</v>
      </c>
      <c r="G517" s="14">
        <v>232.17500000000001</v>
      </c>
      <c r="H517" s="15">
        <v>42125</v>
      </c>
      <c r="I517" s="14" t="s">
        <v>2475</v>
      </c>
      <c r="J517" s="14" t="s">
        <v>2467</v>
      </c>
      <c r="K517" s="14" t="s">
        <v>368</v>
      </c>
      <c r="L517" s="14" t="s">
        <v>2468</v>
      </c>
      <c r="M517" s="21" t="s">
        <v>2476</v>
      </c>
      <c r="N517" s="21" t="s">
        <v>2477</v>
      </c>
      <c r="O517" s="17" t="s">
        <v>3180</v>
      </c>
    </row>
    <row r="518" spans="1:15" s="1" customFormat="1" ht="13.5" customHeight="1" x14ac:dyDescent="0.15">
      <c r="A518" s="25" t="s">
        <v>2472</v>
      </c>
      <c r="B518" s="18"/>
      <c r="C518" s="12"/>
      <c r="D518" s="17" t="s">
        <v>115</v>
      </c>
      <c r="E518" s="13" t="s">
        <v>300</v>
      </c>
      <c r="F518" s="12" t="s">
        <v>2469</v>
      </c>
      <c r="G518" s="14">
        <v>201.773</v>
      </c>
      <c r="H518" s="15">
        <v>42125</v>
      </c>
      <c r="I518" s="14" t="s">
        <v>305</v>
      </c>
      <c r="J518" s="14" t="s">
        <v>2470</v>
      </c>
      <c r="K518" s="14" t="s">
        <v>368</v>
      </c>
      <c r="L518" s="14" t="s">
        <v>2471</v>
      </c>
      <c r="M518" s="21" t="s">
        <v>2478</v>
      </c>
      <c r="N518" s="21" t="s">
        <v>2479</v>
      </c>
      <c r="O518" s="17" t="s">
        <v>3181</v>
      </c>
    </row>
    <row r="519" spans="1:15" s="1" customFormat="1" ht="13.5" customHeight="1" x14ac:dyDescent="0.15">
      <c r="A519" s="25" t="s">
        <v>2504</v>
      </c>
      <c r="B519" s="18"/>
      <c r="C519" s="12"/>
      <c r="D519" s="17" t="s">
        <v>896</v>
      </c>
      <c r="E519" s="13" t="s">
        <v>300</v>
      </c>
      <c r="F519" s="12" t="s">
        <v>2512</v>
      </c>
      <c r="G519" s="14">
        <v>186.52199999999999</v>
      </c>
      <c r="H519" s="15">
        <v>42125</v>
      </c>
      <c r="I519" s="14" t="s">
        <v>2524</v>
      </c>
      <c r="J519" s="14" t="s">
        <v>2516</v>
      </c>
      <c r="K519" s="14" t="s">
        <v>396</v>
      </c>
      <c r="L519" s="14" t="s">
        <v>2508</v>
      </c>
      <c r="M519" s="21" t="s">
        <v>2526</v>
      </c>
      <c r="N519" s="21" t="s">
        <v>2527</v>
      </c>
      <c r="O519" s="17" t="s">
        <v>2979</v>
      </c>
    </row>
    <row r="520" spans="1:15" s="1" customFormat="1" ht="13.5" customHeight="1" x14ac:dyDescent="0.15">
      <c r="A520" s="25" t="s">
        <v>2549</v>
      </c>
      <c r="B520" s="18" t="s">
        <v>136</v>
      </c>
      <c r="C520" s="12"/>
      <c r="D520" s="17" t="s">
        <v>117</v>
      </c>
      <c r="E520" s="13" t="s">
        <v>286</v>
      </c>
      <c r="F520" s="12" t="s">
        <v>2550</v>
      </c>
      <c r="G520" s="26">
        <f>29.101*L520</f>
        <v>58.201999999999998</v>
      </c>
      <c r="H520" s="15">
        <v>42125</v>
      </c>
      <c r="I520" s="14" t="s">
        <v>816</v>
      </c>
      <c r="J520" s="14" t="s">
        <v>2551</v>
      </c>
      <c r="K520" s="14" t="s">
        <v>281</v>
      </c>
      <c r="L520" s="14">
        <v>2</v>
      </c>
      <c r="M520" s="21" t="s">
        <v>2622</v>
      </c>
      <c r="N520" s="21" t="s">
        <v>2552</v>
      </c>
      <c r="O520" s="17" t="s">
        <v>3491</v>
      </c>
    </row>
    <row r="521" spans="1:15" s="1" customFormat="1" ht="13.5" customHeight="1" x14ac:dyDescent="0.15">
      <c r="A521" s="25" t="s">
        <v>2555</v>
      </c>
      <c r="B521" s="25" t="s">
        <v>836</v>
      </c>
      <c r="C521" s="12"/>
      <c r="D521" s="17" t="s">
        <v>117</v>
      </c>
      <c r="E521" s="13" t="s">
        <v>286</v>
      </c>
      <c r="F521" s="12" t="s">
        <v>2553</v>
      </c>
      <c r="G521" s="26">
        <f>29.101*L521</f>
        <v>232.80799999999999</v>
      </c>
      <c r="H521" s="15">
        <v>42125</v>
      </c>
      <c r="I521" s="14" t="s">
        <v>816</v>
      </c>
      <c r="J521" s="14" t="s">
        <v>2554</v>
      </c>
      <c r="K521" s="14" t="s">
        <v>289</v>
      </c>
      <c r="L521" s="14">
        <v>8</v>
      </c>
      <c r="M521" s="21" t="s">
        <v>2622</v>
      </c>
      <c r="N521" s="21" t="s">
        <v>489</v>
      </c>
      <c r="O521" s="17" t="s">
        <v>3492</v>
      </c>
    </row>
    <row r="522" spans="1:15" s="1" customFormat="1" ht="13.5" customHeight="1" x14ac:dyDescent="0.15">
      <c r="A522" s="25" t="s">
        <v>2568</v>
      </c>
      <c r="B522" s="18"/>
      <c r="C522" s="12"/>
      <c r="D522" s="17" t="s">
        <v>2564</v>
      </c>
      <c r="E522" s="13" t="s">
        <v>286</v>
      </c>
      <c r="F522" s="12" t="s">
        <v>2565</v>
      </c>
      <c r="G522" s="14">
        <f>7.037*L522</f>
        <v>28.148</v>
      </c>
      <c r="H522" s="15">
        <v>42125</v>
      </c>
      <c r="I522" s="26" t="s">
        <v>654</v>
      </c>
      <c r="J522" s="14" t="s">
        <v>2566</v>
      </c>
      <c r="K522" s="14" t="s">
        <v>289</v>
      </c>
      <c r="L522" s="14">
        <v>4</v>
      </c>
      <c r="M522" s="21" t="s">
        <v>2625</v>
      </c>
      <c r="N522" s="21" t="s">
        <v>2567</v>
      </c>
      <c r="O522" s="17" t="s">
        <v>2987</v>
      </c>
    </row>
    <row r="523" spans="1:15" s="1" customFormat="1" ht="13.5" customHeight="1" x14ac:dyDescent="0.15">
      <c r="A523" s="25" t="s">
        <v>2569</v>
      </c>
      <c r="B523" s="18"/>
      <c r="C523" s="12"/>
      <c r="D523" s="17" t="s">
        <v>79</v>
      </c>
      <c r="E523" s="13" t="s">
        <v>19</v>
      </c>
      <c r="F523" s="12" t="s">
        <v>2574</v>
      </c>
      <c r="G523" s="14">
        <f>17.52*L523</f>
        <v>175.2</v>
      </c>
      <c r="H523" s="15">
        <v>42125</v>
      </c>
      <c r="I523" s="14" t="s">
        <v>288</v>
      </c>
      <c r="J523" s="14" t="s">
        <v>2575</v>
      </c>
      <c r="K523" s="14" t="s">
        <v>14</v>
      </c>
      <c r="L523" s="14">
        <v>10</v>
      </c>
      <c r="M523" s="21" t="s">
        <v>2627</v>
      </c>
      <c r="N523" s="21" t="s">
        <v>140</v>
      </c>
      <c r="O523" s="17" t="s">
        <v>2989</v>
      </c>
    </row>
    <row r="524" spans="1:15" s="1" customFormat="1" ht="13.5" customHeight="1" x14ac:dyDescent="0.15">
      <c r="A524" s="25" t="s">
        <v>2576</v>
      </c>
      <c r="B524" s="18"/>
      <c r="C524" s="12"/>
      <c r="D524" s="17" t="s">
        <v>515</v>
      </c>
      <c r="E524" s="13" t="s">
        <v>19</v>
      </c>
      <c r="F524" s="12" t="s">
        <v>2581</v>
      </c>
      <c r="G524" s="14">
        <f>14.405*L524</f>
        <v>360.125</v>
      </c>
      <c r="H524" s="15">
        <v>42125</v>
      </c>
      <c r="I524" s="14" t="s">
        <v>364</v>
      </c>
      <c r="J524" s="14" t="s">
        <v>2584</v>
      </c>
      <c r="K524" s="14" t="s">
        <v>280</v>
      </c>
      <c r="L524" s="14">
        <v>25</v>
      </c>
      <c r="M524" s="21" t="s">
        <v>2631</v>
      </c>
      <c r="N524" s="21" t="s">
        <v>733</v>
      </c>
      <c r="O524" s="17" t="s">
        <v>2993</v>
      </c>
    </row>
    <row r="525" spans="1:15" s="1" customFormat="1" ht="13.5" customHeight="1" x14ac:dyDescent="0.15">
      <c r="A525" s="25" t="s">
        <v>2642</v>
      </c>
      <c r="B525" s="18"/>
      <c r="C525" s="12"/>
      <c r="D525" s="17" t="s">
        <v>147</v>
      </c>
      <c r="E525" s="13" t="s">
        <v>19</v>
      </c>
      <c r="F525" s="12" t="s">
        <v>2641</v>
      </c>
      <c r="G525" s="14">
        <f>17.52*L525</f>
        <v>140.16</v>
      </c>
      <c r="H525" s="15">
        <v>42130</v>
      </c>
      <c r="I525" s="14" t="s">
        <v>568</v>
      </c>
      <c r="J525" s="14" t="s">
        <v>2639</v>
      </c>
      <c r="K525" s="26" t="s">
        <v>280</v>
      </c>
      <c r="L525" s="14">
        <v>8</v>
      </c>
      <c r="M525" s="21" t="s">
        <v>4161</v>
      </c>
      <c r="N525" s="21" t="s">
        <v>2640</v>
      </c>
      <c r="O525" s="17" t="s">
        <v>3182</v>
      </c>
    </row>
    <row r="526" spans="1:15" s="1" customFormat="1" ht="13.5" customHeight="1" x14ac:dyDescent="0.15">
      <c r="A526" s="25" t="s">
        <v>2647</v>
      </c>
      <c r="B526" s="18"/>
      <c r="C526" s="12"/>
      <c r="D526" s="17" t="s">
        <v>366</v>
      </c>
      <c r="E526" s="13" t="s">
        <v>19</v>
      </c>
      <c r="F526" s="12" t="s">
        <v>2643</v>
      </c>
      <c r="G526" s="14">
        <f>17.52*L526</f>
        <v>52.56</v>
      </c>
      <c r="H526" s="15">
        <v>42130</v>
      </c>
      <c r="I526" s="52" t="s">
        <v>287</v>
      </c>
      <c r="J526" s="52" t="s">
        <v>2644</v>
      </c>
      <c r="K526" s="14" t="s">
        <v>2645</v>
      </c>
      <c r="L526" s="14">
        <v>3</v>
      </c>
      <c r="M526" s="21" t="s">
        <v>4162</v>
      </c>
      <c r="N526" s="21" t="s">
        <v>46</v>
      </c>
      <c r="O526" s="17" t="s">
        <v>2646</v>
      </c>
    </row>
    <row r="527" spans="1:15" s="1" customFormat="1" ht="13.5" customHeight="1" x14ac:dyDescent="0.15">
      <c r="A527" s="25" t="s">
        <v>2661</v>
      </c>
      <c r="B527" s="18"/>
      <c r="C527" s="12"/>
      <c r="D527" s="17" t="s">
        <v>67</v>
      </c>
      <c r="E527" s="13" t="s">
        <v>19</v>
      </c>
      <c r="F527" s="12" t="s">
        <v>2658</v>
      </c>
      <c r="G527" s="14">
        <f>17.52*L527</f>
        <v>52.56</v>
      </c>
      <c r="H527" s="15">
        <v>42130</v>
      </c>
      <c r="I527" s="14" t="s">
        <v>288</v>
      </c>
      <c r="J527" s="14" t="s">
        <v>2659</v>
      </c>
      <c r="K527" s="14" t="s">
        <v>309</v>
      </c>
      <c r="L527" s="14">
        <v>3</v>
      </c>
      <c r="M527" s="21" t="s">
        <v>4165</v>
      </c>
      <c r="N527" s="21" t="s">
        <v>2660</v>
      </c>
      <c r="O527" s="17" t="s">
        <v>3210</v>
      </c>
    </row>
    <row r="528" spans="1:15" s="1" customFormat="1" ht="13.5" customHeight="1" x14ac:dyDescent="0.15">
      <c r="A528" s="25" t="s">
        <v>2664</v>
      </c>
      <c r="B528" s="18"/>
      <c r="C528" s="12"/>
      <c r="D528" s="17" t="s">
        <v>353</v>
      </c>
      <c r="E528" s="13" t="s">
        <v>19</v>
      </c>
      <c r="F528" s="12" t="s">
        <v>2662</v>
      </c>
      <c r="G528" s="26">
        <f>27.688*L528</f>
        <v>83.063999999999993</v>
      </c>
      <c r="H528" s="15">
        <v>42130</v>
      </c>
      <c r="I528" s="14" t="s">
        <v>2665</v>
      </c>
      <c r="J528" s="14" t="s">
        <v>2663</v>
      </c>
      <c r="K528" s="14" t="s">
        <v>280</v>
      </c>
      <c r="L528" s="14">
        <v>3</v>
      </c>
      <c r="M528" s="21" t="s">
        <v>4166</v>
      </c>
      <c r="N528" s="21" t="s">
        <v>1045</v>
      </c>
      <c r="O528" s="17" t="s">
        <v>3211</v>
      </c>
    </row>
    <row r="529" spans="1:15" s="1" customFormat="1" ht="13.5" customHeight="1" x14ac:dyDescent="0.15">
      <c r="A529" s="25" t="s">
        <v>2666</v>
      </c>
      <c r="B529" s="18"/>
      <c r="C529" s="12"/>
      <c r="D529" s="17" t="s">
        <v>353</v>
      </c>
      <c r="E529" s="13" t="s">
        <v>19</v>
      </c>
      <c r="F529" s="12" t="s">
        <v>2667</v>
      </c>
      <c r="G529" s="26">
        <f>27.688*L529</f>
        <v>110.752</v>
      </c>
      <c r="H529" s="15">
        <v>42130</v>
      </c>
      <c r="I529" s="14" t="s">
        <v>1133</v>
      </c>
      <c r="J529" s="14" t="s">
        <v>2668</v>
      </c>
      <c r="K529" s="14" t="s">
        <v>1371</v>
      </c>
      <c r="L529" s="14">
        <v>4</v>
      </c>
      <c r="M529" s="21" t="s">
        <v>4166</v>
      </c>
      <c r="N529" s="21" t="s">
        <v>329</v>
      </c>
      <c r="O529" s="17" t="s">
        <v>3212</v>
      </c>
    </row>
    <row r="530" spans="1:15" s="1" customFormat="1" ht="13.5" customHeight="1" x14ac:dyDescent="0.15">
      <c r="A530" s="25" t="s">
        <v>2679</v>
      </c>
      <c r="B530" s="25" t="s">
        <v>836</v>
      </c>
      <c r="C530" s="12"/>
      <c r="D530" s="17" t="s">
        <v>63</v>
      </c>
      <c r="E530" s="13" t="s">
        <v>19</v>
      </c>
      <c r="F530" s="12" t="s">
        <v>2674</v>
      </c>
      <c r="G530" s="14">
        <f>29.101*L530</f>
        <v>203.70699999999999</v>
      </c>
      <c r="H530" s="15">
        <v>42130</v>
      </c>
      <c r="I530" s="14" t="s">
        <v>324</v>
      </c>
      <c r="J530" s="14" t="s">
        <v>2675</v>
      </c>
      <c r="K530" s="14" t="s">
        <v>296</v>
      </c>
      <c r="L530" s="14">
        <v>7</v>
      </c>
      <c r="M530" s="21" t="s">
        <v>4167</v>
      </c>
      <c r="N530" s="21" t="s">
        <v>126</v>
      </c>
      <c r="O530" s="17" t="s">
        <v>2678</v>
      </c>
    </row>
    <row r="531" spans="1:15" s="1" customFormat="1" ht="13.5" customHeight="1" x14ac:dyDescent="0.15">
      <c r="A531" s="25" t="s">
        <v>55</v>
      </c>
      <c r="B531" s="18"/>
      <c r="C531" s="12"/>
      <c r="D531" s="17" t="s">
        <v>56</v>
      </c>
      <c r="E531" s="13" t="s">
        <v>19</v>
      </c>
      <c r="F531" s="12" t="s">
        <v>2699</v>
      </c>
      <c r="G531" s="14">
        <f>18.708*L531</f>
        <v>224.49599999999998</v>
      </c>
      <c r="H531" s="15">
        <v>42130</v>
      </c>
      <c r="I531" s="14" t="s">
        <v>549</v>
      </c>
      <c r="J531" s="14" t="s">
        <v>2701</v>
      </c>
      <c r="K531" s="14" t="s">
        <v>152</v>
      </c>
      <c r="L531" s="14">
        <v>12</v>
      </c>
      <c r="M531" s="21" t="s">
        <v>4170</v>
      </c>
      <c r="N531" s="21" t="s">
        <v>16</v>
      </c>
      <c r="O531" s="17" t="s">
        <v>2704</v>
      </c>
    </row>
    <row r="532" spans="1:15" s="1" customFormat="1" ht="13.5" customHeight="1" x14ac:dyDescent="0.15">
      <c r="A532" s="25" t="s">
        <v>2705</v>
      </c>
      <c r="B532" s="18"/>
      <c r="C532" s="12"/>
      <c r="D532" s="17" t="s">
        <v>56</v>
      </c>
      <c r="E532" s="13" t="s">
        <v>19</v>
      </c>
      <c r="F532" s="12" t="s">
        <v>2702</v>
      </c>
      <c r="G532" s="14">
        <f>18.708*L532</f>
        <v>243.20399999999998</v>
      </c>
      <c r="H532" s="15">
        <v>42130</v>
      </c>
      <c r="I532" s="14" t="s">
        <v>1281</v>
      </c>
      <c r="J532" s="14" t="s">
        <v>2703</v>
      </c>
      <c r="K532" s="14" t="s">
        <v>152</v>
      </c>
      <c r="L532" s="14">
        <v>13</v>
      </c>
      <c r="M532" s="21" t="s">
        <v>4170</v>
      </c>
      <c r="N532" s="21" t="s">
        <v>17</v>
      </c>
      <c r="O532" s="17" t="s">
        <v>3187</v>
      </c>
    </row>
    <row r="533" spans="1:15" s="1" customFormat="1" ht="13.5" customHeight="1" x14ac:dyDescent="0.15">
      <c r="A533" s="25" t="s">
        <v>2709</v>
      </c>
      <c r="B533" s="18"/>
      <c r="C533" s="12"/>
      <c r="D533" s="17" t="s">
        <v>84</v>
      </c>
      <c r="E533" s="13" t="s">
        <v>19</v>
      </c>
      <c r="F533" s="12" t="s">
        <v>2706</v>
      </c>
      <c r="G533" s="14">
        <f>18.708*L533</f>
        <v>149.66399999999999</v>
      </c>
      <c r="H533" s="15">
        <v>42130</v>
      </c>
      <c r="I533" s="14" t="s">
        <v>568</v>
      </c>
      <c r="J533" s="14" t="s">
        <v>2707</v>
      </c>
      <c r="K533" s="14" t="s">
        <v>14</v>
      </c>
      <c r="L533" s="14">
        <v>8</v>
      </c>
      <c r="M533" s="21" t="s">
        <v>4171</v>
      </c>
      <c r="N533" s="21" t="s">
        <v>2708</v>
      </c>
      <c r="O533" s="17" t="s">
        <v>3188</v>
      </c>
    </row>
    <row r="534" spans="1:15" s="1" customFormat="1" ht="13.5" customHeight="1" x14ac:dyDescent="0.15">
      <c r="A534" s="25" t="s">
        <v>2715</v>
      </c>
      <c r="B534" s="18"/>
      <c r="C534" s="12"/>
      <c r="D534" s="17" t="s">
        <v>33</v>
      </c>
      <c r="E534" s="13" t="s">
        <v>19</v>
      </c>
      <c r="F534" s="12" t="s">
        <v>2714</v>
      </c>
      <c r="G534" s="14">
        <f>18.708*L534</f>
        <v>93.539999999999992</v>
      </c>
      <c r="H534" s="15">
        <v>42130</v>
      </c>
      <c r="I534" s="26" t="s">
        <v>1289</v>
      </c>
      <c r="J534" s="14" t="s">
        <v>2713</v>
      </c>
      <c r="K534" s="14" t="s">
        <v>587</v>
      </c>
      <c r="L534" s="14">
        <v>5</v>
      </c>
      <c r="M534" s="21" t="s">
        <v>4172</v>
      </c>
      <c r="N534" s="21" t="s">
        <v>162</v>
      </c>
      <c r="O534" s="17" t="s">
        <v>3189</v>
      </c>
    </row>
    <row r="535" spans="1:15" s="1" customFormat="1" ht="13.5" customHeight="1" x14ac:dyDescent="0.15">
      <c r="A535" s="25" t="s">
        <v>2721</v>
      </c>
      <c r="B535" s="18" t="s">
        <v>2717</v>
      </c>
      <c r="C535" s="12"/>
      <c r="D535" s="17" t="s">
        <v>92</v>
      </c>
      <c r="E535" s="13" t="s">
        <v>19</v>
      </c>
      <c r="F535" s="12" t="s">
        <v>2720</v>
      </c>
      <c r="G535" s="26">
        <f>9.804*L535</f>
        <v>127.452</v>
      </c>
      <c r="H535" s="15">
        <v>42130</v>
      </c>
      <c r="I535" s="14" t="s">
        <v>2722</v>
      </c>
      <c r="J535" s="14" t="s">
        <v>2716</v>
      </c>
      <c r="K535" s="14" t="s">
        <v>280</v>
      </c>
      <c r="L535" s="14">
        <v>13</v>
      </c>
      <c r="M535" s="21" t="s">
        <v>4173</v>
      </c>
      <c r="N535" s="21" t="s">
        <v>2719</v>
      </c>
      <c r="O535" s="17" t="s">
        <v>2718</v>
      </c>
    </row>
    <row r="536" spans="1:15" s="1" customFormat="1" ht="13.5" customHeight="1" x14ac:dyDescent="0.15">
      <c r="A536" s="25" t="s">
        <v>2721</v>
      </c>
      <c r="B536" s="18" t="s">
        <v>2717</v>
      </c>
      <c r="C536" s="12"/>
      <c r="D536" s="17" t="s">
        <v>92</v>
      </c>
      <c r="E536" s="13" t="s">
        <v>19</v>
      </c>
      <c r="F536" s="12" t="s">
        <v>2723</v>
      </c>
      <c r="G536" s="26">
        <f>9.804*L536</f>
        <v>117.648</v>
      </c>
      <c r="H536" s="15">
        <v>42130</v>
      </c>
      <c r="I536" s="14" t="s">
        <v>2722</v>
      </c>
      <c r="J536" s="14" t="s">
        <v>2724</v>
      </c>
      <c r="K536" s="14" t="s">
        <v>280</v>
      </c>
      <c r="L536" s="14">
        <v>12</v>
      </c>
      <c r="M536" s="21" t="s">
        <v>4173</v>
      </c>
      <c r="N536" s="21" t="s">
        <v>157</v>
      </c>
      <c r="O536" s="17" t="s">
        <v>3670</v>
      </c>
    </row>
    <row r="537" spans="1:15" s="1" customFormat="1" ht="13.5" customHeight="1" x14ac:dyDescent="0.15">
      <c r="A537" s="25" t="s">
        <v>2727</v>
      </c>
      <c r="B537" s="18"/>
      <c r="C537" s="12"/>
      <c r="D537" s="17" t="s">
        <v>41</v>
      </c>
      <c r="E537" s="13" t="s">
        <v>19</v>
      </c>
      <c r="F537" s="12" t="s">
        <v>2726</v>
      </c>
      <c r="G537" s="14">
        <f>17.498*L537</f>
        <v>262.47000000000003</v>
      </c>
      <c r="H537" s="15">
        <v>42130</v>
      </c>
      <c r="I537" s="14" t="s">
        <v>288</v>
      </c>
      <c r="J537" s="14" t="s">
        <v>2725</v>
      </c>
      <c r="K537" s="14" t="s">
        <v>844</v>
      </c>
      <c r="L537" s="14">
        <v>15</v>
      </c>
      <c r="M537" s="21" t="s">
        <v>4174</v>
      </c>
      <c r="N537" s="21" t="s">
        <v>143</v>
      </c>
      <c r="O537" s="17" t="s">
        <v>3215</v>
      </c>
    </row>
    <row r="538" spans="1:15" s="1" customFormat="1" ht="13.5" customHeight="1" x14ac:dyDescent="0.15">
      <c r="A538" s="25" t="s">
        <v>2732</v>
      </c>
      <c r="B538" s="18"/>
      <c r="C538" s="12"/>
      <c r="D538" s="17" t="s">
        <v>485</v>
      </c>
      <c r="E538" s="13" t="s">
        <v>19</v>
      </c>
      <c r="F538" s="12" t="s">
        <v>2728</v>
      </c>
      <c r="G538" s="26">
        <f>17.498*L538</f>
        <v>139.98400000000001</v>
      </c>
      <c r="H538" s="15">
        <v>42130</v>
      </c>
      <c r="I538" s="14" t="s">
        <v>620</v>
      </c>
      <c r="J538" s="14" t="s">
        <v>2729</v>
      </c>
      <c r="K538" s="14" t="s">
        <v>1371</v>
      </c>
      <c r="L538" s="14">
        <v>8</v>
      </c>
      <c r="M538" s="21" t="s">
        <v>4175</v>
      </c>
      <c r="N538" s="21" t="s">
        <v>2731</v>
      </c>
      <c r="O538" s="17" t="s">
        <v>2730</v>
      </c>
    </row>
    <row r="539" spans="1:15" s="1" customFormat="1" ht="13.5" customHeight="1" x14ac:dyDescent="0.15">
      <c r="A539" s="25" t="s">
        <v>1554</v>
      </c>
      <c r="B539" s="18"/>
      <c r="C539" s="12"/>
      <c r="D539" s="17" t="s">
        <v>515</v>
      </c>
      <c r="E539" s="13" t="s">
        <v>19</v>
      </c>
      <c r="F539" s="12" t="s">
        <v>2742</v>
      </c>
      <c r="G539" s="14">
        <f>14.405*L539</f>
        <v>360.125</v>
      </c>
      <c r="H539" s="15">
        <v>42130</v>
      </c>
      <c r="I539" s="14" t="s">
        <v>620</v>
      </c>
      <c r="J539" s="14" t="s">
        <v>2743</v>
      </c>
      <c r="K539" s="14" t="s">
        <v>280</v>
      </c>
      <c r="L539" s="14">
        <v>25</v>
      </c>
      <c r="M539" s="21" t="s">
        <v>4178</v>
      </c>
      <c r="N539" s="21" t="s">
        <v>733</v>
      </c>
      <c r="O539" s="17" t="s">
        <v>2744</v>
      </c>
    </row>
    <row r="540" spans="1:15" s="1" customFormat="1" ht="13.5" customHeight="1" x14ac:dyDescent="0.15">
      <c r="A540" s="25" t="s">
        <v>1554</v>
      </c>
      <c r="B540" s="18"/>
      <c r="C540" s="12"/>
      <c r="D540" s="17" t="s">
        <v>515</v>
      </c>
      <c r="E540" s="13" t="s">
        <v>19</v>
      </c>
      <c r="F540" s="12" t="s">
        <v>2745</v>
      </c>
      <c r="G540" s="14">
        <f>14.405*L540</f>
        <v>360.125</v>
      </c>
      <c r="H540" s="15">
        <v>42130</v>
      </c>
      <c r="I540" s="14" t="s">
        <v>620</v>
      </c>
      <c r="J540" s="14" t="s">
        <v>2746</v>
      </c>
      <c r="K540" s="14" t="s">
        <v>280</v>
      </c>
      <c r="L540" s="14">
        <v>25</v>
      </c>
      <c r="M540" s="21" t="s">
        <v>4179</v>
      </c>
      <c r="N540" s="21" t="s">
        <v>733</v>
      </c>
      <c r="O540" s="17" t="s">
        <v>2747</v>
      </c>
    </row>
    <row r="541" spans="1:15" s="1" customFormat="1" ht="13.5" customHeight="1" x14ac:dyDescent="0.15">
      <c r="A541" s="25" t="s">
        <v>437</v>
      </c>
      <c r="B541" s="18"/>
      <c r="C541" s="12"/>
      <c r="D541" s="17" t="s">
        <v>948</v>
      </c>
      <c r="E541" s="13" t="s">
        <v>19</v>
      </c>
      <c r="F541" s="12" t="s">
        <v>2748</v>
      </c>
      <c r="G541" s="26">
        <f>25.399*L541</f>
        <v>304.78800000000001</v>
      </c>
      <c r="H541" s="15">
        <v>42130</v>
      </c>
      <c r="I541" s="14" t="s">
        <v>620</v>
      </c>
      <c r="J541" s="14" t="s">
        <v>2749</v>
      </c>
      <c r="K541" s="14" t="s">
        <v>1382</v>
      </c>
      <c r="L541" s="14">
        <v>12</v>
      </c>
      <c r="M541" s="21" t="s">
        <v>4180</v>
      </c>
      <c r="N541" s="21" t="s">
        <v>16</v>
      </c>
      <c r="O541" s="17" t="s">
        <v>2756</v>
      </c>
    </row>
    <row r="542" spans="1:15" s="1" customFormat="1" ht="13.5" customHeight="1" x14ac:dyDescent="0.15">
      <c r="A542" s="25" t="s">
        <v>437</v>
      </c>
      <c r="B542" s="18"/>
      <c r="C542" s="12"/>
      <c r="D542" s="17" t="s">
        <v>948</v>
      </c>
      <c r="E542" s="13" t="s">
        <v>19</v>
      </c>
      <c r="F542" s="12" t="s">
        <v>2751</v>
      </c>
      <c r="G542" s="26">
        <f>25.399*L542</f>
        <v>304.78800000000001</v>
      </c>
      <c r="H542" s="15">
        <v>42130</v>
      </c>
      <c r="I542" s="14" t="s">
        <v>620</v>
      </c>
      <c r="J542" s="14" t="s">
        <v>2754</v>
      </c>
      <c r="K542" s="14" t="s">
        <v>1382</v>
      </c>
      <c r="L542" s="14">
        <v>12</v>
      </c>
      <c r="M542" s="21" t="s">
        <v>4181</v>
      </c>
      <c r="N542" s="21" t="s">
        <v>16</v>
      </c>
      <c r="O542" s="17" t="s">
        <v>2757</v>
      </c>
    </row>
    <row r="543" spans="1:15" s="1" customFormat="1" ht="13.5" customHeight="1" x14ac:dyDescent="0.15">
      <c r="A543" s="25" t="s">
        <v>1386</v>
      </c>
      <c r="B543" s="18"/>
      <c r="C543" s="12"/>
      <c r="D543" s="17" t="s">
        <v>948</v>
      </c>
      <c r="E543" s="13" t="s">
        <v>19</v>
      </c>
      <c r="F543" s="12" t="s">
        <v>2752</v>
      </c>
      <c r="G543" s="26">
        <f>25.399*L543</f>
        <v>330.18700000000001</v>
      </c>
      <c r="H543" s="15">
        <v>42130</v>
      </c>
      <c r="I543" s="14" t="s">
        <v>620</v>
      </c>
      <c r="J543" s="14" t="s">
        <v>2755</v>
      </c>
      <c r="K543" s="14" t="s">
        <v>1382</v>
      </c>
      <c r="L543" s="14">
        <v>13</v>
      </c>
      <c r="M543" s="21" t="s">
        <v>4181</v>
      </c>
      <c r="N543" s="21" t="s">
        <v>25</v>
      </c>
      <c r="O543" s="17" t="s">
        <v>3218</v>
      </c>
    </row>
    <row r="544" spans="1:15" s="1" customFormat="1" ht="13.5" customHeight="1" x14ac:dyDescent="0.15">
      <c r="A544" s="25" t="s">
        <v>1142</v>
      </c>
      <c r="B544" s="18"/>
      <c r="C544" s="12"/>
      <c r="D544" s="17" t="s">
        <v>151</v>
      </c>
      <c r="E544" s="13" t="s">
        <v>19</v>
      </c>
      <c r="F544" s="12" t="s">
        <v>2764</v>
      </c>
      <c r="G544" s="14">
        <f>17.498*L544</f>
        <v>262.47000000000003</v>
      </c>
      <c r="H544" s="15">
        <v>42130</v>
      </c>
      <c r="I544" s="14" t="s">
        <v>288</v>
      </c>
      <c r="J544" s="14" t="s">
        <v>2762</v>
      </c>
      <c r="K544" s="14" t="s">
        <v>1148</v>
      </c>
      <c r="L544" s="14">
        <v>15</v>
      </c>
      <c r="M544" s="21" t="s">
        <v>4183</v>
      </c>
      <c r="N544" s="21" t="s">
        <v>167</v>
      </c>
      <c r="O544" s="17" t="s">
        <v>2763</v>
      </c>
    </row>
    <row r="545" spans="1:15" s="1" customFormat="1" ht="13.5" customHeight="1" x14ac:dyDescent="0.15">
      <c r="A545" s="25" t="s">
        <v>23</v>
      </c>
      <c r="B545" s="12" t="s">
        <v>40</v>
      </c>
      <c r="C545" s="12"/>
      <c r="D545" s="17" t="s">
        <v>93</v>
      </c>
      <c r="E545" s="13" t="s">
        <v>19</v>
      </c>
      <c r="F545" s="12" t="s">
        <v>2765</v>
      </c>
      <c r="G545" s="14">
        <f>9.871*L545</f>
        <v>118.452</v>
      </c>
      <c r="H545" s="15">
        <v>42130</v>
      </c>
      <c r="I545" s="14" t="s">
        <v>285</v>
      </c>
      <c r="J545" s="14" t="s">
        <v>2766</v>
      </c>
      <c r="K545" s="14" t="s">
        <v>280</v>
      </c>
      <c r="L545" s="14">
        <v>12</v>
      </c>
      <c r="M545" s="21" t="s">
        <v>4184</v>
      </c>
      <c r="N545" s="21" t="s">
        <v>24</v>
      </c>
      <c r="O545" s="17" t="s">
        <v>2769</v>
      </c>
    </row>
    <row r="546" spans="1:15" s="1" customFormat="1" ht="13.5" customHeight="1" x14ac:dyDescent="0.15">
      <c r="A546" s="25" t="s">
        <v>1169</v>
      </c>
      <c r="B546" s="12" t="s">
        <v>855</v>
      </c>
      <c r="C546" s="12"/>
      <c r="D546" s="17" t="s">
        <v>93</v>
      </c>
      <c r="E546" s="13" t="s">
        <v>19</v>
      </c>
      <c r="F546" s="12" t="s">
        <v>2767</v>
      </c>
      <c r="G546" s="14">
        <f>9.871*L546</f>
        <v>128.32300000000001</v>
      </c>
      <c r="H546" s="15">
        <v>42130</v>
      </c>
      <c r="I546" s="14" t="s">
        <v>285</v>
      </c>
      <c r="J546" s="14" t="s">
        <v>2768</v>
      </c>
      <c r="K546" s="14" t="s">
        <v>280</v>
      </c>
      <c r="L546" s="14">
        <v>13</v>
      </c>
      <c r="M546" s="21" t="s">
        <v>4184</v>
      </c>
      <c r="N546" s="21" t="s">
        <v>25</v>
      </c>
      <c r="O546" s="17" t="s">
        <v>3671</v>
      </c>
    </row>
    <row r="547" spans="1:15" s="1" customFormat="1" ht="13.5" customHeight="1" x14ac:dyDescent="0.15">
      <c r="A547" s="25" t="s">
        <v>1182</v>
      </c>
      <c r="B547" s="18" t="s">
        <v>297</v>
      </c>
      <c r="C547" s="12"/>
      <c r="D547" s="17" t="s">
        <v>90</v>
      </c>
      <c r="E547" s="13" t="s">
        <v>19</v>
      </c>
      <c r="F547" s="12" t="s">
        <v>2771</v>
      </c>
      <c r="G547" s="14">
        <f>9.871*L547</f>
        <v>118.452</v>
      </c>
      <c r="H547" s="15">
        <v>42130</v>
      </c>
      <c r="I547" s="14" t="s">
        <v>285</v>
      </c>
      <c r="J547" s="14" t="s">
        <v>2772</v>
      </c>
      <c r="K547" s="14" t="s">
        <v>289</v>
      </c>
      <c r="L547" s="14">
        <v>12</v>
      </c>
      <c r="M547" s="21" t="s">
        <v>4185</v>
      </c>
      <c r="N547" s="21" t="s">
        <v>16</v>
      </c>
      <c r="O547" s="17" t="s">
        <v>2775</v>
      </c>
    </row>
    <row r="548" spans="1:15" s="1" customFormat="1" ht="13.5" customHeight="1" x14ac:dyDescent="0.15">
      <c r="A548" s="25" t="s">
        <v>89</v>
      </c>
      <c r="B548" s="18" t="s">
        <v>297</v>
      </c>
      <c r="C548" s="12"/>
      <c r="D548" s="17" t="s">
        <v>90</v>
      </c>
      <c r="E548" s="13" t="s">
        <v>19</v>
      </c>
      <c r="F548" s="12" t="s">
        <v>2779</v>
      </c>
      <c r="G548" s="14">
        <f>9.871*L548</f>
        <v>118.452</v>
      </c>
      <c r="H548" s="15">
        <v>42130</v>
      </c>
      <c r="I548" s="14" t="s">
        <v>604</v>
      </c>
      <c r="J548" s="14" t="s">
        <v>2782</v>
      </c>
      <c r="K548" s="26" t="s">
        <v>280</v>
      </c>
      <c r="L548" s="14">
        <v>12</v>
      </c>
      <c r="M548" s="21" t="s">
        <v>4187</v>
      </c>
      <c r="N548" s="21" t="s">
        <v>16</v>
      </c>
      <c r="O548" s="17" t="s">
        <v>2785</v>
      </c>
    </row>
    <row r="549" spans="1:15" s="1" customFormat="1" ht="13.5" customHeight="1" x14ac:dyDescent="0.15">
      <c r="A549" s="36" t="s">
        <v>3675</v>
      </c>
      <c r="B549" s="18" t="s">
        <v>297</v>
      </c>
      <c r="C549" s="12"/>
      <c r="D549" s="17" t="s">
        <v>2786</v>
      </c>
      <c r="E549" s="13" t="s">
        <v>19</v>
      </c>
      <c r="F549" s="12" t="s">
        <v>2787</v>
      </c>
      <c r="G549" s="14">
        <f>9.871*L549</f>
        <v>19.742000000000001</v>
      </c>
      <c r="H549" s="15">
        <v>42130</v>
      </c>
      <c r="I549" s="14" t="s">
        <v>604</v>
      </c>
      <c r="J549" s="14" t="s">
        <v>2788</v>
      </c>
      <c r="K549" s="26" t="s">
        <v>280</v>
      </c>
      <c r="L549" s="14">
        <v>2</v>
      </c>
      <c r="M549" s="21" t="s">
        <v>3230</v>
      </c>
      <c r="N549" s="21" t="s">
        <v>2789</v>
      </c>
      <c r="O549" s="17" t="s">
        <v>3698</v>
      </c>
    </row>
    <row r="550" spans="1:15" s="1" customFormat="1" ht="13.5" customHeight="1" x14ac:dyDescent="0.15">
      <c r="A550" s="25" t="s">
        <v>2805</v>
      </c>
      <c r="B550" s="18"/>
      <c r="C550" s="12"/>
      <c r="D550" s="17" t="s">
        <v>50</v>
      </c>
      <c r="E550" s="13" t="s">
        <v>19</v>
      </c>
      <c r="F550" s="12" t="s">
        <v>2808</v>
      </c>
      <c r="G550" s="14">
        <f>17.712*L550</f>
        <v>230.256</v>
      </c>
      <c r="H550" s="15">
        <v>42130</v>
      </c>
      <c r="I550" s="14" t="s">
        <v>287</v>
      </c>
      <c r="J550" s="14" t="s">
        <v>2810</v>
      </c>
      <c r="K550" s="14" t="s">
        <v>844</v>
      </c>
      <c r="L550" s="14">
        <v>13</v>
      </c>
      <c r="M550" s="21" t="s">
        <v>4191</v>
      </c>
      <c r="N550" s="21" t="s">
        <v>17</v>
      </c>
      <c r="O550" s="17" t="s">
        <v>3219</v>
      </c>
    </row>
    <row r="551" spans="1:15" s="1" customFormat="1" ht="13.5" customHeight="1" x14ac:dyDescent="0.15">
      <c r="A551" s="25" t="s">
        <v>2805</v>
      </c>
      <c r="B551" s="18"/>
      <c r="C551" s="12"/>
      <c r="D551" s="17" t="s">
        <v>50</v>
      </c>
      <c r="E551" s="13" t="s">
        <v>19</v>
      </c>
      <c r="F551" s="12" t="s">
        <v>2809</v>
      </c>
      <c r="G551" s="14">
        <f>17.712*L551</f>
        <v>283.392</v>
      </c>
      <c r="H551" s="15">
        <v>42130</v>
      </c>
      <c r="I551" s="14" t="s">
        <v>288</v>
      </c>
      <c r="J551" s="14" t="s">
        <v>2811</v>
      </c>
      <c r="K551" s="14" t="s">
        <v>844</v>
      </c>
      <c r="L551" s="14">
        <v>16</v>
      </c>
      <c r="M551" s="21" t="s">
        <v>4192</v>
      </c>
      <c r="N551" s="21" t="s">
        <v>2814</v>
      </c>
      <c r="O551" s="17" t="s">
        <v>2813</v>
      </c>
    </row>
    <row r="552" spans="1:15" s="1" customFormat="1" ht="13.5" customHeight="1" x14ac:dyDescent="0.15">
      <c r="A552" s="25" t="s">
        <v>88</v>
      </c>
      <c r="B552" s="18"/>
      <c r="C552" s="12"/>
      <c r="D552" s="17" t="s">
        <v>111</v>
      </c>
      <c r="E552" s="13" t="s">
        <v>19</v>
      </c>
      <c r="F552" s="12" t="s">
        <v>2818</v>
      </c>
      <c r="G552" s="14">
        <f>17.712*L552</f>
        <v>159.40799999999999</v>
      </c>
      <c r="H552" s="15">
        <v>42130</v>
      </c>
      <c r="I552" s="14" t="s">
        <v>288</v>
      </c>
      <c r="J552" s="14" t="s">
        <v>2819</v>
      </c>
      <c r="K552" s="14" t="s">
        <v>280</v>
      </c>
      <c r="L552" s="14">
        <v>9</v>
      </c>
      <c r="M552" s="21" t="s">
        <v>4193</v>
      </c>
      <c r="N552" s="21" t="s">
        <v>142</v>
      </c>
      <c r="O552" s="17" t="s">
        <v>3221</v>
      </c>
    </row>
    <row r="553" spans="1:15" s="1" customFormat="1" ht="13.5" customHeight="1" x14ac:dyDescent="0.15">
      <c r="A553" s="25" t="s">
        <v>343</v>
      </c>
      <c r="B553" s="18"/>
      <c r="C553" s="12"/>
      <c r="D553" s="17" t="s">
        <v>86</v>
      </c>
      <c r="E553" s="13" t="s">
        <v>19</v>
      </c>
      <c r="F553" s="12" t="s">
        <v>2827</v>
      </c>
      <c r="G553" s="14">
        <f>17.712*L553</f>
        <v>177.12</v>
      </c>
      <c r="H553" s="15">
        <v>42130</v>
      </c>
      <c r="I553" s="14" t="s">
        <v>288</v>
      </c>
      <c r="J553" s="14" t="s">
        <v>2826</v>
      </c>
      <c r="K553" s="14" t="s">
        <v>281</v>
      </c>
      <c r="L553" s="14">
        <v>10</v>
      </c>
      <c r="M553" s="21" t="s">
        <v>4194</v>
      </c>
      <c r="N553" s="21" t="s">
        <v>140</v>
      </c>
      <c r="O553" s="17" t="s">
        <v>2825</v>
      </c>
    </row>
    <row r="554" spans="1:15" s="1" customFormat="1" ht="13.5" customHeight="1" x14ac:dyDescent="0.15">
      <c r="A554" s="25" t="s">
        <v>584</v>
      </c>
      <c r="B554" s="18"/>
      <c r="C554" s="12"/>
      <c r="D554" s="17" t="s">
        <v>86</v>
      </c>
      <c r="E554" s="13" t="s">
        <v>19</v>
      </c>
      <c r="F554" s="12" t="s">
        <v>2829</v>
      </c>
      <c r="G554" s="14">
        <f>17.712*L554</f>
        <v>141.696</v>
      </c>
      <c r="H554" s="15">
        <v>42130</v>
      </c>
      <c r="I554" s="14" t="s">
        <v>288</v>
      </c>
      <c r="J554" s="14" t="s">
        <v>2828</v>
      </c>
      <c r="K554" s="14" t="s">
        <v>289</v>
      </c>
      <c r="L554" s="14">
        <v>8</v>
      </c>
      <c r="M554" s="21" t="s">
        <v>4194</v>
      </c>
      <c r="N554" s="21" t="s">
        <v>141</v>
      </c>
      <c r="O554" s="17" t="s">
        <v>3222</v>
      </c>
    </row>
    <row r="555" spans="1:15" s="1" customFormat="1" ht="13.5" customHeight="1" x14ac:dyDescent="0.15">
      <c r="A555" s="25" t="s">
        <v>99</v>
      </c>
      <c r="B555" s="18" t="s">
        <v>297</v>
      </c>
      <c r="C555" s="12"/>
      <c r="D555" s="17" t="s">
        <v>100</v>
      </c>
      <c r="E555" s="13" t="s">
        <v>19</v>
      </c>
      <c r="F555" s="12" t="s">
        <v>2831</v>
      </c>
      <c r="G555" s="26">
        <f>8.606*L555</f>
        <v>215.15</v>
      </c>
      <c r="H555" s="15">
        <v>42130</v>
      </c>
      <c r="I555" s="14" t="s">
        <v>316</v>
      </c>
      <c r="J555" s="14" t="s">
        <v>2834</v>
      </c>
      <c r="K555" s="26" t="s">
        <v>958</v>
      </c>
      <c r="L555" s="14">
        <v>25</v>
      </c>
      <c r="M555" s="21" t="s">
        <v>4196</v>
      </c>
      <c r="N555" s="21" t="s">
        <v>1929</v>
      </c>
      <c r="O555" s="17" t="s">
        <v>2838</v>
      </c>
    </row>
    <row r="556" spans="1:15" s="1" customFormat="1" ht="13.5" customHeight="1" x14ac:dyDescent="0.15">
      <c r="A556" s="25" t="s">
        <v>1339</v>
      </c>
      <c r="B556" s="18" t="s">
        <v>297</v>
      </c>
      <c r="C556" s="12"/>
      <c r="D556" s="17" t="s">
        <v>100</v>
      </c>
      <c r="E556" s="13" t="s">
        <v>19</v>
      </c>
      <c r="F556" s="12" t="s">
        <v>2833</v>
      </c>
      <c r="G556" s="26">
        <f>8.606*L556</f>
        <v>215.15</v>
      </c>
      <c r="H556" s="15">
        <v>42130</v>
      </c>
      <c r="I556" s="14" t="s">
        <v>331</v>
      </c>
      <c r="J556" s="14" t="s">
        <v>2836</v>
      </c>
      <c r="K556" s="26" t="s">
        <v>958</v>
      </c>
      <c r="L556" s="14">
        <v>25</v>
      </c>
      <c r="M556" s="21" t="s">
        <v>4198</v>
      </c>
      <c r="N556" s="21" t="s">
        <v>1929</v>
      </c>
      <c r="O556" s="17" t="s">
        <v>2840</v>
      </c>
    </row>
    <row r="557" spans="1:15" s="1" customFormat="1" ht="13.5" customHeight="1" x14ac:dyDescent="0.15">
      <c r="A557" s="25" t="s">
        <v>2842</v>
      </c>
      <c r="B557" s="18"/>
      <c r="C557" s="12"/>
      <c r="D557" s="17" t="s">
        <v>39</v>
      </c>
      <c r="E557" s="13" t="s">
        <v>19</v>
      </c>
      <c r="F557" s="12" t="s">
        <v>2843</v>
      </c>
      <c r="G557" s="26">
        <f>6.405*L557</f>
        <v>160.125</v>
      </c>
      <c r="H557" s="15">
        <v>42130</v>
      </c>
      <c r="I557" s="14" t="s">
        <v>2846</v>
      </c>
      <c r="J557" s="14" t="s">
        <v>2844</v>
      </c>
      <c r="K557" s="14" t="s">
        <v>152</v>
      </c>
      <c r="L557" s="14">
        <v>25</v>
      </c>
      <c r="M557" s="21" t="s">
        <v>4199</v>
      </c>
      <c r="N557" s="21" t="s">
        <v>733</v>
      </c>
      <c r="O557" s="17" t="s">
        <v>2845</v>
      </c>
    </row>
    <row r="558" spans="1:15" s="1" customFormat="1" ht="13.5" customHeight="1" x14ac:dyDescent="0.15">
      <c r="A558" s="25" t="s">
        <v>334</v>
      </c>
      <c r="B558" s="18"/>
      <c r="C558" s="12"/>
      <c r="D558" s="17" t="s">
        <v>39</v>
      </c>
      <c r="E558" s="13" t="s">
        <v>19</v>
      </c>
      <c r="F558" s="12" t="s">
        <v>2849</v>
      </c>
      <c r="G558" s="26">
        <f>6.405*L558</f>
        <v>160.125</v>
      </c>
      <c r="H558" s="15">
        <v>42130</v>
      </c>
      <c r="I558" s="14" t="s">
        <v>320</v>
      </c>
      <c r="J558" s="14" t="s">
        <v>2847</v>
      </c>
      <c r="K558" s="14" t="s">
        <v>289</v>
      </c>
      <c r="L558" s="14">
        <v>25</v>
      </c>
      <c r="M558" s="21" t="s">
        <v>4200</v>
      </c>
      <c r="N558" s="21" t="s">
        <v>733</v>
      </c>
      <c r="O558" s="17" t="s">
        <v>2848</v>
      </c>
    </row>
    <row r="559" spans="1:15" s="1" customFormat="1" ht="13.5" customHeight="1" x14ac:dyDescent="0.15">
      <c r="A559" s="25" t="s">
        <v>148</v>
      </c>
      <c r="B559" s="18"/>
      <c r="C559" s="12"/>
      <c r="D559" s="17" t="s">
        <v>171</v>
      </c>
      <c r="E559" s="13" t="s">
        <v>19</v>
      </c>
      <c r="F559" s="12" t="s">
        <v>2852</v>
      </c>
      <c r="G559" s="14">
        <f>27.688*L559</f>
        <v>166.12799999999999</v>
      </c>
      <c r="H559" s="15">
        <v>42130</v>
      </c>
      <c r="I559" s="14" t="s">
        <v>288</v>
      </c>
      <c r="J559" s="14" t="s">
        <v>2854</v>
      </c>
      <c r="K559" s="14" t="s">
        <v>14</v>
      </c>
      <c r="L559" s="14">
        <v>6</v>
      </c>
      <c r="M559" s="21" t="s">
        <v>4201</v>
      </c>
      <c r="N559" s="21" t="s">
        <v>2858</v>
      </c>
      <c r="O559" s="17" t="s">
        <v>3224</v>
      </c>
    </row>
    <row r="560" spans="1:15" s="1" customFormat="1" ht="13.5" customHeight="1" x14ac:dyDescent="0.15">
      <c r="A560" s="25" t="s">
        <v>2859</v>
      </c>
      <c r="B560" s="18"/>
      <c r="C560" s="12"/>
      <c r="D560" s="17" t="s">
        <v>171</v>
      </c>
      <c r="E560" s="13" t="s">
        <v>19</v>
      </c>
      <c r="F560" s="12" t="s">
        <v>2853</v>
      </c>
      <c r="G560" s="14">
        <f>27.688*L560</f>
        <v>221.50399999999999</v>
      </c>
      <c r="H560" s="15">
        <v>42130</v>
      </c>
      <c r="I560" s="14" t="s">
        <v>288</v>
      </c>
      <c r="J560" s="14" t="s">
        <v>2855</v>
      </c>
      <c r="K560" s="14" t="s">
        <v>14</v>
      </c>
      <c r="L560" s="14">
        <v>8</v>
      </c>
      <c r="M560" s="21" t="s">
        <v>4202</v>
      </c>
      <c r="N560" s="21" t="s">
        <v>156</v>
      </c>
      <c r="O560" s="17" t="s">
        <v>2856</v>
      </c>
    </row>
    <row r="561" spans="1:15" s="1" customFormat="1" ht="13.5" customHeight="1" x14ac:dyDescent="0.15">
      <c r="A561" s="36" t="s">
        <v>782</v>
      </c>
      <c r="B561" s="18"/>
      <c r="C561" s="12"/>
      <c r="D561" s="17" t="s">
        <v>2860</v>
      </c>
      <c r="E561" s="13" t="s">
        <v>19</v>
      </c>
      <c r="F561" s="12" t="s">
        <v>2861</v>
      </c>
      <c r="G561" s="14">
        <f>24.694*L561</f>
        <v>271.63400000000001</v>
      </c>
      <c r="H561" s="15">
        <v>42130</v>
      </c>
      <c r="I561" s="14" t="s">
        <v>352</v>
      </c>
      <c r="J561" s="14" t="s">
        <v>2862</v>
      </c>
      <c r="K561" s="14" t="s">
        <v>280</v>
      </c>
      <c r="L561" s="14">
        <v>11</v>
      </c>
      <c r="M561" s="21" t="s">
        <v>4203</v>
      </c>
      <c r="N561" s="21" t="s">
        <v>2864</v>
      </c>
      <c r="O561" s="17" t="s">
        <v>2863</v>
      </c>
    </row>
    <row r="562" spans="1:15" s="1" customFormat="1" ht="13.5" customHeight="1" x14ac:dyDescent="0.15">
      <c r="A562" s="25" t="s">
        <v>2868</v>
      </c>
      <c r="B562" s="18"/>
      <c r="C562" s="12"/>
      <c r="D562" s="17" t="s">
        <v>2260</v>
      </c>
      <c r="E562" s="13" t="s">
        <v>19</v>
      </c>
      <c r="F562" s="12" t="s">
        <v>2867</v>
      </c>
      <c r="G562" s="26">
        <f>20.816*L562</f>
        <v>41.631999999999998</v>
      </c>
      <c r="H562" s="15">
        <v>42130</v>
      </c>
      <c r="I562" s="14" t="s">
        <v>540</v>
      </c>
      <c r="J562" s="14" t="s">
        <v>2865</v>
      </c>
      <c r="K562" s="14" t="s">
        <v>296</v>
      </c>
      <c r="L562" s="14">
        <v>2</v>
      </c>
      <c r="M562" s="21" t="s">
        <v>4204</v>
      </c>
      <c r="N562" s="21" t="s">
        <v>2789</v>
      </c>
      <c r="O562" s="17" t="s">
        <v>2866</v>
      </c>
    </row>
    <row r="563" spans="1:15" s="1" customFormat="1" ht="13.5" customHeight="1" x14ac:dyDescent="0.15">
      <c r="A563" s="25" t="s">
        <v>166</v>
      </c>
      <c r="B563" s="18"/>
      <c r="C563" s="12"/>
      <c r="D563" s="17" t="s">
        <v>94</v>
      </c>
      <c r="E563" s="13" t="s">
        <v>19</v>
      </c>
      <c r="F563" s="12" t="s">
        <v>2871</v>
      </c>
      <c r="G563" s="14">
        <f>29.101*L563</f>
        <v>232.80799999999999</v>
      </c>
      <c r="H563" s="15">
        <v>42130</v>
      </c>
      <c r="I563" s="14" t="s">
        <v>1252</v>
      </c>
      <c r="J563" s="14" t="s">
        <v>2873</v>
      </c>
      <c r="K563" s="14" t="s">
        <v>152</v>
      </c>
      <c r="L563" s="14">
        <v>8</v>
      </c>
      <c r="M563" s="21" t="s">
        <v>4205</v>
      </c>
      <c r="N563" s="21" t="s">
        <v>1058</v>
      </c>
      <c r="O563" s="17" t="s">
        <v>3191</v>
      </c>
    </row>
    <row r="564" spans="1:15" s="1" customFormat="1" ht="13.5" customHeight="1" x14ac:dyDescent="0.15">
      <c r="A564" s="25" t="s">
        <v>2883</v>
      </c>
      <c r="B564" s="18"/>
      <c r="C564" s="12"/>
      <c r="D564" s="17" t="s">
        <v>59</v>
      </c>
      <c r="E564" s="13" t="s">
        <v>19</v>
      </c>
      <c r="F564" s="12" t="s">
        <v>2882</v>
      </c>
      <c r="G564" s="26">
        <f>12.838*L564</f>
        <v>102.70399999999999</v>
      </c>
      <c r="H564" s="15">
        <v>42130</v>
      </c>
      <c r="I564" s="14" t="s">
        <v>292</v>
      </c>
      <c r="J564" s="14" t="s">
        <v>2880</v>
      </c>
      <c r="K564" s="14" t="s">
        <v>289</v>
      </c>
      <c r="L564" s="14">
        <v>8</v>
      </c>
      <c r="M564" s="21" t="s">
        <v>4207</v>
      </c>
      <c r="N564" s="21" t="s">
        <v>156</v>
      </c>
      <c r="O564" s="17" t="s">
        <v>2881</v>
      </c>
    </row>
    <row r="565" spans="1:15" s="1" customFormat="1" ht="13.5" customHeight="1" x14ac:dyDescent="0.15">
      <c r="A565" s="25" t="s">
        <v>55</v>
      </c>
      <c r="B565" s="18"/>
      <c r="C565" s="12"/>
      <c r="D565" s="17" t="s">
        <v>56</v>
      </c>
      <c r="E565" s="13" t="s">
        <v>19</v>
      </c>
      <c r="F565" s="12" t="s">
        <v>2892</v>
      </c>
      <c r="G565" s="14">
        <f>18.708*L565</f>
        <v>224.49599999999998</v>
      </c>
      <c r="H565" s="15">
        <v>42130</v>
      </c>
      <c r="I565" s="14" t="s">
        <v>549</v>
      </c>
      <c r="J565" s="14" t="s">
        <v>2893</v>
      </c>
      <c r="K565" s="14" t="s">
        <v>152</v>
      </c>
      <c r="L565" s="14">
        <v>12</v>
      </c>
      <c r="M565" s="21" t="s">
        <v>4209</v>
      </c>
      <c r="N565" s="21" t="s">
        <v>16</v>
      </c>
      <c r="O565" s="17" t="s">
        <v>2896</v>
      </c>
    </row>
    <row r="566" spans="1:15" s="1" customFormat="1" ht="13.5" customHeight="1" x14ac:dyDescent="0.15">
      <c r="A566" s="36" t="s">
        <v>2897</v>
      </c>
      <c r="B566" s="18"/>
      <c r="C566" s="12"/>
      <c r="D566" s="17" t="s">
        <v>2898</v>
      </c>
      <c r="E566" s="13" t="s">
        <v>19</v>
      </c>
      <c r="F566" s="12" t="s">
        <v>2902</v>
      </c>
      <c r="G566" s="14">
        <f>10.5*L566</f>
        <v>21</v>
      </c>
      <c r="H566" s="15">
        <v>42130</v>
      </c>
      <c r="I566" s="14" t="s">
        <v>2903</v>
      </c>
      <c r="J566" s="14" t="s">
        <v>2899</v>
      </c>
      <c r="K566" s="14" t="s">
        <v>152</v>
      </c>
      <c r="L566" s="14">
        <v>2</v>
      </c>
      <c r="M566" s="21" t="s">
        <v>4210</v>
      </c>
      <c r="N566" s="21" t="s">
        <v>2901</v>
      </c>
      <c r="O566" s="17" t="s">
        <v>2900</v>
      </c>
    </row>
    <row r="567" spans="1:15" s="1" customFormat="1" ht="13.5" customHeight="1" x14ac:dyDescent="0.15">
      <c r="A567" s="25" t="s">
        <v>2907</v>
      </c>
      <c r="B567" s="18"/>
      <c r="C567" s="12"/>
      <c r="D567" s="17" t="s">
        <v>28</v>
      </c>
      <c r="E567" s="13" t="s">
        <v>19</v>
      </c>
      <c r="F567" s="12" t="s">
        <v>2906</v>
      </c>
      <c r="G567" s="14">
        <v>52.057000000000002</v>
      </c>
      <c r="H567" s="15">
        <v>42130</v>
      </c>
      <c r="I567" s="14" t="s">
        <v>2908</v>
      </c>
      <c r="J567" s="14" t="s">
        <v>2904</v>
      </c>
      <c r="K567" s="14" t="s">
        <v>21</v>
      </c>
      <c r="L567" s="14" t="s">
        <v>2905</v>
      </c>
      <c r="M567" s="21" t="s">
        <v>2909</v>
      </c>
      <c r="N567" s="21" t="s">
        <v>2910</v>
      </c>
      <c r="O567" s="17" t="s">
        <v>3195</v>
      </c>
    </row>
    <row r="568" spans="1:15" s="1" customFormat="1" ht="13.5" customHeight="1" x14ac:dyDescent="0.15">
      <c r="A568" s="25" t="s">
        <v>2914</v>
      </c>
      <c r="B568" s="18"/>
      <c r="C568" s="12"/>
      <c r="D568" s="17" t="s">
        <v>28</v>
      </c>
      <c r="E568" s="13" t="s">
        <v>19</v>
      </c>
      <c r="F568" s="12" t="s">
        <v>2913</v>
      </c>
      <c r="G568" s="14">
        <v>138.92699999999999</v>
      </c>
      <c r="H568" s="15">
        <v>42130</v>
      </c>
      <c r="I568" s="14" t="s">
        <v>2908</v>
      </c>
      <c r="J568" s="14" t="s">
        <v>2911</v>
      </c>
      <c r="K568" s="14" t="s">
        <v>21</v>
      </c>
      <c r="L568" s="14" t="s">
        <v>2912</v>
      </c>
      <c r="M568" s="21" t="s">
        <v>2915</v>
      </c>
      <c r="N568" s="21" t="s">
        <v>2916</v>
      </c>
      <c r="O568" s="17" t="s">
        <v>3196</v>
      </c>
    </row>
    <row r="569" spans="1:15" s="1" customFormat="1" ht="13.5" customHeight="1" x14ac:dyDescent="0.15">
      <c r="A569" s="25" t="s">
        <v>2917</v>
      </c>
      <c r="B569" s="18"/>
      <c r="C569" s="12"/>
      <c r="D569" s="17" t="s">
        <v>28</v>
      </c>
      <c r="E569" s="13" t="s">
        <v>19</v>
      </c>
      <c r="F569" s="12" t="s">
        <v>2922</v>
      </c>
      <c r="G569" s="14">
        <v>69.478999999999999</v>
      </c>
      <c r="H569" s="15">
        <v>42130</v>
      </c>
      <c r="I569" s="14" t="s">
        <v>2908</v>
      </c>
      <c r="J569" s="14" t="s">
        <v>2918</v>
      </c>
      <c r="K569" s="14" t="s">
        <v>21</v>
      </c>
      <c r="L569" s="14" t="s">
        <v>2919</v>
      </c>
      <c r="M569" s="21" t="s">
        <v>2920</v>
      </c>
      <c r="N569" s="21" t="s">
        <v>2921</v>
      </c>
      <c r="O569" s="17" t="s">
        <v>3197</v>
      </c>
    </row>
    <row r="570" spans="1:15" s="1" customFormat="1" ht="13.5" customHeight="1" x14ac:dyDescent="0.15">
      <c r="A570" s="25" t="s">
        <v>2923</v>
      </c>
      <c r="B570" s="18"/>
      <c r="C570" s="12"/>
      <c r="D570" s="17" t="s">
        <v>115</v>
      </c>
      <c r="E570" s="13" t="s">
        <v>19</v>
      </c>
      <c r="F570" s="12" t="s">
        <v>2924</v>
      </c>
      <c r="G570" s="14">
        <v>201.96600000000001</v>
      </c>
      <c r="H570" s="15">
        <v>42130</v>
      </c>
      <c r="I570" s="14" t="s">
        <v>306</v>
      </c>
      <c r="J570" s="14" t="s">
        <v>2925</v>
      </c>
      <c r="K570" s="14" t="s">
        <v>368</v>
      </c>
      <c r="L570" s="14" t="s">
        <v>2926</v>
      </c>
      <c r="M570" s="21" t="s">
        <v>2933</v>
      </c>
      <c r="N570" s="21" t="s">
        <v>2934</v>
      </c>
      <c r="O570" s="17" t="s">
        <v>3198</v>
      </c>
    </row>
    <row r="571" spans="1:15" s="1" customFormat="1" ht="13.5" customHeight="1" x14ac:dyDescent="0.15">
      <c r="A571" s="25" t="s">
        <v>2950</v>
      </c>
      <c r="B571" s="18"/>
      <c r="C571" s="12"/>
      <c r="D571" s="17" t="s">
        <v>49</v>
      </c>
      <c r="E571" s="13" t="s">
        <v>19</v>
      </c>
      <c r="F571" s="12" t="s">
        <v>2956</v>
      </c>
      <c r="G571" s="14">
        <v>155.72300000000001</v>
      </c>
      <c r="H571" s="15">
        <v>42130</v>
      </c>
      <c r="I571" s="14" t="s">
        <v>306</v>
      </c>
      <c r="J571" s="14" t="s">
        <v>2946</v>
      </c>
      <c r="K571" s="14" t="s">
        <v>304</v>
      </c>
      <c r="L571" s="14" t="s">
        <v>2944</v>
      </c>
      <c r="M571" s="21" t="s">
        <v>3103</v>
      </c>
      <c r="N571" s="21" t="s">
        <v>2953</v>
      </c>
      <c r="O571" s="17" t="s">
        <v>3226</v>
      </c>
    </row>
    <row r="572" spans="1:15" s="1" customFormat="1" ht="13.5" customHeight="1" x14ac:dyDescent="0.15">
      <c r="A572" s="25" t="s">
        <v>2961</v>
      </c>
      <c r="B572" s="18"/>
      <c r="C572" s="12"/>
      <c r="D572" s="17" t="s">
        <v>175</v>
      </c>
      <c r="E572" s="13" t="s">
        <v>19</v>
      </c>
      <c r="F572" s="12" t="s">
        <v>2958</v>
      </c>
      <c r="G572" s="14">
        <f>27.621*L572</f>
        <v>55.241999999999997</v>
      </c>
      <c r="H572" s="15">
        <v>42130</v>
      </c>
      <c r="I572" s="14" t="s">
        <v>352</v>
      </c>
      <c r="J572" s="14" t="s">
        <v>2959</v>
      </c>
      <c r="K572" s="26" t="s">
        <v>280</v>
      </c>
      <c r="L572" s="14">
        <v>2</v>
      </c>
      <c r="M572" s="21" t="s">
        <v>4211</v>
      </c>
      <c r="N572" s="21" t="s">
        <v>199</v>
      </c>
      <c r="O572" s="17" t="s">
        <v>2960</v>
      </c>
    </row>
    <row r="573" spans="1:15" s="1" customFormat="1" ht="13.5" customHeight="1" x14ac:dyDescent="0.15">
      <c r="A573" s="25" t="s">
        <v>3009</v>
      </c>
      <c r="B573" s="18"/>
      <c r="C573" s="12"/>
      <c r="D573" s="17" t="s">
        <v>39</v>
      </c>
      <c r="E573" s="13" t="s">
        <v>19</v>
      </c>
      <c r="F573" s="12" t="s">
        <v>2998</v>
      </c>
      <c r="G573" s="26">
        <f>6.405*L573</f>
        <v>64.05</v>
      </c>
      <c r="H573" s="15">
        <v>42131</v>
      </c>
      <c r="I573" s="14" t="s">
        <v>3006</v>
      </c>
      <c r="J573" s="14" t="s">
        <v>3007</v>
      </c>
      <c r="K573" s="14" t="s">
        <v>289</v>
      </c>
      <c r="L573" s="14">
        <v>10</v>
      </c>
      <c r="M573" s="21" t="s">
        <v>4213</v>
      </c>
      <c r="N573" s="21" t="s">
        <v>140</v>
      </c>
      <c r="O573" s="17" t="s">
        <v>3008</v>
      </c>
    </row>
    <row r="574" spans="1:15" s="1" customFormat="1" ht="13.5" customHeight="1" x14ac:dyDescent="0.15">
      <c r="A574" s="25" t="s">
        <v>3020</v>
      </c>
      <c r="B574" s="18"/>
      <c r="C574" s="12"/>
      <c r="D574" s="17" t="s">
        <v>177</v>
      </c>
      <c r="E574" s="13" t="s">
        <v>19</v>
      </c>
      <c r="F574" s="12" t="s">
        <v>3017</v>
      </c>
      <c r="G574" s="26">
        <f>17.52*L574</f>
        <v>87.6</v>
      </c>
      <c r="H574" s="15">
        <v>42131</v>
      </c>
      <c r="I574" s="14" t="s">
        <v>288</v>
      </c>
      <c r="J574" s="14" t="s">
        <v>3018</v>
      </c>
      <c r="K574" s="14" t="s">
        <v>289</v>
      </c>
      <c r="L574" s="14">
        <v>5</v>
      </c>
      <c r="M574" s="21" t="s">
        <v>4215</v>
      </c>
      <c r="N574" s="21" t="s">
        <v>187</v>
      </c>
      <c r="O574" s="17" t="s">
        <v>3019</v>
      </c>
    </row>
    <row r="575" spans="1:15" s="1" customFormat="1" ht="13.5" customHeight="1" x14ac:dyDescent="0.15">
      <c r="A575" s="25" t="s">
        <v>3030</v>
      </c>
      <c r="B575" s="18"/>
      <c r="C575" s="12"/>
      <c r="D575" s="17" t="s">
        <v>1228</v>
      </c>
      <c r="E575" s="13" t="s">
        <v>19</v>
      </c>
      <c r="F575" s="12" t="s">
        <v>3027</v>
      </c>
      <c r="G575" s="26">
        <v>155.52199999999999</v>
      </c>
      <c r="H575" s="15">
        <v>42131</v>
      </c>
      <c r="I575" s="14" t="s">
        <v>306</v>
      </c>
      <c r="J575" s="14" t="s">
        <v>3029</v>
      </c>
      <c r="K575" s="14" t="s">
        <v>21</v>
      </c>
      <c r="L575" s="14" t="s">
        <v>3025</v>
      </c>
      <c r="M575" s="21" t="s">
        <v>3034</v>
      </c>
      <c r="N575" s="21" t="s">
        <v>3036</v>
      </c>
      <c r="O575" s="17" t="s">
        <v>3207</v>
      </c>
    </row>
    <row r="576" spans="1:15" s="1" customFormat="1" ht="13.5" customHeight="1" x14ac:dyDescent="0.15">
      <c r="A576" s="25" t="s">
        <v>3037</v>
      </c>
      <c r="B576" s="18"/>
      <c r="C576" s="12"/>
      <c r="D576" s="17" t="s">
        <v>72</v>
      </c>
      <c r="E576" s="13" t="s">
        <v>19</v>
      </c>
      <c r="F576" s="12" t="s">
        <v>3038</v>
      </c>
      <c r="G576" s="26">
        <v>48.643000000000001</v>
      </c>
      <c r="H576" s="15">
        <v>42131</v>
      </c>
      <c r="I576" s="14" t="s">
        <v>3045</v>
      </c>
      <c r="J576" s="14" t="s">
        <v>3039</v>
      </c>
      <c r="K576" s="14" t="s">
        <v>21</v>
      </c>
      <c r="L576" s="14" t="s">
        <v>3040</v>
      </c>
      <c r="M576" s="21" t="s">
        <v>3046</v>
      </c>
      <c r="N576" s="21" t="s">
        <v>3047</v>
      </c>
      <c r="O576" s="17" t="s">
        <v>3208</v>
      </c>
    </row>
    <row r="577" spans="1:15" s="1" customFormat="1" ht="13.5" customHeight="1" x14ac:dyDescent="0.15">
      <c r="A577" s="25" t="s">
        <v>3044</v>
      </c>
      <c r="B577" s="18"/>
      <c r="C577" s="12"/>
      <c r="D577" s="17" t="s">
        <v>72</v>
      </c>
      <c r="E577" s="13" t="s">
        <v>19</v>
      </c>
      <c r="F577" s="12" t="s">
        <v>3041</v>
      </c>
      <c r="G577" s="26">
        <v>104.354</v>
      </c>
      <c r="H577" s="15">
        <v>42131</v>
      </c>
      <c r="I577" s="14" t="s">
        <v>3045</v>
      </c>
      <c r="J577" s="14" t="s">
        <v>3042</v>
      </c>
      <c r="K577" s="14" t="s">
        <v>21</v>
      </c>
      <c r="L577" s="14" t="s">
        <v>3043</v>
      </c>
      <c r="M577" s="21" t="s">
        <v>4344</v>
      </c>
      <c r="N577" s="27" t="s">
        <v>4343</v>
      </c>
      <c r="O577" s="17" t="s">
        <v>4789</v>
      </c>
    </row>
    <row r="578" spans="1:15" s="1" customFormat="1" ht="13.5" customHeight="1" x14ac:dyDescent="0.15">
      <c r="A578" s="25" t="s">
        <v>3066</v>
      </c>
      <c r="B578" s="18"/>
      <c r="C578" s="12"/>
      <c r="D578" s="17" t="s">
        <v>896</v>
      </c>
      <c r="E578" s="13" t="s">
        <v>19</v>
      </c>
      <c r="F578" s="12" t="s">
        <v>3054</v>
      </c>
      <c r="G578" s="26">
        <v>303.048</v>
      </c>
      <c r="H578" s="15">
        <v>42131</v>
      </c>
      <c r="I578" s="26" t="s">
        <v>3067</v>
      </c>
      <c r="J578" s="14" t="s">
        <v>3055</v>
      </c>
      <c r="K578" s="14" t="s">
        <v>179</v>
      </c>
      <c r="L578" s="14" t="s">
        <v>3056</v>
      </c>
      <c r="M578" s="21" t="s">
        <v>3064</v>
      </c>
      <c r="N578" s="21" t="s">
        <v>3065</v>
      </c>
      <c r="O578" s="17" t="s">
        <v>3493</v>
      </c>
    </row>
    <row r="579" spans="1:15" s="1" customFormat="1" ht="13.5" customHeight="1" x14ac:dyDescent="0.15">
      <c r="A579" s="25" t="s">
        <v>3066</v>
      </c>
      <c r="B579" s="18"/>
      <c r="C579" s="12"/>
      <c r="D579" s="17" t="s">
        <v>896</v>
      </c>
      <c r="E579" s="13" t="s">
        <v>19</v>
      </c>
      <c r="F579" s="12" t="s">
        <v>3059</v>
      </c>
      <c r="G579" s="26">
        <v>267.44900000000001</v>
      </c>
      <c r="H579" s="15">
        <v>42131</v>
      </c>
      <c r="I579" s="26" t="s">
        <v>3067</v>
      </c>
      <c r="J579" s="14" t="s">
        <v>3061</v>
      </c>
      <c r="K579" s="14" t="s">
        <v>179</v>
      </c>
      <c r="L579" s="14" t="s">
        <v>3057</v>
      </c>
      <c r="M579" s="21" t="s">
        <v>3068</v>
      </c>
      <c r="N579" s="21" t="s">
        <v>3069</v>
      </c>
      <c r="O579" s="17" t="s">
        <v>3494</v>
      </c>
    </row>
    <row r="580" spans="1:15" s="1" customFormat="1" ht="13.5" customHeight="1" x14ac:dyDescent="0.15">
      <c r="A580" s="25" t="s">
        <v>3066</v>
      </c>
      <c r="B580" s="18"/>
      <c r="C580" s="12"/>
      <c r="D580" s="17" t="s">
        <v>896</v>
      </c>
      <c r="E580" s="13" t="s">
        <v>19</v>
      </c>
      <c r="F580" s="12" t="s">
        <v>3072</v>
      </c>
      <c r="G580" s="26">
        <v>267.80799999999999</v>
      </c>
      <c r="H580" s="15">
        <v>42131</v>
      </c>
      <c r="I580" s="26" t="s">
        <v>448</v>
      </c>
      <c r="J580" s="14" t="s">
        <v>3073</v>
      </c>
      <c r="K580" s="14" t="s">
        <v>179</v>
      </c>
      <c r="L580" s="14" t="s">
        <v>3057</v>
      </c>
      <c r="M580" s="21" t="s">
        <v>3074</v>
      </c>
      <c r="N580" s="21" t="s">
        <v>3075</v>
      </c>
      <c r="O580" s="17" t="s">
        <v>3496</v>
      </c>
    </row>
    <row r="581" spans="1:15" s="1" customFormat="1" ht="13.5" customHeight="1" x14ac:dyDescent="0.15">
      <c r="A581" s="25" t="s">
        <v>3085</v>
      </c>
      <c r="B581" s="18"/>
      <c r="C581" s="12"/>
      <c r="D581" s="17" t="s">
        <v>896</v>
      </c>
      <c r="E581" s="13" t="s">
        <v>19</v>
      </c>
      <c r="F581" s="12" t="s">
        <v>3081</v>
      </c>
      <c r="G581" s="26">
        <v>186.441</v>
      </c>
      <c r="H581" s="15">
        <v>42131</v>
      </c>
      <c r="I581" s="14" t="s">
        <v>352</v>
      </c>
      <c r="J581" s="14" t="s">
        <v>3083</v>
      </c>
      <c r="K581" s="14" t="s">
        <v>396</v>
      </c>
      <c r="L581" s="14" t="s">
        <v>3079</v>
      </c>
      <c r="M581" s="21" t="s">
        <v>3088</v>
      </c>
      <c r="N581" s="21" t="s">
        <v>3089</v>
      </c>
      <c r="O581" s="17" t="s">
        <v>3498</v>
      </c>
    </row>
    <row r="582" spans="1:15" s="1" customFormat="1" ht="13.5" customHeight="1" x14ac:dyDescent="0.15">
      <c r="A582" s="25" t="s">
        <v>3148</v>
      </c>
      <c r="B582" s="18"/>
      <c r="C582" s="12"/>
      <c r="D582" s="17" t="s">
        <v>110</v>
      </c>
      <c r="E582" s="13" t="s">
        <v>19</v>
      </c>
      <c r="F582" s="12" t="s">
        <v>3142</v>
      </c>
      <c r="G582" s="26">
        <v>68.659000000000006</v>
      </c>
      <c r="H582" s="15">
        <v>42132</v>
      </c>
      <c r="I582" s="14" t="s">
        <v>3149</v>
      </c>
      <c r="J582" s="14" t="s">
        <v>3143</v>
      </c>
      <c r="K582" s="14" t="s">
        <v>21</v>
      </c>
      <c r="L582" s="14" t="s">
        <v>3141</v>
      </c>
      <c r="M582" s="21" t="s">
        <v>3146</v>
      </c>
      <c r="N582" s="21" t="s">
        <v>3147</v>
      </c>
      <c r="O582" s="17" t="s">
        <v>3507</v>
      </c>
    </row>
    <row r="583" spans="1:15" s="1" customFormat="1" ht="13.5" customHeight="1" x14ac:dyDescent="0.15">
      <c r="A583" s="25" t="s">
        <v>3236</v>
      </c>
      <c r="B583" s="18"/>
      <c r="C583" s="12"/>
      <c r="D583" s="17" t="s">
        <v>147</v>
      </c>
      <c r="E583" s="13" t="s">
        <v>3232</v>
      </c>
      <c r="F583" s="12" t="s">
        <v>3231</v>
      </c>
      <c r="G583" s="14">
        <f>17.52*L583</f>
        <v>262.8</v>
      </c>
      <c r="H583" s="15">
        <v>42136</v>
      </c>
      <c r="I583" s="14" t="s">
        <v>306</v>
      </c>
      <c r="J583" s="14" t="s">
        <v>3233</v>
      </c>
      <c r="K583" s="14" t="s">
        <v>289</v>
      </c>
      <c r="L583" s="14">
        <v>15</v>
      </c>
      <c r="M583" s="21" t="s">
        <v>4216</v>
      </c>
      <c r="N583" s="21" t="s">
        <v>3235</v>
      </c>
      <c r="O583" s="17" t="s">
        <v>3234</v>
      </c>
    </row>
    <row r="584" spans="1:15" s="1" customFormat="1" ht="13.5" customHeight="1" x14ac:dyDescent="0.15">
      <c r="A584" s="25" t="s">
        <v>150</v>
      </c>
      <c r="B584" s="18"/>
      <c r="C584" s="12"/>
      <c r="D584" s="17" t="s">
        <v>151</v>
      </c>
      <c r="E584" s="13" t="s">
        <v>3238</v>
      </c>
      <c r="F584" s="12" t="s">
        <v>3243</v>
      </c>
      <c r="G584" s="14">
        <f>17.498*L584</f>
        <v>209.976</v>
      </c>
      <c r="H584" s="15">
        <v>42136</v>
      </c>
      <c r="I584" s="14" t="s">
        <v>288</v>
      </c>
      <c r="J584" s="14" t="s">
        <v>3244</v>
      </c>
      <c r="K584" s="14" t="s">
        <v>289</v>
      </c>
      <c r="L584" s="14">
        <v>12</v>
      </c>
      <c r="M584" s="21" t="s">
        <v>4218</v>
      </c>
      <c r="N584" s="21" t="s">
        <v>16</v>
      </c>
      <c r="O584" s="17" t="s">
        <v>3247</v>
      </c>
    </row>
    <row r="585" spans="1:15" s="1" customFormat="1" ht="13.5" customHeight="1" x14ac:dyDescent="0.15">
      <c r="A585" s="25" t="s">
        <v>293</v>
      </c>
      <c r="B585" s="18"/>
      <c r="C585" s="12"/>
      <c r="D585" s="17" t="s">
        <v>151</v>
      </c>
      <c r="E585" s="13" t="s">
        <v>3238</v>
      </c>
      <c r="F585" s="12" t="s">
        <v>3246</v>
      </c>
      <c r="G585" s="14">
        <f>17.498*L585</f>
        <v>227.47400000000002</v>
      </c>
      <c r="H585" s="15">
        <v>42136</v>
      </c>
      <c r="I585" s="14" t="s">
        <v>288</v>
      </c>
      <c r="J585" s="14" t="s">
        <v>3245</v>
      </c>
      <c r="K585" s="14" t="s">
        <v>280</v>
      </c>
      <c r="L585" s="14">
        <v>13</v>
      </c>
      <c r="M585" s="21" t="s">
        <v>4218</v>
      </c>
      <c r="N585" s="21" t="s">
        <v>25</v>
      </c>
      <c r="O585" s="17" t="s">
        <v>3514</v>
      </c>
    </row>
    <row r="586" spans="1:15" s="1" customFormat="1" ht="13.5" customHeight="1" x14ac:dyDescent="0.15">
      <c r="A586" s="25" t="s">
        <v>1106</v>
      </c>
      <c r="B586" s="18"/>
      <c r="C586" s="12"/>
      <c r="D586" s="17" t="s">
        <v>59</v>
      </c>
      <c r="E586" s="13" t="s">
        <v>286</v>
      </c>
      <c r="F586" s="12" t="s">
        <v>3248</v>
      </c>
      <c r="G586" s="14">
        <f>12.838*L586</f>
        <v>128.38</v>
      </c>
      <c r="H586" s="15">
        <v>42136</v>
      </c>
      <c r="I586" s="14" t="s">
        <v>291</v>
      </c>
      <c r="J586" s="14" t="s">
        <v>3252</v>
      </c>
      <c r="K586" s="14" t="s">
        <v>280</v>
      </c>
      <c r="L586" s="14">
        <v>10</v>
      </c>
      <c r="M586" s="21" t="s">
        <v>4219</v>
      </c>
      <c r="N586" s="21" t="s">
        <v>3250</v>
      </c>
      <c r="O586" s="17" t="s">
        <v>3249</v>
      </c>
    </row>
    <row r="587" spans="1:15" s="1" customFormat="1" ht="13.5" customHeight="1" x14ac:dyDescent="0.15">
      <c r="A587" s="25" t="s">
        <v>3257</v>
      </c>
      <c r="B587" s="18" t="s">
        <v>2450</v>
      </c>
      <c r="C587" s="12"/>
      <c r="D587" s="17" t="s">
        <v>1884</v>
      </c>
      <c r="E587" s="13" t="s">
        <v>286</v>
      </c>
      <c r="F587" s="12" t="s">
        <v>3258</v>
      </c>
      <c r="G587" s="14">
        <f>8.823*L587</f>
        <v>105.876</v>
      </c>
      <c r="H587" s="15">
        <v>42136</v>
      </c>
      <c r="I587" s="14" t="s">
        <v>537</v>
      </c>
      <c r="J587" s="14" t="s">
        <v>3259</v>
      </c>
      <c r="K587" s="14" t="s">
        <v>289</v>
      </c>
      <c r="L587" s="14">
        <v>12</v>
      </c>
      <c r="M587" s="21" t="s">
        <v>4221</v>
      </c>
      <c r="N587" s="21" t="s">
        <v>3263</v>
      </c>
      <c r="O587" s="17" t="s">
        <v>3260</v>
      </c>
    </row>
    <row r="588" spans="1:15" s="1" customFormat="1" ht="13.5" customHeight="1" x14ac:dyDescent="0.15">
      <c r="A588" s="25" t="s">
        <v>3264</v>
      </c>
      <c r="B588" s="18" t="s">
        <v>2450</v>
      </c>
      <c r="C588" s="12"/>
      <c r="D588" s="17" t="s">
        <v>1884</v>
      </c>
      <c r="E588" s="13" t="s">
        <v>286</v>
      </c>
      <c r="F588" s="12" t="s">
        <v>3261</v>
      </c>
      <c r="G588" s="14">
        <f>8.823*L588</f>
        <v>105.876</v>
      </c>
      <c r="H588" s="15">
        <v>42136</v>
      </c>
      <c r="I588" s="14" t="s">
        <v>537</v>
      </c>
      <c r="J588" s="14" t="s">
        <v>3262</v>
      </c>
      <c r="K588" s="14" t="s">
        <v>289</v>
      </c>
      <c r="L588" s="14">
        <v>12</v>
      </c>
      <c r="M588" s="21" t="s">
        <v>4221</v>
      </c>
      <c r="N588" s="21" t="s">
        <v>333</v>
      </c>
      <c r="O588" s="17" t="s">
        <v>3824</v>
      </c>
    </row>
    <row r="589" spans="1:15" s="1" customFormat="1" ht="13.5" customHeight="1" x14ac:dyDescent="0.15">
      <c r="A589" s="25" t="s">
        <v>3546</v>
      </c>
      <c r="B589" s="18"/>
      <c r="C589" s="12"/>
      <c r="D589" s="17" t="s">
        <v>3265</v>
      </c>
      <c r="E589" s="13" t="s">
        <v>286</v>
      </c>
      <c r="F589" s="12" t="s">
        <v>3266</v>
      </c>
      <c r="G589" s="14">
        <f>17.52*L589</f>
        <v>157.68</v>
      </c>
      <c r="H589" s="15">
        <v>42136</v>
      </c>
      <c r="I589" s="14" t="s">
        <v>306</v>
      </c>
      <c r="J589" s="14" t="s">
        <v>3268</v>
      </c>
      <c r="K589" s="14" t="s">
        <v>289</v>
      </c>
      <c r="L589" s="14">
        <v>9</v>
      </c>
      <c r="M589" s="21" t="s">
        <v>4222</v>
      </c>
      <c r="N589" s="21" t="s">
        <v>603</v>
      </c>
      <c r="O589" s="17" t="s">
        <v>3267</v>
      </c>
    </row>
    <row r="590" spans="1:15" s="1" customFormat="1" ht="13.5" customHeight="1" x14ac:dyDescent="0.15">
      <c r="A590" s="25" t="s">
        <v>121</v>
      </c>
      <c r="B590" s="18"/>
      <c r="C590" s="12"/>
      <c r="D590" s="17" t="s">
        <v>72</v>
      </c>
      <c r="E590" s="13" t="s">
        <v>3276</v>
      </c>
      <c r="F590" s="12" t="s">
        <v>3277</v>
      </c>
      <c r="G590" s="14">
        <v>104.395</v>
      </c>
      <c r="H590" s="15">
        <v>42137</v>
      </c>
      <c r="I590" s="14" t="s">
        <v>306</v>
      </c>
      <c r="J590" s="14" t="s">
        <v>3278</v>
      </c>
      <c r="K590" s="14" t="s">
        <v>3279</v>
      </c>
      <c r="L590" s="14" t="s">
        <v>3280</v>
      </c>
      <c r="M590" s="21" t="s">
        <v>3281</v>
      </c>
      <c r="N590" s="21" t="s">
        <v>3282</v>
      </c>
      <c r="O590" s="17" t="s">
        <v>3517</v>
      </c>
    </row>
    <row r="591" spans="1:15" s="1" customFormat="1" ht="13.5" customHeight="1" x14ac:dyDescent="0.15">
      <c r="A591" s="25" t="s">
        <v>3284</v>
      </c>
      <c r="B591" s="18"/>
      <c r="C591" s="12"/>
      <c r="D591" s="17" t="s">
        <v>892</v>
      </c>
      <c r="E591" s="13" t="s">
        <v>3276</v>
      </c>
      <c r="F591" s="12" t="s">
        <v>3310</v>
      </c>
      <c r="G591" s="14">
        <v>267.02800000000002</v>
      </c>
      <c r="H591" s="15">
        <v>42137</v>
      </c>
      <c r="I591" s="14" t="s">
        <v>3289</v>
      </c>
      <c r="J591" s="14" t="s">
        <v>3311</v>
      </c>
      <c r="K591" s="14" t="s">
        <v>3287</v>
      </c>
      <c r="L591" s="14" t="s">
        <v>3294</v>
      </c>
      <c r="M591" s="21" t="s">
        <v>3312</v>
      </c>
      <c r="N591" s="21" t="s">
        <v>3313</v>
      </c>
      <c r="O591" s="17" t="s">
        <v>3522</v>
      </c>
    </row>
    <row r="592" spans="1:15" s="1" customFormat="1" ht="13.5" customHeight="1" x14ac:dyDescent="0.15">
      <c r="A592" s="25" t="s">
        <v>3661</v>
      </c>
      <c r="B592" s="18"/>
      <c r="C592" s="12"/>
      <c r="D592" s="17" t="s">
        <v>896</v>
      </c>
      <c r="E592" s="13" t="s">
        <v>3276</v>
      </c>
      <c r="F592" s="12" t="s">
        <v>3697</v>
      </c>
      <c r="G592" s="14">
        <v>301.90300000000002</v>
      </c>
      <c r="H592" s="15">
        <v>42137</v>
      </c>
      <c r="I592" s="14" t="s">
        <v>352</v>
      </c>
      <c r="J592" s="14" t="s">
        <v>3319</v>
      </c>
      <c r="K592" s="14" t="s">
        <v>3287</v>
      </c>
      <c r="L592" s="14" t="s">
        <v>447</v>
      </c>
      <c r="M592" s="21" t="s">
        <v>3660</v>
      </c>
      <c r="N592" s="21" t="s">
        <v>3322</v>
      </c>
      <c r="O592" s="17" t="s">
        <v>3825</v>
      </c>
    </row>
    <row r="593" spans="1:15" s="1" customFormat="1" ht="13.5" customHeight="1" x14ac:dyDescent="0.15">
      <c r="A593" s="36" t="s">
        <v>3334</v>
      </c>
      <c r="B593" s="25" t="s">
        <v>3339</v>
      </c>
      <c r="C593" s="12"/>
      <c r="D593" s="17" t="s">
        <v>3333</v>
      </c>
      <c r="E593" s="13" t="s">
        <v>3332</v>
      </c>
      <c r="F593" s="12" t="s">
        <v>3340</v>
      </c>
      <c r="G593" s="14">
        <f>10.088*L593</f>
        <v>121.05599999999998</v>
      </c>
      <c r="H593" s="15">
        <v>42137</v>
      </c>
      <c r="I593" s="14" t="s">
        <v>3341</v>
      </c>
      <c r="J593" s="14" t="s">
        <v>3335</v>
      </c>
      <c r="K593" s="14" t="s">
        <v>3336</v>
      </c>
      <c r="L593" s="14">
        <v>12</v>
      </c>
      <c r="M593" s="21" t="s">
        <v>4223</v>
      </c>
      <c r="N593" s="21" t="s">
        <v>157</v>
      </c>
      <c r="O593" s="17" t="s">
        <v>3338</v>
      </c>
    </row>
    <row r="594" spans="1:15" s="1" customFormat="1" ht="13.5" customHeight="1" x14ac:dyDescent="0.15">
      <c r="A594" s="36" t="s">
        <v>3342</v>
      </c>
      <c r="B594" s="18"/>
      <c r="C594" s="12"/>
      <c r="D594" s="17" t="s">
        <v>94</v>
      </c>
      <c r="E594" s="13" t="s">
        <v>3332</v>
      </c>
      <c r="F594" s="12" t="s">
        <v>3343</v>
      </c>
      <c r="G594" s="14">
        <f>29.101*L594</f>
        <v>29.100999999999999</v>
      </c>
      <c r="H594" s="15">
        <v>42137</v>
      </c>
      <c r="I594" s="26" t="s">
        <v>452</v>
      </c>
      <c r="J594" s="14" t="s">
        <v>3344</v>
      </c>
      <c r="K594" s="14" t="s">
        <v>350</v>
      </c>
      <c r="L594" s="14">
        <v>1</v>
      </c>
      <c r="M594" s="21" t="s">
        <v>4206</v>
      </c>
      <c r="N594" s="21" t="s">
        <v>78</v>
      </c>
      <c r="O594" s="17" t="s">
        <v>2877</v>
      </c>
    </row>
    <row r="595" spans="1:15" s="1" customFormat="1" ht="13.5" customHeight="1" x14ac:dyDescent="0.15">
      <c r="A595" s="36" t="s">
        <v>3349</v>
      </c>
      <c r="B595" s="18"/>
      <c r="C595" s="12"/>
      <c r="D595" s="17" t="s">
        <v>3345</v>
      </c>
      <c r="E595" s="13" t="s">
        <v>3332</v>
      </c>
      <c r="F595" s="12" t="s">
        <v>3346</v>
      </c>
      <c r="G595" s="14">
        <f>17.712*L595</f>
        <v>17.712</v>
      </c>
      <c r="H595" s="15">
        <v>42137</v>
      </c>
      <c r="I595" s="14" t="s">
        <v>288</v>
      </c>
      <c r="J595" s="14" t="s">
        <v>3348</v>
      </c>
      <c r="K595" s="14" t="s">
        <v>281</v>
      </c>
      <c r="L595" s="14">
        <v>1</v>
      </c>
      <c r="M595" s="21" t="s">
        <v>4194</v>
      </c>
      <c r="N595" s="21" t="s">
        <v>3347</v>
      </c>
      <c r="O595" s="17" t="s">
        <v>3545</v>
      </c>
    </row>
    <row r="596" spans="1:15" s="1" customFormat="1" ht="13.5" customHeight="1" x14ac:dyDescent="0.15">
      <c r="A596" s="36" t="s">
        <v>55</v>
      </c>
      <c r="B596" s="18"/>
      <c r="C596" s="12"/>
      <c r="D596" s="17" t="s">
        <v>56</v>
      </c>
      <c r="E596" s="13" t="s">
        <v>3332</v>
      </c>
      <c r="F596" s="12" t="s">
        <v>3350</v>
      </c>
      <c r="G596" s="14">
        <f t="shared" ref="G596:G602" si="6">18.708*L596</f>
        <v>18.707999999999998</v>
      </c>
      <c r="H596" s="15">
        <v>42137</v>
      </c>
      <c r="I596" s="14" t="s">
        <v>549</v>
      </c>
      <c r="J596" s="14" t="s">
        <v>3477</v>
      </c>
      <c r="K596" s="14" t="s">
        <v>152</v>
      </c>
      <c r="L596" s="14">
        <v>1</v>
      </c>
      <c r="M596" s="21" t="s">
        <v>4224</v>
      </c>
      <c r="N596" s="21" t="s">
        <v>3359</v>
      </c>
      <c r="O596" s="17" t="s">
        <v>3351</v>
      </c>
    </row>
    <row r="597" spans="1:15" s="1" customFormat="1" ht="13.5" customHeight="1" x14ac:dyDescent="0.15">
      <c r="A597" s="36" t="s">
        <v>55</v>
      </c>
      <c r="B597" s="18"/>
      <c r="C597" s="12"/>
      <c r="D597" s="17" t="s">
        <v>56</v>
      </c>
      <c r="E597" s="13" t="s">
        <v>3332</v>
      </c>
      <c r="F597" s="12" t="s">
        <v>3352</v>
      </c>
      <c r="G597" s="14">
        <f t="shared" si="6"/>
        <v>18.707999999999998</v>
      </c>
      <c r="H597" s="15">
        <v>42137</v>
      </c>
      <c r="I597" s="14" t="s">
        <v>549</v>
      </c>
      <c r="J597" s="14" t="s">
        <v>3478</v>
      </c>
      <c r="K597" s="14" t="s">
        <v>152</v>
      </c>
      <c r="L597" s="14">
        <v>1</v>
      </c>
      <c r="M597" s="21" t="s">
        <v>4224</v>
      </c>
      <c r="N597" s="21" t="s">
        <v>3360</v>
      </c>
      <c r="O597" s="17" t="s">
        <v>3525</v>
      </c>
    </row>
    <row r="598" spans="1:15" s="1" customFormat="1" ht="13.5" customHeight="1" x14ac:dyDescent="0.15">
      <c r="A598" s="36" t="s">
        <v>55</v>
      </c>
      <c r="B598" s="18"/>
      <c r="C598" s="12"/>
      <c r="D598" s="17" t="s">
        <v>56</v>
      </c>
      <c r="E598" s="13" t="s">
        <v>3332</v>
      </c>
      <c r="F598" s="12" t="s">
        <v>3353</v>
      </c>
      <c r="G598" s="14">
        <f t="shared" si="6"/>
        <v>18.707999999999998</v>
      </c>
      <c r="H598" s="15">
        <v>42137</v>
      </c>
      <c r="I598" s="14" t="s">
        <v>549</v>
      </c>
      <c r="J598" s="14" t="s">
        <v>3479</v>
      </c>
      <c r="K598" s="14" t="s">
        <v>152</v>
      </c>
      <c r="L598" s="14">
        <v>1</v>
      </c>
      <c r="M598" s="21" t="s">
        <v>4224</v>
      </c>
      <c r="N598" s="21" t="s">
        <v>3361</v>
      </c>
      <c r="O598" s="17" t="s">
        <v>3526</v>
      </c>
    </row>
    <row r="599" spans="1:15" s="1" customFormat="1" ht="13.5" customHeight="1" x14ac:dyDescent="0.15">
      <c r="A599" s="36" t="s">
        <v>55</v>
      </c>
      <c r="B599" s="18"/>
      <c r="C599" s="12"/>
      <c r="D599" s="17" t="s">
        <v>56</v>
      </c>
      <c r="E599" s="13" t="s">
        <v>3332</v>
      </c>
      <c r="F599" s="12" t="s">
        <v>3354</v>
      </c>
      <c r="G599" s="14">
        <f t="shared" si="6"/>
        <v>18.707999999999998</v>
      </c>
      <c r="H599" s="15">
        <v>42137</v>
      </c>
      <c r="I599" s="14" t="s">
        <v>549</v>
      </c>
      <c r="J599" s="14" t="s">
        <v>3480</v>
      </c>
      <c r="K599" s="14" t="s">
        <v>152</v>
      </c>
      <c r="L599" s="14">
        <v>1</v>
      </c>
      <c r="M599" s="21" t="s">
        <v>4224</v>
      </c>
      <c r="N599" s="21" t="s">
        <v>3362</v>
      </c>
      <c r="O599" s="17" t="s">
        <v>3527</v>
      </c>
    </row>
    <row r="600" spans="1:15" s="1" customFormat="1" ht="13.5" customHeight="1" x14ac:dyDescent="0.15">
      <c r="A600" s="36" t="s">
        <v>55</v>
      </c>
      <c r="B600" s="18"/>
      <c r="C600" s="12"/>
      <c r="D600" s="17" t="s">
        <v>56</v>
      </c>
      <c r="E600" s="13" t="s">
        <v>3332</v>
      </c>
      <c r="F600" s="12" t="s">
        <v>3355</v>
      </c>
      <c r="G600" s="14">
        <f t="shared" si="6"/>
        <v>18.707999999999998</v>
      </c>
      <c r="H600" s="15">
        <v>42137</v>
      </c>
      <c r="I600" s="14" t="s">
        <v>549</v>
      </c>
      <c r="J600" s="14" t="s">
        <v>3481</v>
      </c>
      <c r="K600" s="14" t="s">
        <v>152</v>
      </c>
      <c r="L600" s="14">
        <v>1</v>
      </c>
      <c r="M600" s="21" t="s">
        <v>4224</v>
      </c>
      <c r="N600" s="21" t="s">
        <v>3363</v>
      </c>
      <c r="O600" s="17" t="s">
        <v>3528</v>
      </c>
    </row>
    <row r="601" spans="1:15" s="1" customFormat="1" ht="13.5" customHeight="1" x14ac:dyDescent="0.15">
      <c r="A601" s="36" t="s">
        <v>55</v>
      </c>
      <c r="B601" s="18"/>
      <c r="C601" s="12"/>
      <c r="D601" s="17" t="s">
        <v>56</v>
      </c>
      <c r="E601" s="13" t="s">
        <v>3332</v>
      </c>
      <c r="F601" s="12" t="s">
        <v>3356</v>
      </c>
      <c r="G601" s="14">
        <f t="shared" si="6"/>
        <v>18.707999999999998</v>
      </c>
      <c r="H601" s="15">
        <v>42137</v>
      </c>
      <c r="I601" s="14" t="s">
        <v>549</v>
      </c>
      <c r="J601" s="14" t="s">
        <v>3482</v>
      </c>
      <c r="K601" s="14" t="s">
        <v>152</v>
      </c>
      <c r="L601" s="14">
        <v>1</v>
      </c>
      <c r="M601" s="21" t="s">
        <v>4224</v>
      </c>
      <c r="N601" s="21" t="s">
        <v>3364</v>
      </c>
      <c r="O601" s="17" t="s">
        <v>3529</v>
      </c>
    </row>
    <row r="602" spans="1:15" s="1" customFormat="1" ht="13.5" customHeight="1" x14ac:dyDescent="0.15">
      <c r="A602" s="36" t="s">
        <v>55</v>
      </c>
      <c r="B602" s="18"/>
      <c r="C602" s="12"/>
      <c r="D602" s="17" t="s">
        <v>56</v>
      </c>
      <c r="E602" s="13" t="s">
        <v>3332</v>
      </c>
      <c r="F602" s="12" t="s">
        <v>3357</v>
      </c>
      <c r="G602" s="14">
        <f t="shared" si="6"/>
        <v>18.707999999999998</v>
      </c>
      <c r="H602" s="15">
        <v>42137</v>
      </c>
      <c r="I602" s="14" t="s">
        <v>549</v>
      </c>
      <c r="J602" s="14" t="s">
        <v>3483</v>
      </c>
      <c r="K602" s="14" t="s">
        <v>152</v>
      </c>
      <c r="L602" s="14">
        <v>1</v>
      </c>
      <c r="M602" s="21" t="s">
        <v>4224</v>
      </c>
      <c r="N602" s="21" t="s">
        <v>3365</v>
      </c>
      <c r="O602" s="17" t="s">
        <v>3530</v>
      </c>
    </row>
    <row r="603" spans="1:15" s="1" customFormat="1" ht="13.5" customHeight="1" x14ac:dyDescent="0.15">
      <c r="A603" s="25" t="s">
        <v>3391</v>
      </c>
      <c r="B603" s="18"/>
      <c r="C603" s="12"/>
      <c r="D603" s="17" t="s">
        <v>896</v>
      </c>
      <c r="E603" s="13" t="s">
        <v>286</v>
      </c>
      <c r="F603" s="12" t="s">
        <v>3381</v>
      </c>
      <c r="G603" s="14">
        <v>116.08199999999999</v>
      </c>
      <c r="H603" s="15">
        <v>42138</v>
      </c>
      <c r="I603" s="26" t="s">
        <v>448</v>
      </c>
      <c r="J603" s="14" t="s">
        <v>3382</v>
      </c>
      <c r="K603" s="14" t="s">
        <v>179</v>
      </c>
      <c r="L603" s="14" t="s">
        <v>3383</v>
      </c>
      <c r="M603" s="21" t="s">
        <v>3392</v>
      </c>
      <c r="N603" s="21" t="s">
        <v>3393</v>
      </c>
      <c r="O603" s="17" t="s">
        <v>3547</v>
      </c>
    </row>
    <row r="604" spans="1:15" s="1" customFormat="1" ht="13.5" customHeight="1" x14ac:dyDescent="0.15">
      <c r="A604" s="25" t="s">
        <v>3391</v>
      </c>
      <c r="B604" s="18"/>
      <c r="C604" s="12"/>
      <c r="D604" s="17" t="s">
        <v>896</v>
      </c>
      <c r="E604" s="13" t="s">
        <v>286</v>
      </c>
      <c r="F604" s="12" t="s">
        <v>3387</v>
      </c>
      <c r="G604" s="14">
        <v>232.161</v>
      </c>
      <c r="H604" s="15">
        <v>42138</v>
      </c>
      <c r="I604" s="26" t="s">
        <v>448</v>
      </c>
      <c r="J604" s="14" t="s">
        <v>3388</v>
      </c>
      <c r="K604" s="14" t="s">
        <v>179</v>
      </c>
      <c r="L604" s="14" t="s">
        <v>3384</v>
      </c>
      <c r="M604" s="21" t="s">
        <v>3394</v>
      </c>
      <c r="N604" s="21" t="s">
        <v>3395</v>
      </c>
      <c r="O604" s="17" t="s">
        <v>3548</v>
      </c>
    </row>
    <row r="605" spans="1:15" s="1" customFormat="1" ht="13.5" customHeight="1" x14ac:dyDescent="0.15">
      <c r="A605" s="25" t="s">
        <v>3063</v>
      </c>
      <c r="B605" s="18"/>
      <c r="C605" s="12"/>
      <c r="D605" s="17" t="s">
        <v>896</v>
      </c>
      <c r="E605" s="13" t="s">
        <v>286</v>
      </c>
      <c r="F605" s="12" t="s">
        <v>4115</v>
      </c>
      <c r="G605" s="14">
        <v>383.31900000000002</v>
      </c>
      <c r="H605" s="15">
        <v>42138</v>
      </c>
      <c r="I605" s="26" t="s">
        <v>448</v>
      </c>
      <c r="J605" s="14" t="s">
        <v>3389</v>
      </c>
      <c r="K605" s="14" t="s">
        <v>179</v>
      </c>
      <c r="L605" s="14" t="s">
        <v>3385</v>
      </c>
      <c r="M605" s="21" t="s">
        <v>3396</v>
      </c>
      <c r="N605" s="21" t="s">
        <v>3397</v>
      </c>
      <c r="O605" s="17" t="s">
        <v>4114</v>
      </c>
    </row>
    <row r="606" spans="1:15" s="1" customFormat="1" ht="13.5" customHeight="1" x14ac:dyDescent="0.15">
      <c r="A606" s="25" t="s">
        <v>3391</v>
      </c>
      <c r="B606" s="18"/>
      <c r="C606" s="12"/>
      <c r="D606" s="17" t="s">
        <v>896</v>
      </c>
      <c r="E606" s="13" t="s">
        <v>286</v>
      </c>
      <c r="F606" s="12" t="s">
        <v>3400</v>
      </c>
      <c r="G606" s="14">
        <v>383.20800000000003</v>
      </c>
      <c r="H606" s="15">
        <v>42138</v>
      </c>
      <c r="I606" s="26" t="s">
        <v>448</v>
      </c>
      <c r="J606" s="14" t="s">
        <v>3390</v>
      </c>
      <c r="K606" s="14" t="s">
        <v>179</v>
      </c>
      <c r="L606" s="14" t="s">
        <v>3386</v>
      </c>
      <c r="M606" s="21" t="s">
        <v>3398</v>
      </c>
      <c r="N606" s="21" t="s">
        <v>3399</v>
      </c>
      <c r="O606" s="17" t="s">
        <v>3549</v>
      </c>
    </row>
    <row r="607" spans="1:15" s="1" customFormat="1" ht="13.5" customHeight="1" x14ac:dyDescent="0.15">
      <c r="A607" s="25" t="s">
        <v>3427</v>
      </c>
      <c r="B607" s="18"/>
      <c r="C607" s="12"/>
      <c r="D607" s="17" t="s">
        <v>948</v>
      </c>
      <c r="E607" s="13" t="s">
        <v>286</v>
      </c>
      <c r="F607" s="12" t="s">
        <v>3428</v>
      </c>
      <c r="G607" s="26">
        <f>25.399*L607</f>
        <v>279.38900000000001</v>
      </c>
      <c r="H607" s="15">
        <v>42138</v>
      </c>
      <c r="I607" s="14" t="s">
        <v>364</v>
      </c>
      <c r="J607" s="14" t="s">
        <v>3429</v>
      </c>
      <c r="K607" s="14" t="s">
        <v>296</v>
      </c>
      <c r="L607" s="14">
        <v>11</v>
      </c>
      <c r="M607" s="21" t="s">
        <v>3435</v>
      </c>
      <c r="N607" s="21" t="s">
        <v>135</v>
      </c>
      <c r="O607" s="17" t="s">
        <v>3430</v>
      </c>
    </row>
    <row r="608" spans="1:15" s="1" customFormat="1" ht="13.5" customHeight="1" x14ac:dyDescent="0.15">
      <c r="A608" s="25" t="s">
        <v>3427</v>
      </c>
      <c r="B608" s="18"/>
      <c r="C608" s="12"/>
      <c r="D608" s="17" t="s">
        <v>948</v>
      </c>
      <c r="E608" s="13" t="s">
        <v>286</v>
      </c>
      <c r="F608" s="12" t="s">
        <v>3431</v>
      </c>
      <c r="G608" s="26">
        <f>25.399*L608</f>
        <v>304.78800000000001</v>
      </c>
      <c r="H608" s="15">
        <v>42138</v>
      </c>
      <c r="I608" s="14" t="s">
        <v>364</v>
      </c>
      <c r="J608" s="14" t="s">
        <v>3433</v>
      </c>
      <c r="K608" s="14" t="s">
        <v>296</v>
      </c>
      <c r="L608" s="14">
        <v>12</v>
      </c>
      <c r="M608" s="21" t="s">
        <v>4226</v>
      </c>
      <c r="N608" s="21" t="s">
        <v>157</v>
      </c>
      <c r="O608" s="17" t="s">
        <v>3550</v>
      </c>
    </row>
    <row r="609" spans="1:15" s="1" customFormat="1" ht="13.5" customHeight="1" x14ac:dyDescent="0.15">
      <c r="A609" s="25" t="s">
        <v>3439</v>
      </c>
      <c r="B609" s="18"/>
      <c r="C609" s="12"/>
      <c r="D609" s="17" t="s">
        <v>172</v>
      </c>
      <c r="E609" s="13" t="s">
        <v>286</v>
      </c>
      <c r="F609" s="12" t="s">
        <v>3440</v>
      </c>
      <c r="G609" s="14">
        <f>14.38*L609</f>
        <v>100.66000000000001</v>
      </c>
      <c r="H609" s="15">
        <v>42138</v>
      </c>
      <c r="I609" s="14" t="s">
        <v>291</v>
      </c>
      <c r="J609" s="14" t="s">
        <v>3437</v>
      </c>
      <c r="K609" s="14" t="s">
        <v>289</v>
      </c>
      <c r="L609" s="14">
        <v>7</v>
      </c>
      <c r="M609" s="21" t="s">
        <v>4228</v>
      </c>
      <c r="N609" s="21" t="s">
        <v>180</v>
      </c>
      <c r="O609" s="17" t="s">
        <v>3438</v>
      </c>
    </row>
    <row r="610" spans="1:15" s="1" customFormat="1" ht="13.5" customHeight="1" x14ac:dyDescent="0.15">
      <c r="A610" s="25" t="s">
        <v>55</v>
      </c>
      <c r="B610" s="18"/>
      <c r="C610" s="12"/>
      <c r="D610" s="17" t="s">
        <v>56</v>
      </c>
      <c r="E610" s="13" t="s">
        <v>3460</v>
      </c>
      <c r="F610" s="12" t="s">
        <v>3469</v>
      </c>
      <c r="G610" s="14">
        <f>18.708*L610</f>
        <v>243.20399999999998</v>
      </c>
      <c r="H610" s="15">
        <v>42139</v>
      </c>
      <c r="I610" s="14" t="s">
        <v>549</v>
      </c>
      <c r="J610" s="14" t="s">
        <v>3472</v>
      </c>
      <c r="K610" s="14" t="s">
        <v>152</v>
      </c>
      <c r="L610" s="14">
        <v>13</v>
      </c>
      <c r="M610" s="21" t="s">
        <v>4230</v>
      </c>
      <c r="N610" s="21" t="s">
        <v>311</v>
      </c>
      <c r="O610" s="17" t="s">
        <v>3533</v>
      </c>
    </row>
    <row r="611" spans="1:15" s="1" customFormat="1" ht="13.5" customHeight="1" x14ac:dyDescent="0.15">
      <c r="A611" s="25" t="s">
        <v>3565</v>
      </c>
      <c r="B611" s="18"/>
      <c r="C611" s="12"/>
      <c r="D611" s="17" t="s">
        <v>785</v>
      </c>
      <c r="E611" s="13" t="s">
        <v>286</v>
      </c>
      <c r="F611" s="12" t="s">
        <v>3559</v>
      </c>
      <c r="G611" s="14">
        <v>99.161000000000001</v>
      </c>
      <c r="H611" s="15">
        <v>42143</v>
      </c>
      <c r="I611" s="14" t="s">
        <v>306</v>
      </c>
      <c r="J611" s="14" t="s">
        <v>3562</v>
      </c>
      <c r="K611" s="14" t="s">
        <v>393</v>
      </c>
      <c r="L611" s="14" t="s">
        <v>3558</v>
      </c>
      <c r="M611" s="21" t="s">
        <v>4443</v>
      </c>
      <c r="N611" s="21" t="s">
        <v>3567</v>
      </c>
      <c r="O611" s="17" t="s">
        <v>3678</v>
      </c>
    </row>
    <row r="612" spans="1:15" s="1" customFormat="1" ht="13.5" customHeight="1" x14ac:dyDescent="0.15">
      <c r="A612" s="25" t="s">
        <v>3565</v>
      </c>
      <c r="B612" s="18"/>
      <c r="C612" s="12"/>
      <c r="D612" s="17" t="s">
        <v>785</v>
      </c>
      <c r="E612" s="13" t="s">
        <v>286</v>
      </c>
      <c r="F612" s="12" t="s">
        <v>3560</v>
      </c>
      <c r="G612" s="14">
        <v>99.198999999999998</v>
      </c>
      <c r="H612" s="15">
        <v>42143</v>
      </c>
      <c r="I612" s="14" t="s">
        <v>306</v>
      </c>
      <c r="J612" s="14" t="s">
        <v>3563</v>
      </c>
      <c r="K612" s="14" t="s">
        <v>393</v>
      </c>
      <c r="L612" s="14" t="s">
        <v>3558</v>
      </c>
      <c r="M612" s="21" t="s">
        <v>4444</v>
      </c>
      <c r="N612" s="21" t="s">
        <v>3568</v>
      </c>
      <c r="O612" s="17" t="s">
        <v>3679</v>
      </c>
    </row>
    <row r="613" spans="1:15" s="1" customFormat="1" ht="13.5" customHeight="1" x14ac:dyDescent="0.15">
      <c r="A613" s="25" t="s">
        <v>3565</v>
      </c>
      <c r="B613" s="18"/>
      <c r="C613" s="12"/>
      <c r="D613" s="17" t="s">
        <v>785</v>
      </c>
      <c r="E613" s="13" t="s">
        <v>286</v>
      </c>
      <c r="F613" s="12" t="s">
        <v>3561</v>
      </c>
      <c r="G613" s="14">
        <v>99.12</v>
      </c>
      <c r="H613" s="15">
        <v>42143</v>
      </c>
      <c r="I613" s="14" t="s">
        <v>306</v>
      </c>
      <c r="J613" s="14" t="s">
        <v>3564</v>
      </c>
      <c r="K613" s="14" t="s">
        <v>393</v>
      </c>
      <c r="L613" s="14" t="s">
        <v>3558</v>
      </c>
      <c r="M613" s="21" t="s">
        <v>4445</v>
      </c>
      <c r="N613" s="21" t="s">
        <v>3571</v>
      </c>
      <c r="O613" s="17" t="s">
        <v>3680</v>
      </c>
    </row>
    <row r="614" spans="1:15" s="1" customFormat="1" ht="13.5" customHeight="1" x14ac:dyDescent="0.15">
      <c r="A614" s="25" t="s">
        <v>3598</v>
      </c>
      <c r="B614" s="18"/>
      <c r="C614" s="12"/>
      <c r="D614" s="17" t="s">
        <v>115</v>
      </c>
      <c r="E614" s="13" t="s">
        <v>286</v>
      </c>
      <c r="F614" s="12" t="s">
        <v>3586</v>
      </c>
      <c r="G614" s="14">
        <v>309.47000000000003</v>
      </c>
      <c r="H614" s="15">
        <v>42143</v>
      </c>
      <c r="I614" s="14" t="s">
        <v>305</v>
      </c>
      <c r="J614" s="14" t="s">
        <v>3595</v>
      </c>
      <c r="K614" s="14" t="s">
        <v>368</v>
      </c>
      <c r="L614" s="14" t="s">
        <v>3593</v>
      </c>
      <c r="M614" s="21" t="s">
        <v>3628</v>
      </c>
      <c r="N614" s="21" t="s">
        <v>3599</v>
      </c>
      <c r="O614" s="17" t="s">
        <v>3692</v>
      </c>
    </row>
    <row r="615" spans="1:15" s="1" customFormat="1" ht="13.5" customHeight="1" x14ac:dyDescent="0.15">
      <c r="A615" s="25" t="s">
        <v>3598</v>
      </c>
      <c r="B615" s="18"/>
      <c r="C615" s="12"/>
      <c r="D615" s="17" t="s">
        <v>115</v>
      </c>
      <c r="E615" s="13" t="s">
        <v>286</v>
      </c>
      <c r="F615" s="12" t="s">
        <v>3594</v>
      </c>
      <c r="G615" s="14">
        <v>201.59800000000001</v>
      </c>
      <c r="H615" s="15">
        <v>42143</v>
      </c>
      <c r="I615" s="14" t="s">
        <v>305</v>
      </c>
      <c r="J615" s="14" t="s">
        <v>3596</v>
      </c>
      <c r="K615" s="14" t="s">
        <v>368</v>
      </c>
      <c r="L615" s="14" t="s">
        <v>3597</v>
      </c>
      <c r="M615" s="21" t="s">
        <v>4448</v>
      </c>
      <c r="N615" s="21" t="s">
        <v>3600</v>
      </c>
      <c r="O615" s="17" t="s">
        <v>3693</v>
      </c>
    </row>
    <row r="616" spans="1:15" s="1" customFormat="1" ht="13.5" customHeight="1" x14ac:dyDescent="0.15">
      <c r="A616" s="25" t="s">
        <v>3604</v>
      </c>
      <c r="B616" s="18"/>
      <c r="C616" s="12"/>
      <c r="D616" s="17" t="s">
        <v>102</v>
      </c>
      <c r="E616" s="13" t="s">
        <v>286</v>
      </c>
      <c r="F616" s="12" t="s">
        <v>3601</v>
      </c>
      <c r="G616" s="14">
        <v>69.739000000000004</v>
      </c>
      <c r="H616" s="15">
        <v>42143</v>
      </c>
      <c r="I616" s="14" t="s">
        <v>352</v>
      </c>
      <c r="J616" s="14" t="s">
        <v>3602</v>
      </c>
      <c r="K616" s="14" t="s">
        <v>368</v>
      </c>
      <c r="L616" s="14" t="s">
        <v>3603</v>
      </c>
      <c r="M616" s="21" t="s">
        <v>3629</v>
      </c>
      <c r="N616" s="21" t="s">
        <v>3605</v>
      </c>
      <c r="O616" s="17" t="s">
        <v>3685</v>
      </c>
    </row>
    <row r="617" spans="1:15" s="1" customFormat="1" ht="13.5" customHeight="1" x14ac:dyDescent="0.15">
      <c r="A617" s="25" t="s">
        <v>70</v>
      </c>
      <c r="B617" s="18"/>
      <c r="C617" s="12"/>
      <c r="D617" s="17" t="s">
        <v>71</v>
      </c>
      <c r="E617" s="13" t="s">
        <v>286</v>
      </c>
      <c r="F617" s="12" t="s">
        <v>3606</v>
      </c>
      <c r="G617" s="14">
        <v>30.706</v>
      </c>
      <c r="H617" s="15">
        <v>42143</v>
      </c>
      <c r="I617" s="14" t="s">
        <v>306</v>
      </c>
      <c r="J617" s="14" t="s">
        <v>3607</v>
      </c>
      <c r="K617" s="14" t="s">
        <v>304</v>
      </c>
      <c r="L617" s="14" t="s">
        <v>3612</v>
      </c>
      <c r="M617" s="21" t="s">
        <v>4449</v>
      </c>
      <c r="N617" s="21" t="s">
        <v>3613</v>
      </c>
      <c r="O617" s="17" t="s">
        <v>3686</v>
      </c>
    </row>
    <row r="618" spans="1:15" s="1" customFormat="1" ht="13.5" customHeight="1" x14ac:dyDescent="0.15">
      <c r="A618" s="25" t="s">
        <v>3618</v>
      </c>
      <c r="B618" s="18"/>
      <c r="C618" s="12"/>
      <c r="D618" s="17" t="s">
        <v>116</v>
      </c>
      <c r="E618" s="13" t="s">
        <v>286</v>
      </c>
      <c r="F618" s="12" t="s">
        <v>3615</v>
      </c>
      <c r="G618" s="14">
        <v>319.858</v>
      </c>
      <c r="H618" s="15">
        <v>42143</v>
      </c>
      <c r="I618" s="14" t="s">
        <v>352</v>
      </c>
      <c r="J618" s="14" t="s">
        <v>3616</v>
      </c>
      <c r="K618" s="14" t="s">
        <v>368</v>
      </c>
      <c r="L618" s="14" t="s">
        <v>3617</v>
      </c>
      <c r="M618" s="21" t="s">
        <v>4451</v>
      </c>
      <c r="N618" s="21" t="s">
        <v>3619</v>
      </c>
      <c r="O618" s="17" t="s">
        <v>3688</v>
      </c>
    </row>
    <row r="619" spans="1:15" s="1" customFormat="1" ht="13.5" customHeight="1" x14ac:dyDescent="0.15">
      <c r="A619" s="25" t="s">
        <v>3622</v>
      </c>
      <c r="B619" s="18"/>
      <c r="C619" s="12"/>
      <c r="D619" s="17" t="s">
        <v>418</v>
      </c>
      <c r="E619" s="13" t="s">
        <v>286</v>
      </c>
      <c r="F619" s="12" t="s">
        <v>3621</v>
      </c>
      <c r="G619" s="26">
        <f>17.498*L619</f>
        <v>227.47400000000002</v>
      </c>
      <c r="H619" s="15">
        <v>42143</v>
      </c>
      <c r="I619" s="14" t="s">
        <v>364</v>
      </c>
      <c r="J619" s="14" t="s">
        <v>3620</v>
      </c>
      <c r="K619" s="14" t="s">
        <v>289</v>
      </c>
      <c r="L619" s="14">
        <v>13</v>
      </c>
      <c r="M619" s="21" t="s">
        <v>4237</v>
      </c>
      <c r="N619" s="21" t="s">
        <v>181</v>
      </c>
      <c r="O619" s="17" t="s">
        <v>3694</v>
      </c>
    </row>
    <row r="620" spans="1:15" s="1" customFormat="1" x14ac:dyDescent="0.15">
      <c r="A620" s="25" t="s">
        <v>3625</v>
      </c>
      <c r="B620" s="25" t="s">
        <v>3339</v>
      </c>
      <c r="C620" s="12"/>
      <c r="D620" s="17" t="s">
        <v>2786</v>
      </c>
      <c r="E620" s="13" t="s">
        <v>286</v>
      </c>
      <c r="F620" s="12" t="s">
        <v>3623</v>
      </c>
      <c r="G620" s="14">
        <f>9.871*L620</f>
        <v>19.742000000000001</v>
      </c>
      <c r="H620" s="15">
        <v>42143</v>
      </c>
      <c r="I620" s="14" t="s">
        <v>362</v>
      </c>
      <c r="J620" s="14" t="s">
        <v>3624</v>
      </c>
      <c r="K620" s="26" t="s">
        <v>280</v>
      </c>
      <c r="L620" s="14">
        <v>2</v>
      </c>
      <c r="M620" s="21" t="s">
        <v>4652</v>
      </c>
      <c r="N620" s="21" t="s">
        <v>145</v>
      </c>
      <c r="O620" s="17" t="s">
        <v>5054</v>
      </c>
    </row>
    <row r="621" spans="1:15" s="1" customFormat="1" x14ac:dyDescent="0.15">
      <c r="A621" s="36" t="s">
        <v>3631</v>
      </c>
      <c r="B621" s="18"/>
      <c r="C621" s="12"/>
      <c r="D621" s="17" t="s">
        <v>3636</v>
      </c>
      <c r="E621" s="13" t="s">
        <v>286</v>
      </c>
      <c r="F621" s="12" t="s">
        <v>3630</v>
      </c>
      <c r="G621" s="54">
        <f>15.873*L621</f>
        <v>15.872999999999999</v>
      </c>
      <c r="H621" s="15">
        <v>42146</v>
      </c>
      <c r="I621" s="14" t="s">
        <v>3632</v>
      </c>
      <c r="J621" s="14" t="s">
        <v>3633</v>
      </c>
      <c r="K621" s="14" t="s">
        <v>3634</v>
      </c>
      <c r="L621" s="14">
        <v>1</v>
      </c>
      <c r="M621" s="21" t="s">
        <v>3662</v>
      </c>
      <c r="N621" s="21" t="s">
        <v>3635</v>
      </c>
      <c r="O621" s="17" t="s">
        <v>3826</v>
      </c>
    </row>
    <row r="622" spans="1:15" s="1" customFormat="1" x14ac:dyDescent="0.15">
      <c r="A622" s="25" t="s">
        <v>3646</v>
      </c>
      <c r="B622" s="18"/>
      <c r="C622" s="12"/>
      <c r="D622" s="17" t="s">
        <v>896</v>
      </c>
      <c r="E622" s="13" t="s">
        <v>290</v>
      </c>
      <c r="F622" s="12" t="s">
        <v>3637</v>
      </c>
      <c r="G622" s="54">
        <v>267.18599999999998</v>
      </c>
      <c r="H622" s="15">
        <v>42146</v>
      </c>
      <c r="I622" s="14" t="s">
        <v>3648</v>
      </c>
      <c r="J622" s="14" t="s">
        <v>3638</v>
      </c>
      <c r="K622" s="14" t="s">
        <v>396</v>
      </c>
      <c r="L622" s="14" t="s">
        <v>3639</v>
      </c>
      <c r="M622" s="21" t="s">
        <v>4452</v>
      </c>
      <c r="N622" s="21" t="s">
        <v>3645</v>
      </c>
      <c r="O622" s="17" t="s">
        <v>3696</v>
      </c>
    </row>
    <row r="623" spans="1:15" s="1" customFormat="1" ht="13.5" customHeight="1" x14ac:dyDescent="0.15">
      <c r="A623" s="25" t="s">
        <v>3659</v>
      </c>
      <c r="B623" s="18"/>
      <c r="C623" s="12"/>
      <c r="D623" s="17" t="s">
        <v>112</v>
      </c>
      <c r="E623" s="13" t="s">
        <v>290</v>
      </c>
      <c r="F623" s="12" t="s">
        <v>3657</v>
      </c>
      <c r="G623" s="55">
        <v>136.667</v>
      </c>
      <c r="H623" s="15">
        <v>42146</v>
      </c>
      <c r="I623" s="14" t="s">
        <v>306</v>
      </c>
      <c r="J623" s="14" t="s">
        <v>3658</v>
      </c>
      <c r="K623" s="14" t="s">
        <v>21</v>
      </c>
      <c r="L623" s="14" t="s">
        <v>1909</v>
      </c>
      <c r="M623" s="21" t="s">
        <v>4456</v>
      </c>
      <c r="N623" s="21" t="s">
        <v>3695</v>
      </c>
      <c r="O623" s="17" t="s">
        <v>3699</v>
      </c>
    </row>
    <row r="624" spans="1:15" s="1" customFormat="1" ht="13.5" customHeight="1" x14ac:dyDescent="0.15">
      <c r="A624" s="25" t="s">
        <v>3704</v>
      </c>
      <c r="B624" s="18"/>
      <c r="C624" s="12"/>
      <c r="D624" s="17" t="s">
        <v>52</v>
      </c>
      <c r="E624" s="13" t="s">
        <v>290</v>
      </c>
      <c r="F624" s="12" t="s">
        <v>3700</v>
      </c>
      <c r="G624" s="14">
        <f>17.498*L624</f>
        <v>34.996000000000002</v>
      </c>
      <c r="H624" s="15">
        <v>42149</v>
      </c>
      <c r="I624" s="14" t="s">
        <v>3705</v>
      </c>
      <c r="J624" s="14" t="s">
        <v>3701</v>
      </c>
      <c r="K624" s="14" t="s">
        <v>14</v>
      </c>
      <c r="L624" s="14">
        <v>2</v>
      </c>
      <c r="M624" s="21" t="s">
        <v>4457</v>
      </c>
      <c r="N624" s="21" t="s">
        <v>3703</v>
      </c>
      <c r="O624" s="17" t="s">
        <v>3702</v>
      </c>
    </row>
    <row r="625" spans="1:15" s="1" customFormat="1" ht="13.5" customHeight="1" x14ac:dyDescent="0.15">
      <c r="A625" s="25" t="s">
        <v>3719</v>
      </c>
      <c r="B625" s="18"/>
      <c r="C625" s="12"/>
      <c r="D625" s="17" t="s">
        <v>892</v>
      </c>
      <c r="E625" s="13" t="s">
        <v>290</v>
      </c>
      <c r="F625" s="12" t="s">
        <v>3718</v>
      </c>
      <c r="G625" s="14">
        <v>185.821</v>
      </c>
      <c r="H625" s="15">
        <v>42149</v>
      </c>
      <c r="I625" s="14" t="s">
        <v>3720</v>
      </c>
      <c r="J625" s="14" t="s">
        <v>3717</v>
      </c>
      <c r="K625" s="14" t="s">
        <v>396</v>
      </c>
      <c r="L625" s="14" t="s">
        <v>3716</v>
      </c>
      <c r="M625" s="21" t="s">
        <v>4460</v>
      </c>
      <c r="N625" s="21" t="s">
        <v>3722</v>
      </c>
      <c r="O625" s="17" t="s">
        <v>3829</v>
      </c>
    </row>
    <row r="626" spans="1:15" s="1" customFormat="1" ht="13.5" customHeight="1" x14ac:dyDescent="0.15">
      <c r="A626" s="25" t="s">
        <v>3727</v>
      </c>
      <c r="B626" s="18"/>
      <c r="C626" s="12"/>
      <c r="D626" s="17" t="s">
        <v>896</v>
      </c>
      <c r="E626" s="13" t="s">
        <v>290</v>
      </c>
      <c r="F626" s="12" t="s">
        <v>3723</v>
      </c>
      <c r="G626" s="14">
        <v>383.23</v>
      </c>
      <c r="H626" s="15">
        <v>42149</v>
      </c>
      <c r="I626" s="14" t="s">
        <v>352</v>
      </c>
      <c r="J626" s="14" t="s">
        <v>3724</v>
      </c>
      <c r="K626" s="14" t="s">
        <v>396</v>
      </c>
      <c r="L626" s="14" t="s">
        <v>2198</v>
      </c>
      <c r="M626" s="21" t="s">
        <v>4461</v>
      </c>
      <c r="N626" s="21" t="s">
        <v>3729</v>
      </c>
      <c r="O626" s="17" t="s">
        <v>3830</v>
      </c>
    </row>
    <row r="627" spans="1:15" s="1" customFormat="1" ht="13.5" customHeight="1" x14ac:dyDescent="0.15">
      <c r="A627" s="25" t="s">
        <v>3739</v>
      </c>
      <c r="B627" s="18"/>
      <c r="C627" s="12"/>
      <c r="D627" s="17" t="s">
        <v>896</v>
      </c>
      <c r="E627" s="13" t="s">
        <v>290</v>
      </c>
      <c r="F627" s="12" t="s">
        <v>3736</v>
      </c>
      <c r="G627" s="14">
        <v>232.15600000000001</v>
      </c>
      <c r="H627" s="15">
        <v>42149</v>
      </c>
      <c r="I627" s="26" t="s">
        <v>638</v>
      </c>
      <c r="J627" s="14" t="s">
        <v>3737</v>
      </c>
      <c r="K627" s="14" t="s">
        <v>179</v>
      </c>
      <c r="L627" s="14" t="s">
        <v>3738</v>
      </c>
      <c r="M627" s="21" t="s">
        <v>4463</v>
      </c>
      <c r="N627" s="21" t="s">
        <v>3740</v>
      </c>
      <c r="O627" s="17" t="s">
        <v>3839</v>
      </c>
    </row>
    <row r="628" spans="1:15" s="1" customFormat="1" ht="13.5" customHeight="1" x14ac:dyDescent="0.15">
      <c r="A628" s="25" t="s">
        <v>3747</v>
      </c>
      <c r="B628" s="18"/>
      <c r="C628" s="12"/>
      <c r="D628" s="17" t="s">
        <v>1037</v>
      </c>
      <c r="E628" s="13" t="s">
        <v>286</v>
      </c>
      <c r="F628" s="12" t="s">
        <v>3744</v>
      </c>
      <c r="G628" s="14">
        <v>209.03700000000001</v>
      </c>
      <c r="H628" s="15">
        <v>42150</v>
      </c>
      <c r="I628" s="26" t="s">
        <v>448</v>
      </c>
      <c r="J628" s="14" t="s">
        <v>3745</v>
      </c>
      <c r="K628" s="14" t="s">
        <v>179</v>
      </c>
      <c r="L628" s="14" t="s">
        <v>3746</v>
      </c>
      <c r="M628" s="21" t="s">
        <v>3749</v>
      </c>
      <c r="N628" s="21" t="s">
        <v>3750</v>
      </c>
      <c r="O628" s="17" t="s">
        <v>3906</v>
      </c>
    </row>
    <row r="629" spans="1:15" s="1" customFormat="1" ht="13.5" customHeight="1" x14ac:dyDescent="0.15">
      <c r="A629" s="25" t="s">
        <v>3754</v>
      </c>
      <c r="B629" s="18"/>
      <c r="C629" s="12"/>
      <c r="D629" s="17" t="s">
        <v>1095</v>
      </c>
      <c r="E629" s="13" t="s">
        <v>286</v>
      </c>
      <c r="F629" s="12" t="s">
        <v>3751</v>
      </c>
      <c r="G629" s="14">
        <f>17.52*L629</f>
        <v>262.8</v>
      </c>
      <c r="H629" s="15">
        <v>42150</v>
      </c>
      <c r="I629" s="14" t="s">
        <v>1096</v>
      </c>
      <c r="J629" s="14" t="s">
        <v>3752</v>
      </c>
      <c r="K629" s="14" t="s">
        <v>289</v>
      </c>
      <c r="L629" s="14">
        <v>15</v>
      </c>
      <c r="M629" s="21" t="s">
        <v>4465</v>
      </c>
      <c r="N629" s="21" t="s">
        <v>167</v>
      </c>
      <c r="O629" s="17" t="s">
        <v>3753</v>
      </c>
    </row>
    <row r="630" spans="1:15" s="1" customFormat="1" ht="13.5" customHeight="1" x14ac:dyDescent="0.15">
      <c r="A630" s="25" t="s">
        <v>3706</v>
      </c>
      <c r="B630" s="18"/>
      <c r="C630" s="12"/>
      <c r="D630" s="17" t="s">
        <v>2260</v>
      </c>
      <c r="E630" s="13" t="s">
        <v>286</v>
      </c>
      <c r="F630" s="12" t="s">
        <v>3755</v>
      </c>
      <c r="G630" s="14">
        <f>20.816*L630</f>
        <v>228.976</v>
      </c>
      <c r="H630" s="15">
        <v>42150</v>
      </c>
      <c r="I630" s="14" t="s">
        <v>540</v>
      </c>
      <c r="J630" s="14" t="s">
        <v>3756</v>
      </c>
      <c r="K630" s="14" t="s">
        <v>296</v>
      </c>
      <c r="L630" s="14">
        <v>11</v>
      </c>
      <c r="M630" s="21" t="s">
        <v>4231</v>
      </c>
      <c r="N630" s="21" t="s">
        <v>135</v>
      </c>
      <c r="O630" s="17" t="s">
        <v>3759</v>
      </c>
    </row>
    <row r="631" spans="1:15" s="1" customFormat="1" ht="13.5" customHeight="1" x14ac:dyDescent="0.15">
      <c r="A631" s="25" t="s">
        <v>221</v>
      </c>
      <c r="B631" s="18"/>
      <c r="C631" s="12"/>
      <c r="D631" s="17" t="s">
        <v>222</v>
      </c>
      <c r="E631" s="13" t="s">
        <v>286</v>
      </c>
      <c r="F631" s="12" t="s">
        <v>3760</v>
      </c>
      <c r="G631" s="14">
        <v>108.27800000000001</v>
      </c>
      <c r="H631" s="15">
        <v>42150</v>
      </c>
      <c r="I631" s="14" t="s">
        <v>352</v>
      </c>
      <c r="J631" s="14" t="s">
        <v>3761</v>
      </c>
      <c r="K631" s="14" t="s">
        <v>396</v>
      </c>
      <c r="L631" s="14" t="s">
        <v>3762</v>
      </c>
      <c r="M631" s="21" t="s">
        <v>4466</v>
      </c>
      <c r="N631" s="21" t="s">
        <v>3769</v>
      </c>
      <c r="O631" s="17" t="s">
        <v>3834</v>
      </c>
    </row>
    <row r="632" spans="1:15" s="1" customFormat="1" ht="13.5" customHeight="1" x14ac:dyDescent="0.15">
      <c r="A632" s="25" t="s">
        <v>3779</v>
      </c>
      <c r="B632" s="18"/>
      <c r="C632" s="12"/>
      <c r="D632" s="17" t="s">
        <v>112</v>
      </c>
      <c r="E632" s="13" t="s">
        <v>286</v>
      </c>
      <c r="F632" s="12" t="s">
        <v>3777</v>
      </c>
      <c r="G632" s="14">
        <v>170.352</v>
      </c>
      <c r="H632" s="15">
        <v>42150</v>
      </c>
      <c r="I632" s="14" t="s">
        <v>306</v>
      </c>
      <c r="J632" s="14" t="s">
        <v>3778</v>
      </c>
      <c r="K632" s="14" t="s">
        <v>21</v>
      </c>
      <c r="L632" s="14" t="s">
        <v>3776</v>
      </c>
      <c r="M632" s="21" t="s">
        <v>4469</v>
      </c>
      <c r="N632" s="21" t="s">
        <v>3781</v>
      </c>
      <c r="O632" s="17" t="s">
        <v>3838</v>
      </c>
    </row>
    <row r="633" spans="1:15" s="1" customFormat="1" ht="13.5" customHeight="1" x14ac:dyDescent="0.15">
      <c r="A633" s="25" t="s">
        <v>3797</v>
      </c>
      <c r="B633" s="18"/>
      <c r="C633" s="12"/>
      <c r="D633" s="17" t="s">
        <v>3798</v>
      </c>
      <c r="E633" s="13" t="s">
        <v>286</v>
      </c>
      <c r="F633" s="12" t="s">
        <v>3801</v>
      </c>
      <c r="G633" s="14">
        <f>20.558*L633</f>
        <v>246.696</v>
      </c>
      <c r="H633" s="15">
        <v>42152</v>
      </c>
      <c r="I633" s="14" t="s">
        <v>549</v>
      </c>
      <c r="J633" s="14" t="s">
        <v>3799</v>
      </c>
      <c r="K633" s="14" t="s">
        <v>289</v>
      </c>
      <c r="L633" s="14">
        <v>12</v>
      </c>
      <c r="M633" s="21" t="s">
        <v>4232</v>
      </c>
      <c r="N633" s="21" t="s">
        <v>157</v>
      </c>
      <c r="O633" s="17" t="s">
        <v>3800</v>
      </c>
    </row>
    <row r="634" spans="1:15" s="1" customFormat="1" ht="13.5" customHeight="1" x14ac:dyDescent="0.15">
      <c r="A634" s="25" t="s">
        <v>3804</v>
      </c>
      <c r="B634" s="18"/>
      <c r="C634" s="12"/>
      <c r="D634" s="17" t="s">
        <v>28</v>
      </c>
      <c r="E634" s="13" t="s">
        <v>286</v>
      </c>
      <c r="F634" s="12" t="s">
        <v>3806</v>
      </c>
      <c r="G634" s="14">
        <v>86.641999999999996</v>
      </c>
      <c r="H634" s="15">
        <v>42152</v>
      </c>
      <c r="I634" s="14" t="s">
        <v>440</v>
      </c>
      <c r="J634" s="14" t="s">
        <v>3802</v>
      </c>
      <c r="K634" s="14" t="s">
        <v>21</v>
      </c>
      <c r="L634" s="14" t="s">
        <v>3803</v>
      </c>
      <c r="M634" s="21" t="s">
        <v>4471</v>
      </c>
      <c r="N634" s="21" t="s">
        <v>3805</v>
      </c>
      <c r="O634" s="17" t="s">
        <v>3907</v>
      </c>
    </row>
    <row r="635" spans="1:15" s="1" customFormat="1" ht="13.5" customHeight="1" x14ac:dyDescent="0.15">
      <c r="A635" s="25" t="s">
        <v>3810</v>
      </c>
      <c r="B635" s="18"/>
      <c r="C635" s="12"/>
      <c r="D635" s="17" t="s">
        <v>102</v>
      </c>
      <c r="E635" s="13" t="s">
        <v>286</v>
      </c>
      <c r="F635" s="12" t="s">
        <v>3807</v>
      </c>
      <c r="G635" s="14">
        <v>85.962999999999994</v>
      </c>
      <c r="H635" s="15">
        <v>42152</v>
      </c>
      <c r="I635" s="14" t="s">
        <v>3812</v>
      </c>
      <c r="J635" s="14" t="s">
        <v>3808</v>
      </c>
      <c r="K635" s="14" t="s">
        <v>368</v>
      </c>
      <c r="L635" s="14" t="s">
        <v>3809</v>
      </c>
      <c r="M635" s="21" t="s">
        <v>4472</v>
      </c>
      <c r="N635" s="21" t="s">
        <v>3811</v>
      </c>
      <c r="O635" s="17" t="s">
        <v>3908</v>
      </c>
    </row>
    <row r="636" spans="1:15" s="1" customFormat="1" ht="13.5" customHeight="1" x14ac:dyDescent="0.15">
      <c r="A636" s="36" t="s">
        <v>3823</v>
      </c>
      <c r="B636" s="25" t="s">
        <v>815</v>
      </c>
      <c r="C636" s="12"/>
      <c r="D636" s="17" t="s">
        <v>3813</v>
      </c>
      <c r="E636" s="13" t="s">
        <v>286</v>
      </c>
      <c r="F636" s="12" t="s">
        <v>3814</v>
      </c>
      <c r="G636" s="26">
        <f>29.101*L636</f>
        <v>29.100999999999999</v>
      </c>
      <c r="H636" s="15">
        <v>42152</v>
      </c>
      <c r="I636" s="14" t="s">
        <v>816</v>
      </c>
      <c r="J636" s="14" t="s">
        <v>3815</v>
      </c>
      <c r="K636" s="14" t="s">
        <v>289</v>
      </c>
      <c r="L636" s="14">
        <v>1</v>
      </c>
      <c r="M636" s="21" t="s">
        <v>3816</v>
      </c>
      <c r="N636" s="21" t="s">
        <v>3817</v>
      </c>
      <c r="O636" s="17" t="s">
        <v>3909</v>
      </c>
    </row>
    <row r="637" spans="1:15" s="1" customFormat="1" ht="13.5" customHeight="1" x14ac:dyDescent="0.15">
      <c r="A637" s="36" t="s">
        <v>5194</v>
      </c>
      <c r="B637" s="25" t="s">
        <v>815</v>
      </c>
      <c r="C637" s="12"/>
      <c r="D637" s="17" t="s">
        <v>4121</v>
      </c>
      <c r="E637" s="13" t="s">
        <v>286</v>
      </c>
      <c r="F637" s="12" t="s">
        <v>4122</v>
      </c>
      <c r="G637" s="26">
        <f>4.701*L637</f>
        <v>18.803999999999998</v>
      </c>
      <c r="H637" s="15">
        <v>42152</v>
      </c>
      <c r="I637" s="14" t="s">
        <v>4123</v>
      </c>
      <c r="J637" s="14" t="s">
        <v>3818</v>
      </c>
      <c r="K637" s="14" t="s">
        <v>289</v>
      </c>
      <c r="L637" s="14">
        <v>4</v>
      </c>
      <c r="M637" s="21" t="s">
        <v>4473</v>
      </c>
      <c r="N637" s="21" t="s">
        <v>3819</v>
      </c>
      <c r="O637" s="17" t="s">
        <v>5089</v>
      </c>
    </row>
    <row r="638" spans="1:15" s="1" customFormat="1" ht="13.5" customHeight="1" x14ac:dyDescent="0.15">
      <c r="A638" s="36" t="s">
        <v>4125</v>
      </c>
      <c r="B638" s="25" t="s">
        <v>815</v>
      </c>
      <c r="C638" s="12"/>
      <c r="D638" s="17" t="s">
        <v>3820</v>
      </c>
      <c r="E638" s="13" t="s">
        <v>286</v>
      </c>
      <c r="F638" s="12" t="s">
        <v>4124</v>
      </c>
      <c r="G638" s="26">
        <f>4.701*L638</f>
        <v>18.803999999999998</v>
      </c>
      <c r="H638" s="15">
        <v>42152</v>
      </c>
      <c r="I638" s="14" t="s">
        <v>4123</v>
      </c>
      <c r="J638" s="14" t="s">
        <v>3821</v>
      </c>
      <c r="K638" s="14" t="s">
        <v>289</v>
      </c>
      <c r="L638" s="14">
        <v>4</v>
      </c>
      <c r="M638" s="21" t="s">
        <v>4474</v>
      </c>
      <c r="N638" s="21" t="s">
        <v>3822</v>
      </c>
      <c r="O638" s="17" t="s">
        <v>5090</v>
      </c>
    </row>
    <row r="639" spans="1:15" s="1" customFormat="1" ht="13.5" customHeight="1" x14ac:dyDescent="0.15">
      <c r="A639" s="25" t="s">
        <v>3841</v>
      </c>
      <c r="B639" s="18"/>
      <c r="C639" s="12"/>
      <c r="D639" s="17" t="s">
        <v>147</v>
      </c>
      <c r="E639" s="13" t="s">
        <v>286</v>
      </c>
      <c r="F639" s="12" t="s">
        <v>3842</v>
      </c>
      <c r="G639" s="26">
        <f>17.52*L639</f>
        <v>175.2</v>
      </c>
      <c r="H639" s="15">
        <v>42153</v>
      </c>
      <c r="I639" s="14" t="s">
        <v>306</v>
      </c>
      <c r="J639" s="14" t="s">
        <v>3843</v>
      </c>
      <c r="K639" s="14" t="s">
        <v>289</v>
      </c>
      <c r="L639" s="14">
        <v>10</v>
      </c>
      <c r="M639" s="21" t="s">
        <v>4475</v>
      </c>
      <c r="N639" s="21" t="s">
        <v>139</v>
      </c>
      <c r="O639" s="17" t="s">
        <v>3910</v>
      </c>
    </row>
    <row r="640" spans="1:15" s="1" customFormat="1" ht="13.5" customHeight="1" x14ac:dyDescent="0.15">
      <c r="A640" s="25" t="s">
        <v>3847</v>
      </c>
      <c r="B640" s="18"/>
      <c r="C640" s="12"/>
      <c r="D640" s="17" t="s">
        <v>42</v>
      </c>
      <c r="E640" s="13" t="s">
        <v>286</v>
      </c>
      <c r="F640" s="12" t="s">
        <v>3846</v>
      </c>
      <c r="G640" s="26">
        <f>17.52*L640</f>
        <v>175.2</v>
      </c>
      <c r="H640" s="15">
        <v>42153</v>
      </c>
      <c r="I640" s="14" t="s">
        <v>306</v>
      </c>
      <c r="J640" s="14" t="s">
        <v>3844</v>
      </c>
      <c r="K640" s="14" t="s">
        <v>296</v>
      </c>
      <c r="L640" s="14">
        <v>10</v>
      </c>
      <c r="M640" s="21" t="s">
        <v>4233</v>
      </c>
      <c r="N640" s="21" t="s">
        <v>139</v>
      </c>
      <c r="O640" s="17" t="s">
        <v>3845</v>
      </c>
    </row>
    <row r="641" spans="1:15" s="1" customFormat="1" ht="13.5" customHeight="1" x14ac:dyDescent="0.15">
      <c r="A641" s="25" t="s">
        <v>3850</v>
      </c>
      <c r="B641" s="18"/>
      <c r="C641" s="12"/>
      <c r="D641" s="17" t="s">
        <v>588</v>
      </c>
      <c r="E641" s="13" t="s">
        <v>286</v>
      </c>
      <c r="F641" s="12" t="s">
        <v>3848</v>
      </c>
      <c r="G641" s="14">
        <f>17.52*L641</f>
        <v>262.8</v>
      </c>
      <c r="H641" s="15">
        <v>42153</v>
      </c>
      <c r="I641" s="26" t="s">
        <v>1050</v>
      </c>
      <c r="J641" s="14" t="s">
        <v>3849</v>
      </c>
      <c r="K641" s="14" t="s">
        <v>280</v>
      </c>
      <c r="L641" s="14">
        <v>15</v>
      </c>
      <c r="M641" s="21" t="s">
        <v>4234</v>
      </c>
      <c r="N641" s="21" t="s">
        <v>143</v>
      </c>
      <c r="O641" s="17" t="s">
        <v>7000</v>
      </c>
    </row>
    <row r="642" spans="1:15" s="1" customFormat="1" ht="13.5" customHeight="1" x14ac:dyDescent="0.15">
      <c r="A642" s="25" t="s">
        <v>3854</v>
      </c>
      <c r="B642" s="18"/>
      <c r="C642" s="12"/>
      <c r="D642" s="17" t="s">
        <v>79</v>
      </c>
      <c r="E642" s="13" t="s">
        <v>286</v>
      </c>
      <c r="F642" s="12" t="s">
        <v>3851</v>
      </c>
      <c r="G642" s="14">
        <f>17.52*L642</f>
        <v>227.76</v>
      </c>
      <c r="H642" s="15">
        <v>42153</v>
      </c>
      <c r="I642" s="14" t="s">
        <v>288</v>
      </c>
      <c r="J642" s="14" t="s">
        <v>3852</v>
      </c>
      <c r="K642" s="14" t="s">
        <v>14</v>
      </c>
      <c r="L642" s="14">
        <v>13</v>
      </c>
      <c r="M642" s="21" t="s">
        <v>4235</v>
      </c>
      <c r="N642" s="21" t="s">
        <v>181</v>
      </c>
      <c r="O642" s="17" t="s">
        <v>3853</v>
      </c>
    </row>
    <row r="643" spans="1:15" s="1" customFormat="1" ht="13.5" customHeight="1" x14ac:dyDescent="0.15">
      <c r="A643" s="25" t="s">
        <v>3858</v>
      </c>
      <c r="B643" s="18"/>
      <c r="C643" s="12"/>
      <c r="D643" s="17" t="s">
        <v>54</v>
      </c>
      <c r="E643" s="13" t="s">
        <v>286</v>
      </c>
      <c r="F643" s="12" t="s">
        <v>3855</v>
      </c>
      <c r="G643" s="14">
        <f>29.101*L643</f>
        <v>232.80799999999999</v>
      </c>
      <c r="H643" s="15">
        <v>42153</v>
      </c>
      <c r="I643" s="14" t="s">
        <v>521</v>
      </c>
      <c r="J643" s="14" t="s">
        <v>3856</v>
      </c>
      <c r="K643" s="14" t="s">
        <v>296</v>
      </c>
      <c r="L643" s="14">
        <v>8</v>
      </c>
      <c r="M643" s="21" t="s">
        <v>4236</v>
      </c>
      <c r="N643" s="21" t="s">
        <v>489</v>
      </c>
      <c r="O643" s="17" t="s">
        <v>3857</v>
      </c>
    </row>
    <row r="644" spans="1:15" s="1" customFormat="1" ht="13.5" customHeight="1" x14ac:dyDescent="0.15">
      <c r="A644" s="25" t="s">
        <v>3861</v>
      </c>
      <c r="B644" s="18"/>
      <c r="C644" s="12"/>
      <c r="D644" s="17" t="s">
        <v>418</v>
      </c>
      <c r="E644" s="13" t="s">
        <v>286</v>
      </c>
      <c r="F644" s="12" t="s">
        <v>3860</v>
      </c>
      <c r="G644" s="26">
        <f>17.498*L644</f>
        <v>209.976</v>
      </c>
      <c r="H644" s="15">
        <v>42153</v>
      </c>
      <c r="I644" s="14" t="s">
        <v>364</v>
      </c>
      <c r="J644" s="14" t="s">
        <v>3859</v>
      </c>
      <c r="K644" s="14" t="s">
        <v>289</v>
      </c>
      <c r="L644" s="14">
        <v>12</v>
      </c>
      <c r="M644" s="21" t="s">
        <v>4237</v>
      </c>
      <c r="N644" s="21" t="s">
        <v>157</v>
      </c>
      <c r="O644" s="17" t="s">
        <v>3911</v>
      </c>
    </row>
    <row r="645" spans="1:15" s="1" customFormat="1" ht="13.5" customHeight="1" x14ac:dyDescent="0.15">
      <c r="A645" s="25" t="s">
        <v>3873</v>
      </c>
      <c r="B645" s="18"/>
      <c r="C645" s="12"/>
      <c r="D645" s="17" t="s">
        <v>123</v>
      </c>
      <c r="E645" s="13" t="s">
        <v>286</v>
      </c>
      <c r="F645" s="12" t="s">
        <v>3872</v>
      </c>
      <c r="G645" s="26">
        <f>13.006*L645</f>
        <v>325.14999999999998</v>
      </c>
      <c r="H645" s="15">
        <v>42153</v>
      </c>
      <c r="I645" s="14" t="s">
        <v>294</v>
      </c>
      <c r="J645" s="14" t="s">
        <v>3867</v>
      </c>
      <c r="K645" s="26" t="s">
        <v>280</v>
      </c>
      <c r="L645" s="14">
        <v>25</v>
      </c>
      <c r="M645" s="21" t="s">
        <v>4238</v>
      </c>
      <c r="N645" s="21" t="s">
        <v>733</v>
      </c>
      <c r="O645" s="17" t="s">
        <v>3868</v>
      </c>
    </row>
    <row r="646" spans="1:15" s="1" customFormat="1" ht="13.5" customHeight="1" x14ac:dyDescent="0.15">
      <c r="A646" s="25" t="s">
        <v>3866</v>
      </c>
      <c r="B646" s="18"/>
      <c r="C646" s="12"/>
      <c r="D646" s="17" t="s">
        <v>123</v>
      </c>
      <c r="E646" s="13" t="s">
        <v>286</v>
      </c>
      <c r="F646" s="12" t="s">
        <v>3869</v>
      </c>
      <c r="G646" s="26">
        <f>13.006*L646</f>
        <v>325.14999999999998</v>
      </c>
      <c r="H646" s="15">
        <v>42153</v>
      </c>
      <c r="I646" s="14" t="s">
        <v>294</v>
      </c>
      <c r="J646" s="14" t="s">
        <v>3870</v>
      </c>
      <c r="K646" s="26" t="s">
        <v>280</v>
      </c>
      <c r="L646" s="14">
        <v>25</v>
      </c>
      <c r="M646" s="21" t="s">
        <v>4239</v>
      </c>
      <c r="N646" s="21" t="s">
        <v>733</v>
      </c>
      <c r="O646" s="17" t="s">
        <v>3871</v>
      </c>
    </row>
    <row r="647" spans="1:15" s="1" customFormat="1" ht="13.5" customHeight="1" x14ac:dyDescent="0.15">
      <c r="A647" s="25" t="s">
        <v>3873</v>
      </c>
      <c r="B647" s="18"/>
      <c r="C647" s="12"/>
      <c r="D647" s="17" t="s">
        <v>123</v>
      </c>
      <c r="E647" s="13" t="s">
        <v>286</v>
      </c>
      <c r="F647" s="12" t="s">
        <v>3874</v>
      </c>
      <c r="G647" s="26">
        <f>13.006*L647</f>
        <v>325.14999999999998</v>
      </c>
      <c r="H647" s="15">
        <v>42153</v>
      </c>
      <c r="I647" s="14" t="s">
        <v>294</v>
      </c>
      <c r="J647" s="14" t="s">
        <v>3875</v>
      </c>
      <c r="K647" s="26" t="s">
        <v>280</v>
      </c>
      <c r="L647" s="14">
        <v>25</v>
      </c>
      <c r="M647" s="21" t="s">
        <v>4240</v>
      </c>
      <c r="N647" s="21" t="s">
        <v>733</v>
      </c>
      <c r="O647" s="17" t="s">
        <v>3876</v>
      </c>
    </row>
    <row r="648" spans="1:15" s="1" customFormat="1" ht="13.5" customHeight="1" x14ac:dyDescent="0.15">
      <c r="A648" s="25" t="s">
        <v>3879</v>
      </c>
      <c r="B648" s="18"/>
      <c r="C648" s="12"/>
      <c r="D648" s="17" t="s">
        <v>45</v>
      </c>
      <c r="E648" s="13" t="s">
        <v>286</v>
      </c>
      <c r="F648" s="12" t="s">
        <v>3878</v>
      </c>
      <c r="G648" s="14">
        <f>12.838*L648</f>
        <v>64.19</v>
      </c>
      <c r="H648" s="15">
        <v>42153</v>
      </c>
      <c r="I648" s="14" t="s">
        <v>306</v>
      </c>
      <c r="J648" s="14" t="s">
        <v>3877</v>
      </c>
      <c r="K648" s="14" t="s">
        <v>289</v>
      </c>
      <c r="L648" s="14">
        <v>5</v>
      </c>
      <c r="M648" s="21" t="s">
        <v>4477</v>
      </c>
      <c r="N648" s="21" t="s">
        <v>957</v>
      </c>
      <c r="O648" s="17" t="s">
        <v>3914</v>
      </c>
    </row>
    <row r="649" spans="1:15" s="1" customFormat="1" ht="13.5" customHeight="1" x14ac:dyDescent="0.15">
      <c r="A649" s="25" t="s">
        <v>3165</v>
      </c>
      <c r="B649" s="18"/>
      <c r="C649" s="12"/>
      <c r="D649" s="17" t="s">
        <v>2089</v>
      </c>
      <c r="E649" s="13" t="s">
        <v>286</v>
      </c>
      <c r="F649" s="12" t="s">
        <v>3885</v>
      </c>
      <c r="G649" s="14">
        <v>308.24</v>
      </c>
      <c r="H649" s="15">
        <v>42153</v>
      </c>
      <c r="I649" s="14" t="s">
        <v>352</v>
      </c>
      <c r="J649" s="14" t="s">
        <v>3890</v>
      </c>
      <c r="K649" s="14" t="s">
        <v>304</v>
      </c>
      <c r="L649" s="14" t="s">
        <v>3883</v>
      </c>
      <c r="M649" s="21" t="s">
        <v>4478</v>
      </c>
      <c r="N649" s="21" t="s">
        <v>3897</v>
      </c>
      <c r="O649" s="17" t="s">
        <v>3916</v>
      </c>
    </row>
    <row r="650" spans="1:15" s="1" customFormat="1" ht="13.5" customHeight="1" x14ac:dyDescent="0.15">
      <c r="A650" s="25" t="s">
        <v>3165</v>
      </c>
      <c r="B650" s="18"/>
      <c r="C650" s="12"/>
      <c r="D650" s="17" t="s">
        <v>2089</v>
      </c>
      <c r="E650" s="13" t="s">
        <v>286</v>
      </c>
      <c r="F650" s="12" t="s">
        <v>3887</v>
      </c>
      <c r="G650" s="14">
        <v>270.53300000000002</v>
      </c>
      <c r="H650" s="15">
        <v>42153</v>
      </c>
      <c r="I650" s="14" t="s">
        <v>352</v>
      </c>
      <c r="J650" s="14" t="s">
        <v>3892</v>
      </c>
      <c r="K650" s="14" t="s">
        <v>304</v>
      </c>
      <c r="L650" s="14" t="s">
        <v>3899</v>
      </c>
      <c r="M650" s="21" t="s">
        <v>4480</v>
      </c>
      <c r="N650" s="21" t="s">
        <v>3900</v>
      </c>
      <c r="O650" s="17" t="s">
        <v>3918</v>
      </c>
    </row>
    <row r="651" spans="1:15" s="1" customFormat="1" ht="13.5" customHeight="1" x14ac:dyDescent="0.15">
      <c r="A651" s="25" t="s">
        <v>3165</v>
      </c>
      <c r="B651" s="18"/>
      <c r="C651" s="12"/>
      <c r="D651" s="17" t="s">
        <v>2089</v>
      </c>
      <c r="E651" s="13" t="s">
        <v>286</v>
      </c>
      <c r="F651" s="12" t="s">
        <v>3888</v>
      </c>
      <c r="G651" s="14">
        <v>308.137</v>
      </c>
      <c r="H651" s="15">
        <v>42153</v>
      </c>
      <c r="I651" s="14" t="s">
        <v>352</v>
      </c>
      <c r="J651" s="14" t="s">
        <v>3893</v>
      </c>
      <c r="K651" s="14" t="s">
        <v>304</v>
      </c>
      <c r="L651" s="14" t="s">
        <v>3883</v>
      </c>
      <c r="M651" s="21" t="s">
        <v>4481</v>
      </c>
      <c r="N651" s="21" t="s">
        <v>3901</v>
      </c>
      <c r="O651" s="17" t="s">
        <v>3919</v>
      </c>
    </row>
    <row r="652" spans="1:15" s="1" customFormat="1" ht="13.5" customHeight="1" x14ac:dyDescent="0.15">
      <c r="A652" s="25" t="s">
        <v>3938</v>
      </c>
      <c r="B652" s="18"/>
      <c r="C652" s="12"/>
      <c r="D652" s="17" t="s">
        <v>2089</v>
      </c>
      <c r="E652" s="13" t="s">
        <v>286</v>
      </c>
      <c r="F652" s="12" t="s">
        <v>3889</v>
      </c>
      <c r="G652" s="14">
        <v>378.72500000000002</v>
      </c>
      <c r="H652" s="15">
        <v>42153</v>
      </c>
      <c r="I652" s="14" t="s">
        <v>487</v>
      </c>
      <c r="J652" s="14" t="s">
        <v>3894</v>
      </c>
      <c r="K652" s="14" t="s">
        <v>304</v>
      </c>
      <c r="L652" s="14" t="s">
        <v>3902</v>
      </c>
      <c r="M652" s="21" t="s">
        <v>4482</v>
      </c>
      <c r="N652" s="21" t="s">
        <v>3903</v>
      </c>
      <c r="O652" s="17" t="s">
        <v>3920</v>
      </c>
    </row>
    <row r="653" spans="1:15" s="1" customFormat="1" ht="13.5" customHeight="1" x14ac:dyDescent="0.15">
      <c r="A653" s="36" t="s">
        <v>1134</v>
      </c>
      <c r="B653" s="18"/>
      <c r="C653" s="12"/>
      <c r="D653" s="17" t="s">
        <v>3922</v>
      </c>
      <c r="E653" s="13" t="s">
        <v>286</v>
      </c>
      <c r="F653" s="12" t="s">
        <v>3923</v>
      </c>
      <c r="G653" s="14">
        <v>100.595</v>
      </c>
      <c r="H653" s="15">
        <v>42157</v>
      </c>
      <c r="I653" s="14" t="s">
        <v>306</v>
      </c>
      <c r="J653" s="14" t="s">
        <v>3924</v>
      </c>
      <c r="K653" s="14" t="s">
        <v>396</v>
      </c>
      <c r="L653" s="14" t="s">
        <v>3925</v>
      </c>
      <c r="M653" s="21" t="s">
        <v>4483</v>
      </c>
      <c r="N653" s="21" t="s">
        <v>3933</v>
      </c>
      <c r="O653" s="17" t="s">
        <v>4250</v>
      </c>
    </row>
    <row r="654" spans="1:15" s="1" customFormat="1" ht="13.5" customHeight="1" x14ac:dyDescent="0.15">
      <c r="A654" s="36" t="s">
        <v>1134</v>
      </c>
      <c r="B654" s="18"/>
      <c r="C654" s="12"/>
      <c r="D654" s="17" t="s">
        <v>3922</v>
      </c>
      <c r="E654" s="13" t="s">
        <v>286</v>
      </c>
      <c r="F654" s="12" t="s">
        <v>3927</v>
      </c>
      <c r="G654" s="14">
        <v>99.588999999999999</v>
      </c>
      <c r="H654" s="15">
        <v>42157</v>
      </c>
      <c r="I654" s="14" t="s">
        <v>440</v>
      </c>
      <c r="J654" s="14" t="s">
        <v>3929</v>
      </c>
      <c r="K654" s="14" t="s">
        <v>396</v>
      </c>
      <c r="L654" s="14" t="s">
        <v>3925</v>
      </c>
      <c r="M654" s="21" t="s">
        <v>4484</v>
      </c>
      <c r="N654" s="21" t="s">
        <v>3934</v>
      </c>
      <c r="O654" s="17" t="s">
        <v>4251</v>
      </c>
    </row>
    <row r="655" spans="1:15" s="1" customFormat="1" ht="13.5" customHeight="1" x14ac:dyDescent="0.15">
      <c r="A655" s="36" t="s">
        <v>1134</v>
      </c>
      <c r="B655" s="18"/>
      <c r="C655" s="12"/>
      <c r="D655" s="17" t="s">
        <v>3922</v>
      </c>
      <c r="E655" s="13" t="s">
        <v>286</v>
      </c>
      <c r="F655" s="12" t="s">
        <v>3928</v>
      </c>
      <c r="G655" s="14">
        <v>141.364</v>
      </c>
      <c r="H655" s="15">
        <v>42157</v>
      </c>
      <c r="I655" s="14" t="s">
        <v>440</v>
      </c>
      <c r="J655" s="14" t="s">
        <v>3930</v>
      </c>
      <c r="K655" s="14" t="s">
        <v>396</v>
      </c>
      <c r="L655" s="14" t="s">
        <v>3926</v>
      </c>
      <c r="M655" s="21" t="s">
        <v>4485</v>
      </c>
      <c r="N655" s="21" t="s">
        <v>3935</v>
      </c>
      <c r="O655" s="17" t="s">
        <v>4252</v>
      </c>
    </row>
    <row r="656" spans="1:15" s="1" customFormat="1" ht="13.5" customHeight="1" x14ac:dyDescent="0.15">
      <c r="A656" s="36" t="s">
        <v>1134</v>
      </c>
      <c r="B656" s="18"/>
      <c r="C656" s="12"/>
      <c r="D656" s="17" t="s">
        <v>3922</v>
      </c>
      <c r="E656" s="13" t="s">
        <v>286</v>
      </c>
      <c r="F656" s="12" t="s">
        <v>3931</v>
      </c>
      <c r="G656" s="14">
        <v>141.244</v>
      </c>
      <c r="H656" s="15">
        <v>42157</v>
      </c>
      <c r="I656" s="14" t="s">
        <v>440</v>
      </c>
      <c r="J656" s="14" t="s">
        <v>3932</v>
      </c>
      <c r="K656" s="14" t="s">
        <v>396</v>
      </c>
      <c r="L656" s="14" t="s">
        <v>3926</v>
      </c>
      <c r="M656" s="21" t="s">
        <v>3936</v>
      </c>
      <c r="N656" s="21" t="s">
        <v>3937</v>
      </c>
      <c r="O656" s="17" t="s">
        <v>4253</v>
      </c>
    </row>
    <row r="657" spans="1:15" s="1" customFormat="1" ht="13.5" customHeight="1" x14ac:dyDescent="0.15">
      <c r="A657" s="25" t="s">
        <v>3939</v>
      </c>
      <c r="B657" s="18"/>
      <c r="C657" s="12"/>
      <c r="D657" s="17" t="s">
        <v>112</v>
      </c>
      <c r="E657" s="13" t="s">
        <v>286</v>
      </c>
      <c r="F657" s="12" t="s">
        <v>3940</v>
      </c>
      <c r="G657" s="14">
        <v>153.46700000000001</v>
      </c>
      <c r="H657" s="15">
        <v>42157</v>
      </c>
      <c r="I657" s="14" t="s">
        <v>306</v>
      </c>
      <c r="J657" s="14" t="s">
        <v>3941</v>
      </c>
      <c r="K657" s="14" t="s">
        <v>21</v>
      </c>
      <c r="L657" s="14" t="s">
        <v>3942</v>
      </c>
      <c r="M657" s="21" t="s">
        <v>4486</v>
      </c>
      <c r="N657" s="21" t="s">
        <v>3945</v>
      </c>
      <c r="O657" s="17" t="s">
        <v>4254</v>
      </c>
    </row>
    <row r="658" spans="1:15" s="1" customFormat="1" ht="13.5" customHeight="1" x14ac:dyDescent="0.15">
      <c r="A658" s="25" t="s">
        <v>3939</v>
      </c>
      <c r="B658" s="18"/>
      <c r="C658" s="12"/>
      <c r="D658" s="17" t="s">
        <v>112</v>
      </c>
      <c r="E658" s="13" t="s">
        <v>286</v>
      </c>
      <c r="F658" s="12" t="s">
        <v>3947</v>
      </c>
      <c r="G658" s="14">
        <v>47.624000000000002</v>
      </c>
      <c r="H658" s="15">
        <v>42157</v>
      </c>
      <c r="I658" s="14" t="s">
        <v>440</v>
      </c>
      <c r="J658" s="14" t="s">
        <v>3944</v>
      </c>
      <c r="K658" s="14" t="s">
        <v>21</v>
      </c>
      <c r="L658" s="14" t="s">
        <v>3943</v>
      </c>
      <c r="M658" s="21" t="s">
        <v>4487</v>
      </c>
      <c r="N658" s="21" t="s">
        <v>3946</v>
      </c>
      <c r="O658" s="17" t="s">
        <v>4255</v>
      </c>
    </row>
    <row r="659" spans="1:15" s="1" customFormat="1" ht="13.5" customHeight="1" x14ac:dyDescent="0.15">
      <c r="A659" s="25" t="s">
        <v>3951</v>
      </c>
      <c r="B659" s="18"/>
      <c r="C659" s="12"/>
      <c r="D659" s="17" t="s">
        <v>263</v>
      </c>
      <c r="E659" s="13" t="s">
        <v>286</v>
      </c>
      <c r="F659" s="12" t="s">
        <v>3948</v>
      </c>
      <c r="G659" s="14">
        <v>140.98699999999999</v>
      </c>
      <c r="H659" s="15">
        <v>42157</v>
      </c>
      <c r="I659" s="26" t="s">
        <v>442</v>
      </c>
      <c r="J659" s="14" t="s">
        <v>3949</v>
      </c>
      <c r="K659" s="14" t="s">
        <v>368</v>
      </c>
      <c r="L659" s="14" t="s">
        <v>3950</v>
      </c>
      <c r="M659" s="21" t="s">
        <v>4488</v>
      </c>
      <c r="N659" s="21" t="s">
        <v>3952</v>
      </c>
      <c r="O659" s="17" t="s">
        <v>4256</v>
      </c>
    </row>
    <row r="660" spans="1:15" s="1" customFormat="1" ht="13.5" customHeight="1" x14ac:dyDescent="0.15">
      <c r="A660" s="25" t="s">
        <v>3956</v>
      </c>
      <c r="B660" s="18"/>
      <c r="C660" s="12"/>
      <c r="D660" s="17" t="s">
        <v>102</v>
      </c>
      <c r="E660" s="13" t="s">
        <v>286</v>
      </c>
      <c r="F660" s="12" t="s">
        <v>3955</v>
      </c>
      <c r="G660" s="14">
        <v>85.558000000000007</v>
      </c>
      <c r="H660" s="15">
        <v>42157</v>
      </c>
      <c r="I660" s="14" t="s">
        <v>487</v>
      </c>
      <c r="J660" s="14" t="s">
        <v>3953</v>
      </c>
      <c r="K660" s="14" t="s">
        <v>368</v>
      </c>
      <c r="L660" s="14" t="s">
        <v>3954</v>
      </c>
      <c r="M660" s="21" t="s">
        <v>4489</v>
      </c>
      <c r="N660" s="21" t="s">
        <v>3957</v>
      </c>
      <c r="O660" s="17" t="s">
        <v>4257</v>
      </c>
    </row>
    <row r="661" spans="1:15" s="1" customFormat="1" ht="13.5" customHeight="1" x14ac:dyDescent="0.15">
      <c r="A661" s="25" t="s">
        <v>3966</v>
      </c>
      <c r="B661" s="18"/>
      <c r="C661" s="12"/>
      <c r="D661" s="17" t="s">
        <v>115</v>
      </c>
      <c r="E661" s="13" t="s">
        <v>286</v>
      </c>
      <c r="F661" s="12" t="s">
        <v>3958</v>
      </c>
      <c r="G661" s="14">
        <v>201.952</v>
      </c>
      <c r="H661" s="15">
        <v>42157</v>
      </c>
      <c r="I661" s="14" t="s">
        <v>440</v>
      </c>
      <c r="J661" s="14" t="s">
        <v>3959</v>
      </c>
      <c r="K661" s="14" t="s">
        <v>368</v>
      </c>
      <c r="L661" s="14" t="s">
        <v>3960</v>
      </c>
      <c r="M661" s="21" t="s">
        <v>3968</v>
      </c>
      <c r="N661" s="21" t="s">
        <v>3969</v>
      </c>
      <c r="O661" s="17" t="s">
        <v>4258</v>
      </c>
    </row>
    <row r="662" spans="1:15" s="1" customFormat="1" ht="13.5" customHeight="1" x14ac:dyDescent="0.15">
      <c r="A662" s="25" t="s">
        <v>98</v>
      </c>
      <c r="B662" s="18"/>
      <c r="C662" s="12"/>
      <c r="D662" s="17" t="s">
        <v>115</v>
      </c>
      <c r="E662" s="13" t="s">
        <v>286</v>
      </c>
      <c r="F662" s="12" t="s">
        <v>3962</v>
      </c>
      <c r="G662" s="14">
        <v>201.63800000000001</v>
      </c>
      <c r="H662" s="15">
        <v>42157</v>
      </c>
      <c r="I662" s="14" t="s">
        <v>3967</v>
      </c>
      <c r="J662" s="14" t="s">
        <v>3964</v>
      </c>
      <c r="K662" s="14" t="s">
        <v>368</v>
      </c>
      <c r="L662" s="14" t="s">
        <v>3960</v>
      </c>
      <c r="M662" s="21" t="s">
        <v>4490</v>
      </c>
      <c r="N662" s="21" t="s">
        <v>3970</v>
      </c>
      <c r="O662" s="17" t="s">
        <v>4259</v>
      </c>
    </row>
    <row r="663" spans="1:15" s="1" customFormat="1" ht="13.5" customHeight="1" x14ac:dyDescent="0.15">
      <c r="A663" s="25" t="s">
        <v>3966</v>
      </c>
      <c r="B663" s="18"/>
      <c r="C663" s="12"/>
      <c r="D663" s="17" t="s">
        <v>115</v>
      </c>
      <c r="E663" s="13" t="s">
        <v>286</v>
      </c>
      <c r="F663" s="12" t="s">
        <v>3963</v>
      </c>
      <c r="G663" s="14">
        <v>232.738</v>
      </c>
      <c r="H663" s="15">
        <v>42157</v>
      </c>
      <c r="I663" s="14" t="s">
        <v>440</v>
      </c>
      <c r="J663" s="14" t="s">
        <v>3965</v>
      </c>
      <c r="K663" s="14" t="s">
        <v>368</v>
      </c>
      <c r="L663" s="14" t="s">
        <v>3961</v>
      </c>
      <c r="M663" s="21" t="s">
        <v>4491</v>
      </c>
      <c r="N663" s="21" t="s">
        <v>3971</v>
      </c>
      <c r="O663" s="17" t="s">
        <v>4260</v>
      </c>
    </row>
    <row r="664" spans="1:15" s="1" customFormat="1" ht="13.5" customHeight="1" x14ac:dyDescent="0.15">
      <c r="A664" s="25" t="s">
        <v>3976</v>
      </c>
      <c r="B664" s="18"/>
      <c r="C664" s="12"/>
      <c r="D664" s="17" t="s">
        <v>115</v>
      </c>
      <c r="E664" s="13" t="s">
        <v>286</v>
      </c>
      <c r="F664" s="12" t="s">
        <v>3972</v>
      </c>
      <c r="G664" s="14">
        <v>232.91900000000001</v>
      </c>
      <c r="H664" s="15">
        <v>42157</v>
      </c>
      <c r="I664" s="14" t="s">
        <v>445</v>
      </c>
      <c r="J664" s="14" t="s">
        <v>3973</v>
      </c>
      <c r="K664" s="14" t="s">
        <v>368</v>
      </c>
      <c r="L664" s="14" t="s">
        <v>3961</v>
      </c>
      <c r="M664" s="21" t="s">
        <v>4492</v>
      </c>
      <c r="N664" s="21" t="s">
        <v>3990</v>
      </c>
      <c r="O664" s="17" t="s">
        <v>4261</v>
      </c>
    </row>
    <row r="665" spans="1:15" s="1" customFormat="1" ht="13.5" customHeight="1" x14ac:dyDescent="0.15">
      <c r="A665" s="25" t="s">
        <v>3976</v>
      </c>
      <c r="B665" s="18"/>
      <c r="C665" s="12"/>
      <c r="D665" s="17" t="s">
        <v>115</v>
      </c>
      <c r="E665" s="13" t="s">
        <v>286</v>
      </c>
      <c r="F665" s="12" t="s">
        <v>3974</v>
      </c>
      <c r="G665" s="14">
        <v>262.55599999999998</v>
      </c>
      <c r="H665" s="15">
        <v>42157</v>
      </c>
      <c r="I665" s="14" t="s">
        <v>445</v>
      </c>
      <c r="J665" s="14" t="s">
        <v>3975</v>
      </c>
      <c r="K665" s="14" t="s">
        <v>368</v>
      </c>
      <c r="L665" s="14" t="s">
        <v>3977</v>
      </c>
      <c r="M665" s="21" t="s">
        <v>4493</v>
      </c>
      <c r="N665" s="21" t="s">
        <v>3978</v>
      </c>
      <c r="O665" s="17" t="s">
        <v>4262</v>
      </c>
    </row>
    <row r="666" spans="1:15" s="1" customFormat="1" ht="13.5" customHeight="1" x14ac:dyDescent="0.15">
      <c r="A666" s="25" t="s">
        <v>3982</v>
      </c>
      <c r="B666" s="18"/>
      <c r="C666" s="12"/>
      <c r="D666" s="17" t="s">
        <v>116</v>
      </c>
      <c r="E666" s="13" t="s">
        <v>286</v>
      </c>
      <c r="F666" s="12" t="s">
        <v>3979</v>
      </c>
      <c r="G666" s="14">
        <v>341.38499999999999</v>
      </c>
      <c r="H666" s="15">
        <v>42157</v>
      </c>
      <c r="I666" s="14" t="s">
        <v>487</v>
      </c>
      <c r="J666" s="14" t="s">
        <v>3980</v>
      </c>
      <c r="K666" s="14" t="s">
        <v>368</v>
      </c>
      <c r="L666" s="14" t="s">
        <v>3981</v>
      </c>
      <c r="M666" s="21" t="s">
        <v>4494</v>
      </c>
      <c r="N666" s="21" t="s">
        <v>3983</v>
      </c>
      <c r="O666" s="17" t="s">
        <v>4263</v>
      </c>
    </row>
    <row r="667" spans="1:15" s="1" customFormat="1" ht="13.5" customHeight="1" x14ac:dyDescent="0.15">
      <c r="A667" s="25" t="s">
        <v>3986</v>
      </c>
      <c r="B667" s="18"/>
      <c r="C667" s="12"/>
      <c r="D667" s="17" t="s">
        <v>116</v>
      </c>
      <c r="E667" s="13" t="s">
        <v>286</v>
      </c>
      <c r="F667" s="12" t="s">
        <v>3985</v>
      </c>
      <c r="G667" s="14">
        <v>166.446</v>
      </c>
      <c r="H667" s="15">
        <v>42157</v>
      </c>
      <c r="I667" s="14" t="s">
        <v>487</v>
      </c>
      <c r="J667" s="14" t="s">
        <v>3984</v>
      </c>
      <c r="K667" s="14" t="s">
        <v>368</v>
      </c>
      <c r="L667" s="14" t="s">
        <v>3987</v>
      </c>
      <c r="M667" s="21" t="s">
        <v>3988</v>
      </c>
      <c r="N667" s="21" t="s">
        <v>3989</v>
      </c>
      <c r="O667" s="17" t="s">
        <v>4264</v>
      </c>
    </row>
    <row r="668" spans="1:15" s="1" customFormat="1" ht="13.5" customHeight="1" x14ac:dyDescent="0.15">
      <c r="A668" s="25" t="s">
        <v>3993</v>
      </c>
      <c r="B668" s="18"/>
      <c r="C668" s="12"/>
      <c r="D668" s="17" t="s">
        <v>66</v>
      </c>
      <c r="E668" s="13" t="s">
        <v>286</v>
      </c>
      <c r="F668" s="12" t="s">
        <v>3991</v>
      </c>
      <c r="G668" s="14">
        <f>17.52*L668</f>
        <v>157.68</v>
      </c>
      <c r="H668" s="15">
        <v>42158</v>
      </c>
      <c r="I668" s="12" t="s">
        <v>442</v>
      </c>
      <c r="J668" s="12" t="s">
        <v>3992</v>
      </c>
      <c r="K668" s="12" t="s">
        <v>289</v>
      </c>
      <c r="L668" s="12">
        <v>9</v>
      </c>
      <c r="M668" s="21" t="s">
        <v>4241</v>
      </c>
      <c r="N668" s="21" t="s">
        <v>142</v>
      </c>
      <c r="O668" s="17" t="s">
        <v>4265</v>
      </c>
    </row>
    <row r="669" spans="1:15" s="1" customFormat="1" ht="13.5" customHeight="1" x14ac:dyDescent="0.15">
      <c r="A669" s="25" t="s">
        <v>833</v>
      </c>
      <c r="B669" s="18"/>
      <c r="C669" s="12"/>
      <c r="D669" s="17" t="s">
        <v>829</v>
      </c>
      <c r="E669" s="13" t="s">
        <v>286</v>
      </c>
      <c r="F669" s="12" t="s">
        <v>3994</v>
      </c>
      <c r="G669" s="26">
        <f>29.101*L669</f>
        <v>29.100999999999999</v>
      </c>
      <c r="H669" s="15">
        <v>42158</v>
      </c>
      <c r="I669" s="14" t="s">
        <v>521</v>
      </c>
      <c r="J669" s="14" t="s">
        <v>3995</v>
      </c>
      <c r="K669" s="14" t="s">
        <v>14</v>
      </c>
      <c r="L669" s="14">
        <v>1</v>
      </c>
      <c r="M669" s="21" t="s">
        <v>4242</v>
      </c>
      <c r="N669" s="21" t="s">
        <v>3996</v>
      </c>
      <c r="O669" s="17" t="s">
        <v>4266</v>
      </c>
    </row>
    <row r="670" spans="1:15" s="1" customFormat="1" ht="13.5" customHeight="1" x14ac:dyDescent="0.15">
      <c r="A670" s="25" t="s">
        <v>437</v>
      </c>
      <c r="B670" s="18"/>
      <c r="C670" s="12"/>
      <c r="D670" s="17" t="s">
        <v>948</v>
      </c>
      <c r="E670" s="13" t="s">
        <v>286</v>
      </c>
      <c r="F670" s="12" t="s">
        <v>4000</v>
      </c>
      <c r="G670" s="26">
        <f>25.399*L670</f>
        <v>330.18700000000001</v>
      </c>
      <c r="H670" s="15">
        <v>42158</v>
      </c>
      <c r="I670" s="14" t="s">
        <v>364</v>
      </c>
      <c r="J670" s="14" t="s">
        <v>4001</v>
      </c>
      <c r="K670" s="14" t="s">
        <v>296</v>
      </c>
      <c r="L670" s="14">
        <v>13</v>
      </c>
      <c r="M670" s="21" t="s">
        <v>4243</v>
      </c>
      <c r="N670" s="21" t="s">
        <v>17</v>
      </c>
      <c r="O670" s="17" t="s">
        <v>4268</v>
      </c>
    </row>
    <row r="671" spans="1:15" s="1" customFormat="1" ht="13.5" customHeight="1" x14ac:dyDescent="0.15">
      <c r="A671" s="25" t="s">
        <v>23</v>
      </c>
      <c r="B671" s="18" t="s">
        <v>136</v>
      </c>
      <c r="C671" s="12"/>
      <c r="D671" s="17" t="s">
        <v>93</v>
      </c>
      <c r="E671" s="13" t="s">
        <v>286</v>
      </c>
      <c r="F671" s="12" t="s">
        <v>4002</v>
      </c>
      <c r="G671" s="14">
        <f>9.871*L671</f>
        <v>118.452</v>
      </c>
      <c r="H671" s="15">
        <v>42158</v>
      </c>
      <c r="I671" s="14" t="s">
        <v>285</v>
      </c>
      <c r="J671" s="14" t="s">
        <v>4003</v>
      </c>
      <c r="K671" s="14" t="s">
        <v>280</v>
      </c>
      <c r="L671" s="14">
        <v>12</v>
      </c>
      <c r="M671" s="21" t="s">
        <v>4495</v>
      </c>
      <c r="N671" s="21" t="s">
        <v>24</v>
      </c>
      <c r="O671" s="17" t="s">
        <v>5701</v>
      </c>
    </row>
    <row r="672" spans="1:15" s="1" customFormat="1" ht="13.5" customHeight="1" x14ac:dyDescent="0.15">
      <c r="A672" s="25" t="s">
        <v>1169</v>
      </c>
      <c r="B672" s="18" t="s">
        <v>136</v>
      </c>
      <c r="C672" s="12"/>
      <c r="D672" s="17" t="s">
        <v>93</v>
      </c>
      <c r="E672" s="13" t="s">
        <v>286</v>
      </c>
      <c r="F672" s="12" t="s">
        <v>4004</v>
      </c>
      <c r="G672" s="14">
        <f>9.871*L672</f>
        <v>128.32300000000001</v>
      </c>
      <c r="H672" s="15">
        <v>42158</v>
      </c>
      <c r="I672" s="14" t="s">
        <v>285</v>
      </c>
      <c r="J672" s="14" t="s">
        <v>4005</v>
      </c>
      <c r="K672" s="14" t="s">
        <v>280</v>
      </c>
      <c r="L672" s="14">
        <v>13</v>
      </c>
      <c r="M672" s="21" t="s">
        <v>4495</v>
      </c>
      <c r="N672" s="21" t="s">
        <v>25</v>
      </c>
      <c r="O672" s="17" t="s">
        <v>5702</v>
      </c>
    </row>
    <row r="673" spans="1:15" s="1" customFormat="1" ht="13.5" customHeight="1" x14ac:dyDescent="0.15">
      <c r="A673" s="25" t="s">
        <v>3866</v>
      </c>
      <c r="B673" s="18"/>
      <c r="C673" s="12"/>
      <c r="D673" s="17" t="s">
        <v>123</v>
      </c>
      <c r="E673" s="13" t="s">
        <v>286</v>
      </c>
      <c r="F673" s="12" t="s">
        <v>4009</v>
      </c>
      <c r="G673" s="26">
        <f>13.006*L673</f>
        <v>169.078</v>
      </c>
      <c r="H673" s="15">
        <v>42158</v>
      </c>
      <c r="I673" s="14" t="s">
        <v>294</v>
      </c>
      <c r="J673" s="14" t="s">
        <v>4006</v>
      </c>
      <c r="K673" s="26" t="s">
        <v>280</v>
      </c>
      <c r="L673" s="14">
        <v>13</v>
      </c>
      <c r="M673" s="21" t="s">
        <v>4496</v>
      </c>
      <c r="N673" s="21" t="s">
        <v>311</v>
      </c>
      <c r="O673" s="17" t="s">
        <v>4269</v>
      </c>
    </row>
    <row r="674" spans="1:15" s="1" customFormat="1" ht="13.5" customHeight="1" x14ac:dyDescent="0.15">
      <c r="A674" s="25" t="s">
        <v>303</v>
      </c>
      <c r="B674" s="18"/>
      <c r="C674" s="12"/>
      <c r="D674" s="17" t="s">
        <v>123</v>
      </c>
      <c r="E674" s="13" t="s">
        <v>286</v>
      </c>
      <c r="F674" s="12" t="s">
        <v>4007</v>
      </c>
      <c r="G674" s="26">
        <f>13.006*L674</f>
        <v>325.14999999999998</v>
      </c>
      <c r="H674" s="15">
        <v>42158</v>
      </c>
      <c r="I674" s="14" t="s">
        <v>294</v>
      </c>
      <c r="J674" s="14" t="s">
        <v>4008</v>
      </c>
      <c r="K674" s="26" t="s">
        <v>280</v>
      </c>
      <c r="L674" s="14">
        <v>25</v>
      </c>
      <c r="M674" s="21" t="s">
        <v>4244</v>
      </c>
      <c r="N674" s="21" t="s">
        <v>733</v>
      </c>
      <c r="O674" s="17" t="s">
        <v>4270</v>
      </c>
    </row>
    <row r="675" spans="1:15" s="1" customFormat="1" ht="13.5" customHeight="1" x14ac:dyDescent="0.15">
      <c r="A675" s="25" t="s">
        <v>1067</v>
      </c>
      <c r="B675" s="18"/>
      <c r="C675" s="12"/>
      <c r="D675" s="17" t="s">
        <v>86</v>
      </c>
      <c r="E675" s="13" t="s">
        <v>286</v>
      </c>
      <c r="F675" s="12" t="s">
        <v>4010</v>
      </c>
      <c r="G675" s="14">
        <f>17.712*L675</f>
        <v>106.27199999999999</v>
      </c>
      <c r="H675" s="15">
        <v>42158</v>
      </c>
      <c r="I675" s="14" t="s">
        <v>288</v>
      </c>
      <c r="J675" s="14" t="s">
        <v>4011</v>
      </c>
      <c r="K675" s="14" t="s">
        <v>289</v>
      </c>
      <c r="L675" s="14">
        <v>6</v>
      </c>
      <c r="M675" s="21" t="s">
        <v>4194</v>
      </c>
      <c r="N675" s="21" t="s">
        <v>161</v>
      </c>
      <c r="O675" s="17" t="s">
        <v>4271</v>
      </c>
    </row>
    <row r="676" spans="1:15" s="1" customFormat="1" ht="13.5" customHeight="1" x14ac:dyDescent="0.15">
      <c r="A676" s="25" t="s">
        <v>1067</v>
      </c>
      <c r="B676" s="18"/>
      <c r="C676" s="12"/>
      <c r="D676" s="17" t="s">
        <v>86</v>
      </c>
      <c r="E676" s="13" t="s">
        <v>286</v>
      </c>
      <c r="F676" s="12" t="s">
        <v>4012</v>
      </c>
      <c r="G676" s="14">
        <f>17.712*L676</f>
        <v>212.54399999999998</v>
      </c>
      <c r="H676" s="15">
        <v>42158</v>
      </c>
      <c r="I676" s="14" t="s">
        <v>288</v>
      </c>
      <c r="J676" s="14" t="s">
        <v>4014</v>
      </c>
      <c r="K676" s="14" t="s">
        <v>289</v>
      </c>
      <c r="L676" s="14">
        <v>12</v>
      </c>
      <c r="M676" s="21" t="s">
        <v>4245</v>
      </c>
      <c r="N676" s="21" t="s">
        <v>16</v>
      </c>
      <c r="O676" s="17" t="s">
        <v>4272</v>
      </c>
    </row>
    <row r="677" spans="1:15" s="1" customFormat="1" ht="13.5" customHeight="1" x14ac:dyDescent="0.15">
      <c r="A677" s="25" t="s">
        <v>584</v>
      </c>
      <c r="B677" s="18"/>
      <c r="C677" s="12"/>
      <c r="D677" s="17" t="s">
        <v>86</v>
      </c>
      <c r="E677" s="13" t="s">
        <v>286</v>
      </c>
      <c r="F677" s="12" t="s">
        <v>4013</v>
      </c>
      <c r="G677" s="14">
        <f>17.712*L677</f>
        <v>230.256</v>
      </c>
      <c r="H677" s="15">
        <v>42158</v>
      </c>
      <c r="I677" s="14" t="s">
        <v>288</v>
      </c>
      <c r="J677" s="14" t="s">
        <v>4015</v>
      </c>
      <c r="K677" s="14" t="s">
        <v>289</v>
      </c>
      <c r="L677" s="14">
        <v>13</v>
      </c>
      <c r="M677" s="21" t="s">
        <v>4245</v>
      </c>
      <c r="N677" s="21" t="s">
        <v>17</v>
      </c>
      <c r="O677" s="17" t="s">
        <v>4273</v>
      </c>
    </row>
    <row r="678" spans="1:15" s="1" customFormat="1" ht="13.5" customHeight="1" x14ac:dyDescent="0.15">
      <c r="A678" s="25" t="s">
        <v>339</v>
      </c>
      <c r="B678" s="18"/>
      <c r="C678" s="12"/>
      <c r="D678" s="17" t="s">
        <v>39</v>
      </c>
      <c r="E678" s="13" t="s">
        <v>286</v>
      </c>
      <c r="F678" s="12" t="s">
        <v>4020</v>
      </c>
      <c r="G678" s="26">
        <f>6.405*L678</f>
        <v>160.125</v>
      </c>
      <c r="H678" s="15">
        <v>42158</v>
      </c>
      <c r="I678" s="14" t="s">
        <v>291</v>
      </c>
      <c r="J678" s="14" t="s">
        <v>4018</v>
      </c>
      <c r="K678" s="14" t="s">
        <v>289</v>
      </c>
      <c r="L678" s="14">
        <v>25</v>
      </c>
      <c r="M678" s="21" t="s">
        <v>4497</v>
      </c>
      <c r="N678" s="21" t="s">
        <v>733</v>
      </c>
      <c r="O678" s="17" t="s">
        <v>4346</v>
      </c>
    </row>
    <row r="679" spans="1:15" s="1" customFormat="1" ht="13.5" customHeight="1" x14ac:dyDescent="0.15">
      <c r="A679" s="25" t="s">
        <v>1030</v>
      </c>
      <c r="B679" s="18"/>
      <c r="C679" s="12"/>
      <c r="D679" s="17" t="s">
        <v>39</v>
      </c>
      <c r="E679" s="13" t="s">
        <v>286</v>
      </c>
      <c r="F679" s="12" t="s">
        <v>4022</v>
      </c>
      <c r="G679" s="26">
        <f>6.405*L679</f>
        <v>38.43</v>
      </c>
      <c r="H679" s="15">
        <v>42158</v>
      </c>
      <c r="I679" s="14" t="s">
        <v>438</v>
      </c>
      <c r="J679" s="14" t="s">
        <v>4021</v>
      </c>
      <c r="K679" s="14" t="s">
        <v>152</v>
      </c>
      <c r="L679" s="14">
        <v>6</v>
      </c>
      <c r="M679" s="21" t="s">
        <v>4213</v>
      </c>
      <c r="N679" s="21" t="s">
        <v>161</v>
      </c>
      <c r="O679" s="17" t="s">
        <v>4347</v>
      </c>
    </row>
    <row r="680" spans="1:15" s="1" customFormat="1" ht="13.5" customHeight="1" x14ac:dyDescent="0.15">
      <c r="A680" s="25" t="s">
        <v>553</v>
      </c>
      <c r="B680" s="18"/>
      <c r="C680" s="12"/>
      <c r="D680" s="17" t="s">
        <v>250</v>
      </c>
      <c r="E680" s="13" t="s">
        <v>286</v>
      </c>
      <c r="F680" s="12" t="s">
        <v>4023</v>
      </c>
      <c r="G680" s="14">
        <f>20.545*L680</f>
        <v>61.635000000000005</v>
      </c>
      <c r="H680" s="15">
        <v>42158</v>
      </c>
      <c r="I680" s="14" t="s">
        <v>288</v>
      </c>
      <c r="J680" s="14" t="s">
        <v>4024</v>
      </c>
      <c r="K680" s="14" t="s">
        <v>296</v>
      </c>
      <c r="L680" s="14">
        <v>3</v>
      </c>
      <c r="M680" s="21" t="s">
        <v>4498</v>
      </c>
      <c r="N680" s="21" t="s">
        <v>4025</v>
      </c>
      <c r="O680" s="17" t="s">
        <v>4274</v>
      </c>
    </row>
    <row r="681" spans="1:15" s="1" customFormat="1" ht="13.5" customHeight="1" x14ac:dyDescent="0.15">
      <c r="A681" s="25" t="s">
        <v>729</v>
      </c>
      <c r="B681" s="18"/>
      <c r="C681" s="12"/>
      <c r="D681" s="17" t="s">
        <v>3798</v>
      </c>
      <c r="E681" s="13" t="s">
        <v>286</v>
      </c>
      <c r="F681" s="12" t="s">
        <v>4027</v>
      </c>
      <c r="G681" s="14">
        <f>20.545*L681</f>
        <v>246.54000000000002</v>
      </c>
      <c r="H681" s="15">
        <v>42158</v>
      </c>
      <c r="I681" s="14" t="s">
        <v>549</v>
      </c>
      <c r="J681" s="14" t="s">
        <v>4028</v>
      </c>
      <c r="K681" s="14" t="s">
        <v>289</v>
      </c>
      <c r="L681" s="14">
        <v>12</v>
      </c>
      <c r="M681" s="21" t="s">
        <v>4499</v>
      </c>
      <c r="N681" s="21" t="s">
        <v>16</v>
      </c>
      <c r="O681" s="17" t="s">
        <v>4348</v>
      </c>
    </row>
    <row r="682" spans="1:15" s="1" customFormat="1" ht="13.5" customHeight="1" x14ac:dyDescent="0.15">
      <c r="A682" s="25" t="s">
        <v>4026</v>
      </c>
      <c r="B682" s="18"/>
      <c r="C682" s="12"/>
      <c r="D682" s="17" t="s">
        <v>3798</v>
      </c>
      <c r="E682" s="13" t="s">
        <v>286</v>
      </c>
      <c r="F682" s="12" t="s">
        <v>4029</v>
      </c>
      <c r="G682" s="14">
        <f>20.545*L682</f>
        <v>267.08500000000004</v>
      </c>
      <c r="H682" s="15">
        <v>42158</v>
      </c>
      <c r="I682" s="14" t="s">
        <v>549</v>
      </c>
      <c r="J682" s="14" t="s">
        <v>4030</v>
      </c>
      <c r="K682" s="14" t="s">
        <v>289</v>
      </c>
      <c r="L682" s="14">
        <v>13</v>
      </c>
      <c r="M682" s="21" t="s">
        <v>4499</v>
      </c>
      <c r="N682" s="21" t="s">
        <v>17</v>
      </c>
      <c r="O682" s="17" t="s">
        <v>4349</v>
      </c>
    </row>
    <row r="683" spans="1:15" s="1" customFormat="1" ht="13.5" customHeight="1" x14ac:dyDescent="0.15">
      <c r="A683" s="25" t="s">
        <v>4034</v>
      </c>
      <c r="B683" s="18"/>
      <c r="C683" s="12"/>
      <c r="D683" s="17" t="s">
        <v>133</v>
      </c>
      <c r="E683" s="13" t="s">
        <v>286</v>
      </c>
      <c r="F683" s="12" t="s">
        <v>4031</v>
      </c>
      <c r="G683" s="14">
        <f>17.52*L683</f>
        <v>87.6</v>
      </c>
      <c r="H683" s="15">
        <v>42158</v>
      </c>
      <c r="I683" s="14" t="s">
        <v>288</v>
      </c>
      <c r="J683" s="14" t="s">
        <v>4033</v>
      </c>
      <c r="K683" s="14" t="s">
        <v>289</v>
      </c>
      <c r="L683" s="14">
        <v>5</v>
      </c>
      <c r="M683" s="21" t="s">
        <v>4500</v>
      </c>
      <c r="N683" s="21" t="s">
        <v>164</v>
      </c>
      <c r="O683" s="17" t="s">
        <v>4350</v>
      </c>
    </row>
    <row r="684" spans="1:15" s="1" customFormat="1" ht="13.5" customHeight="1" x14ac:dyDescent="0.15">
      <c r="A684" s="25" t="s">
        <v>4037</v>
      </c>
      <c r="B684" s="18"/>
      <c r="C684" s="12"/>
      <c r="D684" s="17" t="s">
        <v>53</v>
      </c>
      <c r="E684" s="13" t="s">
        <v>286</v>
      </c>
      <c r="F684" s="12" t="s">
        <v>4036</v>
      </c>
      <c r="G684" s="14">
        <f>17.52*L684</f>
        <v>35.04</v>
      </c>
      <c r="H684" s="15">
        <v>42158</v>
      </c>
      <c r="I684" s="14" t="s">
        <v>306</v>
      </c>
      <c r="J684" s="14" t="s">
        <v>4032</v>
      </c>
      <c r="K684" s="14" t="s">
        <v>14</v>
      </c>
      <c r="L684" s="14">
        <v>2</v>
      </c>
      <c r="M684" s="21" t="s">
        <v>4501</v>
      </c>
      <c r="N684" s="21" t="s">
        <v>4035</v>
      </c>
      <c r="O684" s="17" t="s">
        <v>4351</v>
      </c>
    </row>
    <row r="685" spans="1:15" s="1" customFormat="1" ht="13.5" customHeight="1" x14ac:dyDescent="0.15">
      <c r="A685" s="25" t="s">
        <v>1051</v>
      </c>
      <c r="B685" s="18"/>
      <c r="C685" s="12"/>
      <c r="D685" s="17" t="s">
        <v>588</v>
      </c>
      <c r="E685" s="13" t="s">
        <v>286</v>
      </c>
      <c r="F685" s="12" t="s">
        <v>4038</v>
      </c>
      <c r="G685" s="14">
        <f>17.52*L685</f>
        <v>105.12</v>
      </c>
      <c r="H685" s="15">
        <v>42158</v>
      </c>
      <c r="I685" s="26" t="s">
        <v>1050</v>
      </c>
      <c r="J685" s="14" t="s">
        <v>4039</v>
      </c>
      <c r="K685" s="14" t="s">
        <v>280</v>
      </c>
      <c r="L685" s="14">
        <v>6</v>
      </c>
      <c r="M685" s="21" t="s">
        <v>4502</v>
      </c>
      <c r="N685" s="21" t="s">
        <v>161</v>
      </c>
      <c r="O685" s="17" t="s">
        <v>4352</v>
      </c>
    </row>
    <row r="686" spans="1:15" s="1" customFormat="1" ht="13.5" customHeight="1" x14ac:dyDescent="0.15">
      <c r="A686" s="25" t="s">
        <v>1051</v>
      </c>
      <c r="B686" s="18"/>
      <c r="C686" s="12"/>
      <c r="D686" s="17" t="s">
        <v>588</v>
      </c>
      <c r="E686" s="13" t="s">
        <v>286</v>
      </c>
      <c r="F686" s="12" t="s">
        <v>4040</v>
      </c>
      <c r="G686" s="14">
        <f>17.52*L686</f>
        <v>87.6</v>
      </c>
      <c r="H686" s="15">
        <v>42158</v>
      </c>
      <c r="I686" s="26" t="s">
        <v>1050</v>
      </c>
      <c r="J686" s="14" t="s">
        <v>4041</v>
      </c>
      <c r="K686" s="14" t="s">
        <v>280</v>
      </c>
      <c r="L686" s="14">
        <v>5</v>
      </c>
      <c r="M686" s="21" t="s">
        <v>600</v>
      </c>
      <c r="N686" s="21" t="s">
        <v>162</v>
      </c>
      <c r="O686" s="17" t="s">
        <v>4353</v>
      </c>
    </row>
    <row r="687" spans="1:15" s="1" customFormat="1" ht="13.5" customHeight="1" x14ac:dyDescent="0.15">
      <c r="A687" s="25" t="s">
        <v>1086</v>
      </c>
      <c r="B687" s="18"/>
      <c r="C687" s="12"/>
      <c r="D687" s="17" t="s">
        <v>177</v>
      </c>
      <c r="E687" s="13" t="s">
        <v>286</v>
      </c>
      <c r="F687" s="12" t="s">
        <v>4042</v>
      </c>
      <c r="G687" s="14">
        <f>17.52*L687</f>
        <v>87.6</v>
      </c>
      <c r="H687" s="15">
        <v>42158</v>
      </c>
      <c r="I687" s="14" t="s">
        <v>288</v>
      </c>
      <c r="J687" s="14" t="s">
        <v>4043</v>
      </c>
      <c r="K687" s="14" t="s">
        <v>289</v>
      </c>
      <c r="L687" s="14">
        <v>5</v>
      </c>
      <c r="M687" s="21" t="s">
        <v>4503</v>
      </c>
      <c r="N687" s="21" t="s">
        <v>162</v>
      </c>
      <c r="O687" s="17" t="s">
        <v>4354</v>
      </c>
    </row>
    <row r="688" spans="1:15" s="1" customFormat="1" ht="13.5" customHeight="1" x14ac:dyDescent="0.15">
      <c r="A688" s="25" t="s">
        <v>863</v>
      </c>
      <c r="B688" s="18"/>
      <c r="C688" s="12"/>
      <c r="D688" s="17" t="s">
        <v>864</v>
      </c>
      <c r="E688" s="13" t="s">
        <v>286</v>
      </c>
      <c r="F688" s="12" t="s">
        <v>4044</v>
      </c>
      <c r="G688" s="26">
        <f>29.101*L688</f>
        <v>87.302999999999997</v>
      </c>
      <c r="H688" s="15">
        <v>42158</v>
      </c>
      <c r="I688" s="14" t="s">
        <v>305</v>
      </c>
      <c r="J688" s="14" t="s">
        <v>4045</v>
      </c>
      <c r="K688" s="14" t="s">
        <v>14</v>
      </c>
      <c r="L688" s="14">
        <v>3</v>
      </c>
      <c r="M688" s="21" t="s">
        <v>4229</v>
      </c>
      <c r="N688" s="21" t="s">
        <v>355</v>
      </c>
      <c r="O688" s="17" t="s">
        <v>4355</v>
      </c>
    </row>
    <row r="689" spans="1:15" s="1" customFormat="1" ht="13.5" customHeight="1" x14ac:dyDescent="0.15">
      <c r="A689" s="25" t="s">
        <v>573</v>
      </c>
      <c r="B689" s="18"/>
      <c r="C689" s="12"/>
      <c r="D689" s="17" t="s">
        <v>97</v>
      </c>
      <c r="E689" s="13" t="s">
        <v>286</v>
      </c>
      <c r="F689" s="12" t="s">
        <v>4046</v>
      </c>
      <c r="G689" s="26">
        <f>29.101*L689</f>
        <v>349.21199999999999</v>
      </c>
      <c r="H689" s="15">
        <v>42158</v>
      </c>
      <c r="I689" s="14" t="s">
        <v>305</v>
      </c>
      <c r="J689" s="14" t="s">
        <v>4047</v>
      </c>
      <c r="K689" s="14" t="s">
        <v>14</v>
      </c>
      <c r="L689" s="14">
        <v>12</v>
      </c>
      <c r="M689" s="21" t="s">
        <v>4504</v>
      </c>
      <c r="N689" s="21" t="s">
        <v>574</v>
      </c>
      <c r="O689" s="17" t="s">
        <v>4356</v>
      </c>
    </row>
    <row r="690" spans="1:15" s="1" customFormat="1" ht="13.5" customHeight="1" x14ac:dyDescent="0.15">
      <c r="A690" s="25" t="s">
        <v>96</v>
      </c>
      <c r="B690" s="18"/>
      <c r="C690" s="12"/>
      <c r="D690" s="17" t="s">
        <v>97</v>
      </c>
      <c r="E690" s="13" t="s">
        <v>286</v>
      </c>
      <c r="F690" s="12" t="s">
        <v>4048</v>
      </c>
      <c r="G690" s="26">
        <f>29.101*L690</f>
        <v>378.31299999999999</v>
      </c>
      <c r="H690" s="15">
        <v>42158</v>
      </c>
      <c r="I690" s="14" t="s">
        <v>305</v>
      </c>
      <c r="J690" s="14" t="s">
        <v>4049</v>
      </c>
      <c r="K690" s="14" t="s">
        <v>14</v>
      </c>
      <c r="L690" s="14">
        <v>13</v>
      </c>
      <c r="M690" s="21" t="s">
        <v>4504</v>
      </c>
      <c r="N690" s="21" t="s">
        <v>323</v>
      </c>
      <c r="O690" s="17" t="s">
        <v>4357</v>
      </c>
    </row>
    <row r="691" spans="1:15" s="1" customFormat="1" ht="13.5" customHeight="1" x14ac:dyDescent="0.15">
      <c r="A691" s="25" t="s">
        <v>573</v>
      </c>
      <c r="B691" s="18"/>
      <c r="C691" s="12"/>
      <c r="D691" s="17" t="s">
        <v>97</v>
      </c>
      <c r="E691" s="13" t="s">
        <v>286</v>
      </c>
      <c r="F691" s="12" t="s">
        <v>4050</v>
      </c>
      <c r="G691" s="26">
        <f>29.101*L691</f>
        <v>145.505</v>
      </c>
      <c r="H691" s="15">
        <v>42158</v>
      </c>
      <c r="I691" s="14" t="s">
        <v>305</v>
      </c>
      <c r="J691" s="14" t="s">
        <v>4051</v>
      </c>
      <c r="K691" s="14" t="s">
        <v>14</v>
      </c>
      <c r="L691" s="14">
        <v>5</v>
      </c>
      <c r="M691" s="21" t="s">
        <v>4505</v>
      </c>
      <c r="N691" s="21" t="s">
        <v>137</v>
      </c>
      <c r="O691" s="17" t="s">
        <v>4358</v>
      </c>
    </row>
    <row r="692" spans="1:15" s="1" customFormat="1" ht="13.5" customHeight="1" x14ac:dyDescent="0.15">
      <c r="A692" s="25" t="s">
        <v>882</v>
      </c>
      <c r="B692" s="18"/>
      <c r="C692" s="12"/>
      <c r="D692" s="17" t="s">
        <v>97</v>
      </c>
      <c r="E692" s="13" t="s">
        <v>286</v>
      </c>
      <c r="F692" s="12" t="s">
        <v>4052</v>
      </c>
      <c r="G692" s="26">
        <f>29.101*L692</f>
        <v>116.404</v>
      </c>
      <c r="H692" s="15">
        <v>42158</v>
      </c>
      <c r="I692" s="14" t="s">
        <v>305</v>
      </c>
      <c r="J692" s="14" t="s">
        <v>4053</v>
      </c>
      <c r="K692" s="14" t="s">
        <v>14</v>
      </c>
      <c r="L692" s="14">
        <v>4</v>
      </c>
      <c r="M692" s="21" t="s">
        <v>4505</v>
      </c>
      <c r="N692" s="21" t="s">
        <v>4054</v>
      </c>
      <c r="O692" s="17" t="s">
        <v>4359</v>
      </c>
    </row>
    <row r="693" spans="1:15" s="1" customFormat="1" ht="13.5" customHeight="1" x14ac:dyDescent="0.15">
      <c r="A693" s="25" t="s">
        <v>467</v>
      </c>
      <c r="B693" s="18"/>
      <c r="C693" s="12"/>
      <c r="D693" s="17" t="s">
        <v>515</v>
      </c>
      <c r="E693" s="13" t="s">
        <v>286</v>
      </c>
      <c r="F693" s="12" t="s">
        <v>4055</v>
      </c>
      <c r="G693" s="14">
        <f>14.405*L693</f>
        <v>360.125</v>
      </c>
      <c r="H693" s="15">
        <v>42158</v>
      </c>
      <c r="I693" s="14" t="s">
        <v>364</v>
      </c>
      <c r="J693" s="14" t="s">
        <v>4056</v>
      </c>
      <c r="K693" s="14" t="s">
        <v>280</v>
      </c>
      <c r="L693" s="14">
        <v>25</v>
      </c>
      <c r="M693" s="21" t="s">
        <v>4506</v>
      </c>
      <c r="N693" s="21" t="s">
        <v>733</v>
      </c>
      <c r="O693" s="17" t="s">
        <v>4360</v>
      </c>
    </row>
    <row r="694" spans="1:15" s="1" customFormat="1" ht="13.5" customHeight="1" x14ac:dyDescent="0.15">
      <c r="A694" s="25" t="s">
        <v>327</v>
      </c>
      <c r="B694" s="18"/>
      <c r="C694" s="12"/>
      <c r="D694" s="17" t="s">
        <v>515</v>
      </c>
      <c r="E694" s="13" t="s">
        <v>286</v>
      </c>
      <c r="F694" s="12" t="s">
        <v>4057</v>
      </c>
      <c r="G694" s="14">
        <f>14.405*L694</f>
        <v>187.26499999999999</v>
      </c>
      <c r="H694" s="15">
        <v>42158</v>
      </c>
      <c r="I694" s="14" t="s">
        <v>364</v>
      </c>
      <c r="J694" s="14" t="s">
        <v>4058</v>
      </c>
      <c r="K694" s="14" t="s">
        <v>280</v>
      </c>
      <c r="L694" s="14">
        <v>13</v>
      </c>
      <c r="M694" s="21" t="s">
        <v>4507</v>
      </c>
      <c r="N694" s="21" t="s">
        <v>4059</v>
      </c>
      <c r="O694" s="17" t="s">
        <v>4361</v>
      </c>
    </row>
    <row r="695" spans="1:15" s="1" customFormat="1" ht="13.5" customHeight="1" x14ac:dyDescent="0.15">
      <c r="A695" s="25" t="s">
        <v>1073</v>
      </c>
      <c r="B695" s="18"/>
      <c r="C695" s="12"/>
      <c r="D695" s="17" t="s">
        <v>171</v>
      </c>
      <c r="E695" s="13" t="s">
        <v>286</v>
      </c>
      <c r="F695" s="12" t="s">
        <v>4061</v>
      </c>
      <c r="G695" s="14">
        <f>27.688*L695</f>
        <v>332.25599999999997</v>
      </c>
      <c r="H695" s="15">
        <v>42158</v>
      </c>
      <c r="I695" s="14" t="s">
        <v>288</v>
      </c>
      <c r="J695" s="14" t="s">
        <v>4060</v>
      </c>
      <c r="K695" s="14" t="s">
        <v>14</v>
      </c>
      <c r="L695" s="14">
        <v>12</v>
      </c>
      <c r="M695" s="21" t="s">
        <v>4508</v>
      </c>
      <c r="N695" s="21" t="s">
        <v>16</v>
      </c>
      <c r="O695" s="17" t="s">
        <v>4362</v>
      </c>
    </row>
    <row r="696" spans="1:15" s="1" customFormat="1" ht="13.5" customHeight="1" x14ac:dyDescent="0.15">
      <c r="A696" s="36" t="s">
        <v>4065</v>
      </c>
      <c r="B696" s="18" t="s">
        <v>136</v>
      </c>
      <c r="C696" s="12"/>
      <c r="D696" s="17" t="s">
        <v>4062</v>
      </c>
      <c r="E696" s="13" t="s">
        <v>286</v>
      </c>
      <c r="F696" s="12" t="s">
        <v>4064</v>
      </c>
      <c r="G696" s="14">
        <f>29.101*L696</f>
        <v>87.302999999999997</v>
      </c>
      <c r="H696" s="15">
        <v>42158</v>
      </c>
      <c r="I696" s="14" t="s">
        <v>324</v>
      </c>
      <c r="J696" s="14" t="s">
        <v>4066</v>
      </c>
      <c r="K696" s="14" t="s">
        <v>296</v>
      </c>
      <c r="L696" s="14">
        <v>3</v>
      </c>
      <c r="M696" s="21" t="s">
        <v>4509</v>
      </c>
      <c r="N696" s="21" t="s">
        <v>4063</v>
      </c>
      <c r="O696" s="17" t="s">
        <v>5230</v>
      </c>
    </row>
    <row r="697" spans="1:15" s="1" customFormat="1" ht="13.5" customHeight="1" x14ac:dyDescent="0.15">
      <c r="A697" s="25" t="s">
        <v>1395</v>
      </c>
      <c r="B697" s="18"/>
      <c r="C697" s="12"/>
      <c r="D697" s="17" t="s">
        <v>22</v>
      </c>
      <c r="E697" s="13" t="s">
        <v>286</v>
      </c>
      <c r="F697" s="12" t="s">
        <v>4067</v>
      </c>
      <c r="G697" s="14">
        <f>29.101*L697</f>
        <v>116.404</v>
      </c>
      <c r="H697" s="15">
        <v>42158</v>
      </c>
      <c r="I697" s="14" t="s">
        <v>521</v>
      </c>
      <c r="J697" s="14" t="s">
        <v>4068</v>
      </c>
      <c r="K697" s="14" t="s">
        <v>289</v>
      </c>
      <c r="L697" s="14">
        <v>4</v>
      </c>
      <c r="M697" s="21" t="s">
        <v>4510</v>
      </c>
      <c r="N697" s="21" t="s">
        <v>122</v>
      </c>
      <c r="O697" s="17" t="s">
        <v>4363</v>
      </c>
    </row>
    <row r="698" spans="1:15" s="1" customFormat="1" ht="13.5" customHeight="1" x14ac:dyDescent="0.15">
      <c r="A698" s="25" t="s">
        <v>4069</v>
      </c>
      <c r="B698" s="12"/>
      <c r="C698" s="12"/>
      <c r="D698" s="17" t="s">
        <v>22</v>
      </c>
      <c r="E698" s="13" t="s">
        <v>286</v>
      </c>
      <c r="F698" s="12" t="s">
        <v>4070</v>
      </c>
      <c r="G698" s="14">
        <f>29.101*L698/2</f>
        <v>116.404</v>
      </c>
      <c r="H698" s="15">
        <v>42158</v>
      </c>
      <c r="I698" s="14" t="s">
        <v>358</v>
      </c>
      <c r="J698" s="14" t="s">
        <v>4071</v>
      </c>
      <c r="K698" s="14" t="s">
        <v>289</v>
      </c>
      <c r="L698" s="14">
        <v>8</v>
      </c>
      <c r="M698" s="21" t="s">
        <v>4510</v>
      </c>
      <c r="N698" s="21" t="s">
        <v>4072</v>
      </c>
      <c r="O698" s="17" t="s">
        <v>4342</v>
      </c>
    </row>
    <row r="699" spans="1:15" s="1" customFormat="1" ht="13.5" customHeight="1" x14ac:dyDescent="0.15">
      <c r="A699" s="25" t="s">
        <v>166</v>
      </c>
      <c r="B699" s="18"/>
      <c r="C699" s="12"/>
      <c r="D699" s="17" t="s">
        <v>94</v>
      </c>
      <c r="E699" s="13" t="s">
        <v>286</v>
      </c>
      <c r="F699" s="12" t="s">
        <v>4075</v>
      </c>
      <c r="G699" s="14">
        <f>29.101*L699</f>
        <v>232.80799999999999</v>
      </c>
      <c r="H699" s="15">
        <v>42158</v>
      </c>
      <c r="I699" s="14" t="s">
        <v>1252</v>
      </c>
      <c r="J699" s="14" t="s">
        <v>4076</v>
      </c>
      <c r="K699" s="14" t="s">
        <v>152</v>
      </c>
      <c r="L699" s="14">
        <v>8</v>
      </c>
      <c r="M699" s="21" t="s">
        <v>4511</v>
      </c>
      <c r="N699" s="21" t="s">
        <v>489</v>
      </c>
      <c r="O699" s="17" t="s">
        <v>4365</v>
      </c>
    </row>
    <row r="700" spans="1:15" s="1" customFormat="1" ht="13.5" customHeight="1" x14ac:dyDescent="0.15">
      <c r="A700" s="25" t="s">
        <v>736</v>
      </c>
      <c r="B700" s="18"/>
      <c r="C700" s="12"/>
      <c r="D700" s="17" t="s">
        <v>33</v>
      </c>
      <c r="E700" s="13" t="s">
        <v>286</v>
      </c>
      <c r="F700" s="12" t="s">
        <v>4077</v>
      </c>
      <c r="G700" s="14">
        <f>18.708*L700</f>
        <v>224.49599999999998</v>
      </c>
      <c r="H700" s="15">
        <v>42158</v>
      </c>
      <c r="I700" s="14" t="s">
        <v>461</v>
      </c>
      <c r="J700" s="14" t="s">
        <v>4078</v>
      </c>
      <c r="K700" s="14" t="s">
        <v>280</v>
      </c>
      <c r="L700" s="14">
        <v>12</v>
      </c>
      <c r="M700" s="21" t="s">
        <v>4512</v>
      </c>
      <c r="N700" s="21" t="s">
        <v>16</v>
      </c>
      <c r="O700" s="17" t="s">
        <v>4366</v>
      </c>
    </row>
    <row r="701" spans="1:15" s="1" customFormat="1" ht="13.5" customHeight="1" x14ac:dyDescent="0.15">
      <c r="A701" s="25" t="s">
        <v>554</v>
      </c>
      <c r="B701" s="18"/>
      <c r="C701" s="12"/>
      <c r="D701" s="17" t="s">
        <v>4080</v>
      </c>
      <c r="E701" s="13" t="s">
        <v>286</v>
      </c>
      <c r="F701" s="12" t="s">
        <v>4083</v>
      </c>
      <c r="G701" s="14">
        <f>14.405*13</f>
        <v>187.26499999999999</v>
      </c>
      <c r="H701" s="15">
        <v>42158</v>
      </c>
      <c r="I701" s="14" t="s">
        <v>556</v>
      </c>
      <c r="J701" s="14" t="s">
        <v>4079</v>
      </c>
      <c r="K701" s="14" t="s">
        <v>289</v>
      </c>
      <c r="L701" s="14" t="s">
        <v>4081</v>
      </c>
      <c r="M701" s="21" t="s">
        <v>4513</v>
      </c>
      <c r="N701" s="21" t="s">
        <v>4082</v>
      </c>
      <c r="O701" s="17" t="s">
        <v>4367</v>
      </c>
    </row>
    <row r="702" spans="1:15" s="1" customFormat="1" ht="13.5" customHeight="1" x14ac:dyDescent="0.15">
      <c r="A702" s="25" t="s">
        <v>846</v>
      </c>
      <c r="B702" s="18"/>
      <c r="C702" s="12"/>
      <c r="D702" s="17" t="s">
        <v>52</v>
      </c>
      <c r="E702" s="13" t="s">
        <v>286</v>
      </c>
      <c r="F702" s="12" t="s">
        <v>4086</v>
      </c>
      <c r="G702" s="14">
        <f>17.498*L702</f>
        <v>52.494</v>
      </c>
      <c r="H702" s="15">
        <v>42158</v>
      </c>
      <c r="I702" s="14" t="s">
        <v>291</v>
      </c>
      <c r="J702" s="14" t="s">
        <v>4084</v>
      </c>
      <c r="K702" s="14" t="s">
        <v>289</v>
      </c>
      <c r="L702" s="14">
        <v>3</v>
      </c>
      <c r="M702" s="21" t="s">
        <v>4457</v>
      </c>
      <c r="N702" s="21" t="s">
        <v>4085</v>
      </c>
      <c r="O702" s="17" t="s">
        <v>4368</v>
      </c>
    </row>
    <row r="703" spans="1:15" s="1" customFormat="1" ht="13.5" customHeight="1" x14ac:dyDescent="0.15">
      <c r="A703" s="25" t="s">
        <v>4089</v>
      </c>
      <c r="B703" s="18" t="s">
        <v>297</v>
      </c>
      <c r="C703" s="12"/>
      <c r="D703" s="17" t="s">
        <v>100</v>
      </c>
      <c r="E703" s="13" t="s">
        <v>286</v>
      </c>
      <c r="F703" s="12" t="s">
        <v>4087</v>
      </c>
      <c r="G703" s="26">
        <f>8.606*L703</f>
        <v>215.15</v>
      </c>
      <c r="H703" s="15">
        <v>42158</v>
      </c>
      <c r="I703" s="14" t="s">
        <v>295</v>
      </c>
      <c r="J703" s="14" t="s">
        <v>4088</v>
      </c>
      <c r="K703" s="14" t="s">
        <v>280</v>
      </c>
      <c r="L703" s="14">
        <v>25</v>
      </c>
      <c r="M703" s="21" t="s">
        <v>5091</v>
      </c>
      <c r="N703" s="21" t="s">
        <v>733</v>
      </c>
      <c r="O703" s="17" t="s">
        <v>5231</v>
      </c>
    </row>
    <row r="704" spans="1:15" s="1" customFormat="1" ht="13.5" customHeight="1" x14ac:dyDescent="0.15">
      <c r="A704" s="25" t="s">
        <v>4092</v>
      </c>
      <c r="B704" s="18"/>
      <c r="C704" s="12"/>
      <c r="D704" s="17" t="s">
        <v>585</v>
      </c>
      <c r="E704" s="13" t="s">
        <v>286</v>
      </c>
      <c r="F704" s="12" t="s">
        <v>4090</v>
      </c>
      <c r="G704" s="26">
        <f>12.838*L704</f>
        <v>38.513999999999996</v>
      </c>
      <c r="H704" s="15">
        <v>42158</v>
      </c>
      <c r="I704" s="26" t="s">
        <v>586</v>
      </c>
      <c r="J704" s="14" t="s">
        <v>4091</v>
      </c>
      <c r="K704" s="14" t="s">
        <v>280</v>
      </c>
      <c r="L704" s="14">
        <v>3</v>
      </c>
      <c r="M704" s="21" t="s">
        <v>4514</v>
      </c>
      <c r="N704" s="21" t="s">
        <v>1056</v>
      </c>
      <c r="O704" s="17" t="s">
        <v>4369</v>
      </c>
    </row>
    <row r="705" spans="1:15" s="1" customFormat="1" ht="13.5" customHeight="1" x14ac:dyDescent="0.15">
      <c r="A705" s="25" t="s">
        <v>319</v>
      </c>
      <c r="B705" s="18"/>
      <c r="C705" s="12"/>
      <c r="D705" s="17" t="s">
        <v>4093</v>
      </c>
      <c r="E705" s="13" t="s">
        <v>286</v>
      </c>
      <c r="F705" s="12" t="s">
        <v>4094</v>
      </c>
      <c r="G705" s="14">
        <f>5.286*L705</f>
        <v>52.86</v>
      </c>
      <c r="H705" s="15">
        <v>42158</v>
      </c>
      <c r="I705" s="14" t="s">
        <v>291</v>
      </c>
      <c r="J705" s="14" t="s">
        <v>4095</v>
      </c>
      <c r="K705" s="14" t="s">
        <v>296</v>
      </c>
      <c r="L705" s="14">
        <v>10</v>
      </c>
      <c r="M705" s="21" t="s">
        <v>4515</v>
      </c>
      <c r="N705" s="21" t="s">
        <v>139</v>
      </c>
      <c r="O705" s="17" t="s">
        <v>4370</v>
      </c>
    </row>
    <row r="706" spans="1:15" s="1" customFormat="1" ht="13.5" customHeight="1" x14ac:dyDescent="0.15">
      <c r="A706" s="25" t="s">
        <v>916</v>
      </c>
      <c r="B706" s="18"/>
      <c r="C706" s="12"/>
      <c r="D706" s="17" t="s">
        <v>233</v>
      </c>
      <c r="E706" s="13" t="s">
        <v>286</v>
      </c>
      <c r="F706" s="12" t="s">
        <v>4096</v>
      </c>
      <c r="G706" s="14">
        <v>105.967</v>
      </c>
      <c r="H706" s="15">
        <v>42158</v>
      </c>
      <c r="I706" s="14" t="s">
        <v>352</v>
      </c>
      <c r="J706" s="14" t="s">
        <v>4097</v>
      </c>
      <c r="K706" s="14" t="s">
        <v>368</v>
      </c>
      <c r="L706" s="14" t="s">
        <v>4098</v>
      </c>
      <c r="M706" s="21" t="s">
        <v>4516</v>
      </c>
      <c r="N706" s="21" t="s">
        <v>4099</v>
      </c>
      <c r="O706" s="17" t="s">
        <v>4371</v>
      </c>
    </row>
    <row r="707" spans="1:15" s="1" customFormat="1" ht="13.5" customHeight="1" x14ac:dyDescent="0.15">
      <c r="A707" s="25" t="s">
        <v>721</v>
      </c>
      <c r="B707" s="18"/>
      <c r="C707" s="12"/>
      <c r="D707" s="17" t="s">
        <v>2089</v>
      </c>
      <c r="E707" s="13" t="s">
        <v>286</v>
      </c>
      <c r="F707" s="12" t="s">
        <v>4107</v>
      </c>
      <c r="G707" s="14">
        <v>153.80199999999999</v>
      </c>
      <c r="H707" s="15">
        <v>42158</v>
      </c>
      <c r="I707" s="14" t="s">
        <v>352</v>
      </c>
      <c r="J707" s="14" t="s">
        <v>4100</v>
      </c>
      <c r="K707" s="14" t="s">
        <v>304</v>
      </c>
      <c r="L707" s="14" t="s">
        <v>715</v>
      </c>
      <c r="M707" s="21" t="s">
        <v>4105</v>
      </c>
      <c r="N707" s="21" t="s">
        <v>4106</v>
      </c>
      <c r="O707" s="17" t="s">
        <v>4372</v>
      </c>
    </row>
    <row r="708" spans="1:15" s="1" customFormat="1" ht="13.5" customHeight="1" x14ac:dyDescent="0.15">
      <c r="A708" s="25" t="s">
        <v>721</v>
      </c>
      <c r="B708" s="18"/>
      <c r="C708" s="12"/>
      <c r="D708" s="17" t="s">
        <v>2089</v>
      </c>
      <c r="E708" s="13" t="s">
        <v>286</v>
      </c>
      <c r="F708" s="12" t="s">
        <v>4101</v>
      </c>
      <c r="G708" s="14">
        <v>307.61200000000002</v>
      </c>
      <c r="H708" s="15">
        <v>42158</v>
      </c>
      <c r="I708" s="14" t="s">
        <v>352</v>
      </c>
      <c r="J708" s="14" t="s">
        <v>4103</v>
      </c>
      <c r="K708" s="14" t="s">
        <v>304</v>
      </c>
      <c r="L708" s="14" t="s">
        <v>447</v>
      </c>
      <c r="M708" s="21" t="s">
        <v>4517</v>
      </c>
      <c r="N708" s="21" t="s">
        <v>4108</v>
      </c>
      <c r="O708" s="17" t="s">
        <v>4373</v>
      </c>
    </row>
    <row r="709" spans="1:15" s="1" customFormat="1" ht="13.5" customHeight="1" x14ac:dyDescent="0.15">
      <c r="A709" s="25" t="s">
        <v>721</v>
      </c>
      <c r="B709" s="18"/>
      <c r="C709" s="12"/>
      <c r="D709" s="17" t="s">
        <v>2089</v>
      </c>
      <c r="E709" s="13" t="s">
        <v>286</v>
      </c>
      <c r="F709" s="12" t="s">
        <v>4102</v>
      </c>
      <c r="G709" s="14">
        <v>305.37799999999999</v>
      </c>
      <c r="H709" s="15">
        <v>42158</v>
      </c>
      <c r="I709" s="14" t="s">
        <v>4110</v>
      </c>
      <c r="J709" s="14" t="s">
        <v>4104</v>
      </c>
      <c r="K709" s="14" t="s">
        <v>304</v>
      </c>
      <c r="L709" s="14" t="s">
        <v>447</v>
      </c>
      <c r="M709" s="21" t="s">
        <v>4518</v>
      </c>
      <c r="N709" s="21" t="s">
        <v>4109</v>
      </c>
      <c r="O709" s="17" t="s">
        <v>4374</v>
      </c>
    </row>
    <row r="710" spans="1:15" s="1" customFormat="1" ht="13.5" customHeight="1" x14ac:dyDescent="0.15">
      <c r="A710" s="36" t="s">
        <v>4111</v>
      </c>
      <c r="B710" s="18"/>
      <c r="C710" s="12"/>
      <c r="D710" s="17" t="s">
        <v>3786</v>
      </c>
      <c r="E710" s="13" t="s">
        <v>286</v>
      </c>
      <c r="F710" s="12" t="s">
        <v>4112</v>
      </c>
      <c r="G710" s="14">
        <f>20.816*L710</f>
        <v>41.631999999999998</v>
      </c>
      <c r="H710" s="15">
        <v>42158</v>
      </c>
      <c r="I710" s="14" t="s">
        <v>540</v>
      </c>
      <c r="J710" s="14" t="s">
        <v>4113</v>
      </c>
      <c r="K710" s="14" t="s">
        <v>281</v>
      </c>
      <c r="L710" s="14">
        <v>2</v>
      </c>
      <c r="M710" s="21" t="s">
        <v>3792</v>
      </c>
      <c r="N710" s="21" t="s">
        <v>145</v>
      </c>
      <c r="O710" s="17" t="s">
        <v>4375</v>
      </c>
    </row>
    <row r="711" spans="1:15" s="1" customFormat="1" ht="13.5" customHeight="1" x14ac:dyDescent="0.15">
      <c r="A711" s="36" t="s">
        <v>1883</v>
      </c>
      <c r="B711" s="18"/>
      <c r="C711" s="12"/>
      <c r="D711" s="17" t="s">
        <v>4117</v>
      </c>
      <c r="E711" s="13" t="s">
        <v>286</v>
      </c>
      <c r="F711" s="12" t="s">
        <v>4118</v>
      </c>
      <c r="G711" s="14">
        <f>20.816*L711</f>
        <v>20.815999999999999</v>
      </c>
      <c r="H711" s="15">
        <v>42159</v>
      </c>
      <c r="I711" s="14" t="s">
        <v>4126</v>
      </c>
      <c r="J711" s="14" t="s">
        <v>4119</v>
      </c>
      <c r="K711" s="14" t="s">
        <v>281</v>
      </c>
      <c r="L711" s="14">
        <v>1</v>
      </c>
      <c r="M711" s="21" t="s">
        <v>4519</v>
      </c>
      <c r="N711" s="21" t="s">
        <v>4120</v>
      </c>
      <c r="O711" s="17" t="s">
        <v>4376</v>
      </c>
    </row>
    <row r="712" spans="1:15" s="1" customFormat="1" ht="13.5" customHeight="1" x14ac:dyDescent="0.15">
      <c r="A712" s="36" t="s">
        <v>4127</v>
      </c>
      <c r="B712" s="18"/>
      <c r="C712" s="12"/>
      <c r="D712" s="17" t="s">
        <v>4128</v>
      </c>
      <c r="E712" s="13" t="s">
        <v>286</v>
      </c>
      <c r="F712" s="12" t="s">
        <v>4129</v>
      </c>
      <c r="G712" s="14">
        <f>20.558*L712</f>
        <v>267.25400000000002</v>
      </c>
      <c r="H712" s="15">
        <v>42159</v>
      </c>
      <c r="I712" s="14" t="s">
        <v>288</v>
      </c>
      <c r="J712" s="14" t="s">
        <v>4130</v>
      </c>
      <c r="K712" s="14" t="s">
        <v>289</v>
      </c>
      <c r="L712" s="14">
        <v>13</v>
      </c>
      <c r="M712" s="21" t="s">
        <v>4520</v>
      </c>
      <c r="N712" s="21" t="s">
        <v>181</v>
      </c>
      <c r="O712" s="17" t="s">
        <v>4377</v>
      </c>
    </row>
    <row r="713" spans="1:15" s="1" customFormat="1" ht="13.5" customHeight="1" x14ac:dyDescent="0.15">
      <c r="A713" s="25" t="s">
        <v>4133</v>
      </c>
      <c r="B713" s="18"/>
      <c r="C713" s="12"/>
      <c r="D713" s="17" t="s">
        <v>366</v>
      </c>
      <c r="E713" s="13" t="s">
        <v>286</v>
      </c>
      <c r="F713" s="12" t="s">
        <v>4132</v>
      </c>
      <c r="G713" s="14">
        <f>17.52*L713</f>
        <v>35.04</v>
      </c>
      <c r="H713" s="15">
        <v>42159</v>
      </c>
      <c r="I713" s="52" t="s">
        <v>287</v>
      </c>
      <c r="J713" s="52" t="s">
        <v>4131</v>
      </c>
      <c r="K713" s="14" t="s">
        <v>2645</v>
      </c>
      <c r="L713" s="14">
        <v>2</v>
      </c>
      <c r="M713" s="21" t="s">
        <v>4162</v>
      </c>
      <c r="N713" s="21" t="s">
        <v>1080</v>
      </c>
      <c r="O713" s="17" t="s">
        <v>4378</v>
      </c>
    </row>
    <row r="714" spans="1:15" s="1" customFormat="1" ht="13.5" customHeight="1" x14ac:dyDescent="0.15">
      <c r="A714" s="25" t="s">
        <v>4137</v>
      </c>
      <c r="B714" s="18"/>
      <c r="C714" s="12"/>
      <c r="D714" s="17" t="s">
        <v>62</v>
      </c>
      <c r="E714" s="13" t="s">
        <v>286</v>
      </c>
      <c r="F714" s="12" t="s">
        <v>4136</v>
      </c>
      <c r="G714" s="14">
        <f>17.52*L714</f>
        <v>52.56</v>
      </c>
      <c r="H714" s="15">
        <v>42159</v>
      </c>
      <c r="I714" s="14" t="s">
        <v>288</v>
      </c>
      <c r="J714" s="14" t="s">
        <v>4134</v>
      </c>
      <c r="K714" s="14" t="s">
        <v>301</v>
      </c>
      <c r="L714" s="14">
        <v>3</v>
      </c>
      <c r="M714" s="21" t="s">
        <v>4521</v>
      </c>
      <c r="N714" s="21" t="s">
        <v>4135</v>
      </c>
      <c r="O714" s="17" t="s">
        <v>4653</v>
      </c>
    </row>
    <row r="715" spans="1:15" s="1" customFormat="1" ht="13.5" customHeight="1" x14ac:dyDescent="0.15">
      <c r="A715" s="25" t="s">
        <v>4138</v>
      </c>
      <c r="B715" s="18"/>
      <c r="C715" s="12"/>
      <c r="D715" s="17" t="s">
        <v>4144</v>
      </c>
      <c r="E715" s="13" t="s">
        <v>286</v>
      </c>
      <c r="F715" s="12" t="s">
        <v>4140</v>
      </c>
      <c r="G715" s="14">
        <f>18.708*L715</f>
        <v>280.62</v>
      </c>
      <c r="H715" s="15">
        <v>42159</v>
      </c>
      <c r="I715" s="14" t="s">
        <v>4141</v>
      </c>
      <c r="J715" s="14" t="s">
        <v>4139</v>
      </c>
      <c r="K715" s="14" t="s">
        <v>289</v>
      </c>
      <c r="L715" s="14">
        <v>15</v>
      </c>
      <c r="M715" s="21" t="s">
        <v>4522</v>
      </c>
      <c r="N715" s="21" t="s">
        <v>167</v>
      </c>
      <c r="O715" s="17" t="s">
        <v>4379</v>
      </c>
    </row>
    <row r="716" spans="1:15" s="1" customFormat="1" ht="13.5" customHeight="1" x14ac:dyDescent="0.15">
      <c r="A716" s="25" t="s">
        <v>4247</v>
      </c>
      <c r="B716" s="18"/>
      <c r="C716" s="12"/>
      <c r="D716" s="17" t="s">
        <v>27</v>
      </c>
      <c r="E716" s="13" t="s">
        <v>286</v>
      </c>
      <c r="F716" s="12" t="s">
        <v>4142</v>
      </c>
      <c r="G716" s="14">
        <f>18.708*L716</f>
        <v>187.07999999999998</v>
      </c>
      <c r="H716" s="15">
        <v>42159</v>
      </c>
      <c r="I716" s="14" t="s">
        <v>4141</v>
      </c>
      <c r="J716" s="14" t="s">
        <v>4248</v>
      </c>
      <c r="K716" s="14" t="s">
        <v>152</v>
      </c>
      <c r="L716" s="14">
        <v>10</v>
      </c>
      <c r="M716" s="21" t="s">
        <v>4522</v>
      </c>
      <c r="N716" s="21" t="s">
        <v>139</v>
      </c>
      <c r="O716" s="17" t="s">
        <v>4380</v>
      </c>
    </row>
    <row r="717" spans="1:15" s="1" customFormat="1" ht="13.5" customHeight="1" x14ac:dyDescent="0.15">
      <c r="A717" s="25" t="s">
        <v>55</v>
      </c>
      <c r="B717" s="18"/>
      <c r="C717" s="12"/>
      <c r="D717" s="17" t="s">
        <v>56</v>
      </c>
      <c r="E717" s="13" t="s">
        <v>286</v>
      </c>
      <c r="F717" s="12" t="s">
        <v>4145</v>
      </c>
      <c r="G717" s="14">
        <f>18.708*L717</f>
        <v>224.49599999999998</v>
      </c>
      <c r="H717" s="15">
        <v>42159</v>
      </c>
      <c r="I717" s="14" t="s">
        <v>549</v>
      </c>
      <c r="J717" s="14" t="s">
        <v>4143</v>
      </c>
      <c r="K717" s="14" t="s">
        <v>152</v>
      </c>
      <c r="L717" s="14">
        <v>12</v>
      </c>
      <c r="M717" s="21" t="s">
        <v>4523</v>
      </c>
      <c r="N717" s="21" t="s">
        <v>16</v>
      </c>
      <c r="O717" s="17" t="s">
        <v>4381</v>
      </c>
    </row>
    <row r="718" spans="1:15" s="1" customFormat="1" ht="13.5" customHeight="1" x14ac:dyDescent="0.15">
      <c r="A718" s="25" t="s">
        <v>55</v>
      </c>
      <c r="B718" s="18"/>
      <c r="C718" s="12"/>
      <c r="D718" s="17" t="s">
        <v>56</v>
      </c>
      <c r="E718" s="13" t="s">
        <v>286</v>
      </c>
      <c r="F718" s="12" t="s">
        <v>4146</v>
      </c>
      <c r="G718" s="14">
        <f>18.708*L718</f>
        <v>243.20399999999998</v>
      </c>
      <c r="H718" s="15">
        <v>42159</v>
      </c>
      <c r="I718" s="14" t="s">
        <v>549</v>
      </c>
      <c r="J718" s="14" t="s">
        <v>4147</v>
      </c>
      <c r="K718" s="14" t="s">
        <v>152</v>
      </c>
      <c r="L718" s="14">
        <v>13</v>
      </c>
      <c r="M718" s="21" t="s">
        <v>4523</v>
      </c>
      <c r="N718" s="21" t="s">
        <v>311</v>
      </c>
      <c r="O718" s="17" t="s">
        <v>4382</v>
      </c>
    </row>
    <row r="719" spans="1:15" s="1" customFormat="1" ht="13.5" customHeight="1" x14ac:dyDescent="0.15">
      <c r="A719" s="25" t="s">
        <v>4151</v>
      </c>
      <c r="B719" s="18"/>
      <c r="C719" s="12"/>
      <c r="D719" s="17" t="s">
        <v>485</v>
      </c>
      <c r="E719" s="13" t="s">
        <v>286</v>
      </c>
      <c r="F719" s="12" t="s">
        <v>4148</v>
      </c>
      <c r="G719" s="26">
        <f>17.498*L719</f>
        <v>122.486</v>
      </c>
      <c r="H719" s="15">
        <v>42159</v>
      </c>
      <c r="I719" s="14" t="s">
        <v>364</v>
      </c>
      <c r="J719" s="14" t="s">
        <v>4149</v>
      </c>
      <c r="K719" s="14" t="s">
        <v>1371</v>
      </c>
      <c r="L719" s="14">
        <v>7</v>
      </c>
      <c r="M719" s="21" t="s">
        <v>4524</v>
      </c>
      <c r="N719" s="21" t="s">
        <v>4150</v>
      </c>
      <c r="O719" s="17" t="s">
        <v>4383</v>
      </c>
    </row>
    <row r="720" spans="1:15" s="1" customFormat="1" ht="13.5" customHeight="1" x14ac:dyDescent="0.15">
      <c r="A720" s="25" t="s">
        <v>4155</v>
      </c>
      <c r="B720" s="18"/>
      <c r="C720" s="12"/>
      <c r="D720" s="17" t="s">
        <v>124</v>
      </c>
      <c r="E720" s="13" t="s">
        <v>286</v>
      </c>
      <c r="F720" s="12" t="s">
        <v>4152</v>
      </c>
      <c r="G720" s="52">
        <f>12.838*L720</f>
        <v>269.59799999999996</v>
      </c>
      <c r="H720" s="15">
        <v>42159</v>
      </c>
      <c r="I720" s="14" t="s">
        <v>291</v>
      </c>
      <c r="J720" s="14" t="s">
        <v>4153</v>
      </c>
      <c r="K720" s="14" t="s">
        <v>289</v>
      </c>
      <c r="L720" s="14">
        <v>21</v>
      </c>
      <c r="M720" s="21" t="s">
        <v>4246</v>
      </c>
      <c r="N720" s="21" t="s">
        <v>4154</v>
      </c>
      <c r="O720" s="17" t="s">
        <v>4385</v>
      </c>
    </row>
    <row r="721" spans="1:15" s="1" customFormat="1" ht="13.5" customHeight="1" x14ac:dyDescent="0.15">
      <c r="A721" s="25" t="s">
        <v>4160</v>
      </c>
      <c r="B721" s="18" t="s">
        <v>297</v>
      </c>
      <c r="C721" s="12"/>
      <c r="D721" s="17" t="s">
        <v>4156</v>
      </c>
      <c r="E721" s="13" t="s">
        <v>286</v>
      </c>
      <c r="F721" s="12" t="s">
        <v>4157</v>
      </c>
      <c r="G721" s="52">
        <f>14.87*L721</f>
        <v>74.349999999999994</v>
      </c>
      <c r="H721" s="15">
        <v>42159</v>
      </c>
      <c r="I721" s="14" t="s">
        <v>4158</v>
      </c>
      <c r="J721" s="14" t="s">
        <v>4159</v>
      </c>
      <c r="K721" s="14" t="s">
        <v>289</v>
      </c>
      <c r="L721" s="14">
        <v>5</v>
      </c>
      <c r="M721" s="21" t="s">
        <v>4525</v>
      </c>
      <c r="N721" s="21" t="s">
        <v>187</v>
      </c>
      <c r="O721" s="17" t="s">
        <v>5232</v>
      </c>
    </row>
    <row r="722" spans="1:15" s="1" customFormat="1" ht="13.5" customHeight="1" x14ac:dyDescent="0.15">
      <c r="A722" s="25" t="s">
        <v>4277</v>
      </c>
      <c r="B722" s="18"/>
      <c r="C722" s="12"/>
      <c r="D722" s="17" t="s">
        <v>515</v>
      </c>
      <c r="E722" s="13" t="s">
        <v>4276</v>
      </c>
      <c r="F722" s="12" t="s">
        <v>4275</v>
      </c>
      <c r="G722" s="14">
        <f>14.405*L722</f>
        <v>86.429999999999993</v>
      </c>
      <c r="H722" s="15">
        <v>42160</v>
      </c>
      <c r="I722" s="14" t="s">
        <v>4279</v>
      </c>
      <c r="J722" s="14" t="s">
        <v>4280</v>
      </c>
      <c r="K722" s="14" t="s">
        <v>289</v>
      </c>
      <c r="L722" s="14">
        <v>6</v>
      </c>
      <c r="M722" s="21" t="s">
        <v>4526</v>
      </c>
      <c r="N722" s="21" t="s">
        <v>4278</v>
      </c>
      <c r="O722" s="17" t="s">
        <v>4384</v>
      </c>
    </row>
    <row r="723" spans="1:15" s="1" customFormat="1" ht="13.5" customHeight="1" x14ac:dyDescent="0.15">
      <c r="A723" s="25" t="s">
        <v>4281</v>
      </c>
      <c r="B723" s="18"/>
      <c r="C723" s="12"/>
      <c r="D723" s="17" t="s">
        <v>3922</v>
      </c>
      <c r="E723" s="13" t="s">
        <v>4282</v>
      </c>
      <c r="F723" s="12" t="s">
        <v>4283</v>
      </c>
      <c r="G723" s="14">
        <v>159.32900000000001</v>
      </c>
      <c r="H723" s="15">
        <v>42163</v>
      </c>
      <c r="I723" s="14" t="s">
        <v>306</v>
      </c>
      <c r="J723" s="14" t="s">
        <v>4284</v>
      </c>
      <c r="K723" s="14" t="s">
        <v>4285</v>
      </c>
      <c r="L723" s="14" t="s">
        <v>4286</v>
      </c>
      <c r="M723" s="21" t="s">
        <v>4527</v>
      </c>
      <c r="N723" s="21" t="s">
        <v>4287</v>
      </c>
      <c r="O723" s="17" t="s">
        <v>4654</v>
      </c>
    </row>
    <row r="724" spans="1:15" s="1" customFormat="1" ht="13.5" customHeight="1" x14ac:dyDescent="0.15">
      <c r="A724" s="25" t="s">
        <v>3113</v>
      </c>
      <c r="B724" s="18"/>
      <c r="C724" s="12"/>
      <c r="D724" s="17" t="s">
        <v>785</v>
      </c>
      <c r="E724" s="13" t="s">
        <v>4282</v>
      </c>
      <c r="F724" s="12" t="s">
        <v>4288</v>
      </c>
      <c r="G724" s="14">
        <v>99.923000000000002</v>
      </c>
      <c r="H724" s="15">
        <v>42163</v>
      </c>
      <c r="I724" s="14" t="s">
        <v>306</v>
      </c>
      <c r="J724" s="14" t="s">
        <v>4289</v>
      </c>
      <c r="K724" s="14" t="s">
        <v>4285</v>
      </c>
      <c r="L724" s="14" t="s">
        <v>4290</v>
      </c>
      <c r="M724" s="21" t="s">
        <v>4528</v>
      </c>
      <c r="N724" s="21" t="s">
        <v>4293</v>
      </c>
      <c r="O724" s="17" t="s">
        <v>4655</v>
      </c>
    </row>
    <row r="725" spans="1:15" s="1" customFormat="1" ht="13.5" customHeight="1" x14ac:dyDescent="0.15">
      <c r="A725" s="25" t="s">
        <v>3113</v>
      </c>
      <c r="B725" s="18"/>
      <c r="C725" s="12"/>
      <c r="D725" s="17" t="s">
        <v>785</v>
      </c>
      <c r="E725" s="13" t="s">
        <v>4282</v>
      </c>
      <c r="F725" s="12" t="s">
        <v>4291</v>
      </c>
      <c r="G725" s="14">
        <v>100.182</v>
      </c>
      <c r="H725" s="15">
        <v>42163</v>
      </c>
      <c r="I725" s="14" t="s">
        <v>306</v>
      </c>
      <c r="J725" s="14" t="s">
        <v>4292</v>
      </c>
      <c r="K725" s="14" t="s">
        <v>4285</v>
      </c>
      <c r="L725" s="14" t="s">
        <v>4290</v>
      </c>
      <c r="M725" s="21" t="s">
        <v>4529</v>
      </c>
      <c r="N725" s="21" t="s">
        <v>4294</v>
      </c>
      <c r="O725" s="17" t="s">
        <v>4656</v>
      </c>
    </row>
    <row r="726" spans="1:15" s="1" customFormat="1" ht="13.5" customHeight="1" x14ac:dyDescent="0.15">
      <c r="A726" s="25" t="s">
        <v>146</v>
      </c>
      <c r="B726" s="18"/>
      <c r="C726" s="12"/>
      <c r="D726" s="17" t="s">
        <v>263</v>
      </c>
      <c r="E726" s="13" t="s">
        <v>4282</v>
      </c>
      <c r="F726" s="12" t="s">
        <v>4295</v>
      </c>
      <c r="G726" s="14">
        <v>79.284999999999997</v>
      </c>
      <c r="H726" s="15">
        <v>42163</v>
      </c>
      <c r="I726" s="26" t="s">
        <v>442</v>
      </c>
      <c r="J726" s="14" t="s">
        <v>4296</v>
      </c>
      <c r="K726" s="14" t="s">
        <v>4297</v>
      </c>
      <c r="L726" s="14" t="s">
        <v>4298</v>
      </c>
      <c r="M726" s="21" t="s">
        <v>4530</v>
      </c>
      <c r="N726" s="21" t="s">
        <v>5204</v>
      </c>
      <c r="O726" s="17" t="s">
        <v>4657</v>
      </c>
    </row>
    <row r="727" spans="1:15" s="1" customFormat="1" ht="13.5" customHeight="1" x14ac:dyDescent="0.15">
      <c r="A727" s="25" t="s">
        <v>2534</v>
      </c>
      <c r="B727" s="18"/>
      <c r="C727" s="12"/>
      <c r="D727" s="17" t="s">
        <v>892</v>
      </c>
      <c r="E727" s="13" t="s">
        <v>4282</v>
      </c>
      <c r="F727" s="12" t="s">
        <v>4299</v>
      </c>
      <c r="G727" s="14">
        <v>267.56099999999998</v>
      </c>
      <c r="H727" s="15">
        <v>42163</v>
      </c>
      <c r="I727" s="14" t="s">
        <v>306</v>
      </c>
      <c r="J727" s="14" t="s">
        <v>4300</v>
      </c>
      <c r="K727" s="14" t="s">
        <v>4285</v>
      </c>
      <c r="L727" s="14" t="s">
        <v>4303</v>
      </c>
      <c r="M727" s="21" t="s">
        <v>4531</v>
      </c>
      <c r="N727" s="21" t="s">
        <v>4305</v>
      </c>
      <c r="O727" s="17" t="s">
        <v>4658</v>
      </c>
    </row>
    <row r="728" spans="1:15" s="1" customFormat="1" ht="13.5" customHeight="1" x14ac:dyDescent="0.15">
      <c r="A728" s="25" t="s">
        <v>4304</v>
      </c>
      <c r="B728" s="18"/>
      <c r="C728" s="12"/>
      <c r="D728" s="17" t="s">
        <v>892</v>
      </c>
      <c r="E728" s="13" t="s">
        <v>4282</v>
      </c>
      <c r="F728" s="12" t="s">
        <v>4301</v>
      </c>
      <c r="G728" s="14">
        <v>302.49799999999999</v>
      </c>
      <c r="H728" s="15">
        <v>42163</v>
      </c>
      <c r="I728" s="14" t="s">
        <v>306</v>
      </c>
      <c r="J728" s="14" t="s">
        <v>4302</v>
      </c>
      <c r="K728" s="14" t="s">
        <v>4285</v>
      </c>
      <c r="L728" s="14" t="s">
        <v>4286</v>
      </c>
      <c r="M728" s="21" t="s">
        <v>4532</v>
      </c>
      <c r="N728" s="21" t="s">
        <v>4287</v>
      </c>
      <c r="O728" s="17" t="s">
        <v>4659</v>
      </c>
    </row>
    <row r="729" spans="1:15" s="1" customFormat="1" ht="13.5" customHeight="1" x14ac:dyDescent="0.15">
      <c r="A729" s="25" t="s">
        <v>4306</v>
      </c>
      <c r="B729" s="18"/>
      <c r="C729" s="12"/>
      <c r="D729" s="17" t="s">
        <v>896</v>
      </c>
      <c r="E729" s="13" t="s">
        <v>4282</v>
      </c>
      <c r="F729" s="12" t="s">
        <v>4307</v>
      </c>
      <c r="G729" s="14">
        <v>383.03100000000001</v>
      </c>
      <c r="H729" s="15">
        <v>42163</v>
      </c>
      <c r="I729" s="14" t="s">
        <v>352</v>
      </c>
      <c r="J729" s="14" t="s">
        <v>4309</v>
      </c>
      <c r="K729" s="14" t="s">
        <v>4285</v>
      </c>
      <c r="L729" s="14" t="s">
        <v>4311</v>
      </c>
      <c r="M729" s="21" t="s">
        <v>4313</v>
      </c>
      <c r="N729" s="21" t="s">
        <v>5108</v>
      </c>
      <c r="O729" s="17" t="s">
        <v>4660</v>
      </c>
    </row>
    <row r="730" spans="1:15" s="1" customFormat="1" ht="13.5" customHeight="1" x14ac:dyDescent="0.15">
      <c r="A730" s="25" t="s">
        <v>953</v>
      </c>
      <c r="B730" s="18"/>
      <c r="C730" s="12"/>
      <c r="D730" s="17" t="s">
        <v>896</v>
      </c>
      <c r="E730" s="13" t="s">
        <v>4282</v>
      </c>
      <c r="F730" s="12" t="s">
        <v>4308</v>
      </c>
      <c r="G730" s="14">
        <v>185.45599999999999</v>
      </c>
      <c r="H730" s="15">
        <v>42163</v>
      </c>
      <c r="I730" s="14" t="s">
        <v>352</v>
      </c>
      <c r="J730" s="14" t="s">
        <v>4310</v>
      </c>
      <c r="K730" s="14" t="s">
        <v>4285</v>
      </c>
      <c r="L730" s="14" t="s">
        <v>4312</v>
      </c>
      <c r="M730" s="21" t="s">
        <v>4533</v>
      </c>
      <c r="N730" s="21" t="s">
        <v>4314</v>
      </c>
      <c r="O730" s="17" t="s">
        <v>4661</v>
      </c>
    </row>
    <row r="731" spans="1:15" s="1" customFormat="1" ht="13.5" customHeight="1" x14ac:dyDescent="0.15">
      <c r="A731" s="25" t="s">
        <v>716</v>
      </c>
      <c r="B731" s="18"/>
      <c r="C731" s="12"/>
      <c r="D731" s="17" t="s">
        <v>896</v>
      </c>
      <c r="E731" s="13" t="s">
        <v>4282</v>
      </c>
      <c r="F731" s="12" t="s">
        <v>4315</v>
      </c>
      <c r="G731" s="14">
        <v>301.875</v>
      </c>
      <c r="H731" s="15">
        <v>42163</v>
      </c>
      <c r="I731" s="26" t="s">
        <v>448</v>
      </c>
      <c r="J731" s="14" t="s">
        <v>4316</v>
      </c>
      <c r="K731" s="14" t="s">
        <v>4285</v>
      </c>
      <c r="L731" s="14" t="s">
        <v>4286</v>
      </c>
      <c r="M731" s="21" t="s">
        <v>4317</v>
      </c>
      <c r="N731" s="21" t="s">
        <v>895</v>
      </c>
      <c r="O731" s="17" t="s">
        <v>4662</v>
      </c>
    </row>
    <row r="732" spans="1:15" s="1" customFormat="1" ht="13.5" customHeight="1" x14ac:dyDescent="0.15">
      <c r="A732" s="25" t="s">
        <v>4318</v>
      </c>
      <c r="B732" s="18"/>
      <c r="C732" s="12"/>
      <c r="D732" s="17" t="s">
        <v>225</v>
      </c>
      <c r="E732" s="13" t="s">
        <v>286</v>
      </c>
      <c r="F732" s="12" t="s">
        <v>4319</v>
      </c>
      <c r="G732" s="14">
        <v>262.13099999999997</v>
      </c>
      <c r="H732" s="15">
        <v>42163</v>
      </c>
      <c r="I732" s="26" t="s">
        <v>442</v>
      </c>
      <c r="J732" s="14" t="s">
        <v>4320</v>
      </c>
      <c r="K732" s="14" t="s">
        <v>396</v>
      </c>
      <c r="L732" s="14" t="s">
        <v>4329</v>
      </c>
      <c r="M732" s="21" t="s">
        <v>4333</v>
      </c>
      <c r="N732" s="21" t="s">
        <v>4334</v>
      </c>
      <c r="O732" s="17" t="s">
        <v>4668</v>
      </c>
    </row>
    <row r="733" spans="1:15" s="1" customFormat="1" ht="13.5" customHeight="1" x14ac:dyDescent="0.15">
      <c r="A733" s="25" t="s">
        <v>4332</v>
      </c>
      <c r="B733" s="18"/>
      <c r="C733" s="12"/>
      <c r="D733" s="17" t="s">
        <v>225</v>
      </c>
      <c r="E733" s="13" t="s">
        <v>286</v>
      </c>
      <c r="F733" s="12" t="s">
        <v>4321</v>
      </c>
      <c r="G733" s="14">
        <v>231.422</v>
      </c>
      <c r="H733" s="15">
        <v>42163</v>
      </c>
      <c r="I733" s="26" t="s">
        <v>789</v>
      </c>
      <c r="J733" s="14" t="s">
        <v>4325</v>
      </c>
      <c r="K733" s="14" t="s">
        <v>396</v>
      </c>
      <c r="L733" s="14" t="s">
        <v>4330</v>
      </c>
      <c r="M733" s="21" t="s">
        <v>4534</v>
      </c>
      <c r="N733" s="21" t="s">
        <v>4335</v>
      </c>
      <c r="O733" s="17" t="s">
        <v>4669</v>
      </c>
    </row>
    <row r="734" spans="1:15" s="1" customFormat="1" ht="13.5" customHeight="1" x14ac:dyDescent="0.15">
      <c r="A734" s="25" t="s">
        <v>4332</v>
      </c>
      <c r="B734" s="18"/>
      <c r="C734" s="12"/>
      <c r="D734" s="17" t="s">
        <v>225</v>
      </c>
      <c r="E734" s="13" t="s">
        <v>286</v>
      </c>
      <c r="F734" s="12" t="s">
        <v>4323</v>
      </c>
      <c r="G734" s="14">
        <v>291.536</v>
      </c>
      <c r="H734" s="15">
        <v>42163</v>
      </c>
      <c r="I734" s="26" t="s">
        <v>789</v>
      </c>
      <c r="J734" s="14" t="s">
        <v>4327</v>
      </c>
      <c r="K734" s="14" t="s">
        <v>396</v>
      </c>
      <c r="L734" s="14" t="s">
        <v>4331</v>
      </c>
      <c r="M734" s="21" t="s">
        <v>4535</v>
      </c>
      <c r="N734" s="21" t="s">
        <v>4339</v>
      </c>
      <c r="O734" s="17" t="s">
        <v>4671</v>
      </c>
    </row>
    <row r="735" spans="1:15" s="1" customFormat="1" ht="13.5" customHeight="1" x14ac:dyDescent="0.15">
      <c r="A735" s="25" t="s">
        <v>4332</v>
      </c>
      <c r="B735" s="18"/>
      <c r="C735" s="12"/>
      <c r="D735" s="17" t="s">
        <v>225</v>
      </c>
      <c r="E735" s="13" t="s">
        <v>286</v>
      </c>
      <c r="F735" s="12" t="s">
        <v>4324</v>
      </c>
      <c r="G735" s="14">
        <v>231.86699999999999</v>
      </c>
      <c r="H735" s="15">
        <v>42163</v>
      </c>
      <c r="I735" s="26" t="s">
        <v>789</v>
      </c>
      <c r="J735" s="14" t="s">
        <v>4328</v>
      </c>
      <c r="K735" s="14" t="s">
        <v>396</v>
      </c>
      <c r="L735" s="14" t="s">
        <v>4330</v>
      </c>
      <c r="M735" s="21" t="s">
        <v>4340</v>
      </c>
      <c r="N735" s="21" t="s">
        <v>4341</v>
      </c>
      <c r="O735" s="17" t="s">
        <v>4672</v>
      </c>
    </row>
    <row r="736" spans="1:15" s="1" customFormat="1" ht="13.5" customHeight="1" x14ac:dyDescent="0.15">
      <c r="A736" s="25" t="s">
        <v>4400</v>
      </c>
      <c r="B736" s="18"/>
      <c r="C736" s="12"/>
      <c r="D736" s="17" t="s">
        <v>576</v>
      </c>
      <c r="E736" s="13" t="s">
        <v>286</v>
      </c>
      <c r="F736" s="12" t="s">
        <v>4395</v>
      </c>
      <c r="G736" s="14">
        <v>318.54300000000001</v>
      </c>
      <c r="H736" s="15">
        <v>42163</v>
      </c>
      <c r="I736" s="26" t="s">
        <v>4401</v>
      </c>
      <c r="J736" s="14" t="s">
        <v>4396</v>
      </c>
      <c r="K736" s="14" t="s">
        <v>304</v>
      </c>
      <c r="L736" s="14" t="s">
        <v>4394</v>
      </c>
      <c r="M736" s="21" t="s">
        <v>4538</v>
      </c>
      <c r="N736" s="21" t="s">
        <v>4399</v>
      </c>
      <c r="O736" s="17" t="s">
        <v>4674</v>
      </c>
    </row>
    <row r="737" spans="1:15" s="1" customFormat="1" ht="13.5" customHeight="1" x14ac:dyDescent="0.15">
      <c r="A737" s="25" t="s">
        <v>221</v>
      </c>
      <c r="B737" s="18"/>
      <c r="C737" s="12"/>
      <c r="D737" s="17" t="s">
        <v>222</v>
      </c>
      <c r="E737" s="13" t="s">
        <v>286</v>
      </c>
      <c r="F737" s="12" t="s">
        <v>4402</v>
      </c>
      <c r="G737" s="14">
        <v>108.187</v>
      </c>
      <c r="H737" s="15">
        <v>42163</v>
      </c>
      <c r="I737" s="14" t="s">
        <v>352</v>
      </c>
      <c r="J737" s="14" t="s">
        <v>4403</v>
      </c>
      <c r="K737" s="14" t="s">
        <v>396</v>
      </c>
      <c r="L737" s="14" t="s">
        <v>4404</v>
      </c>
      <c r="M737" s="21" t="s">
        <v>4539</v>
      </c>
      <c r="N737" s="21" t="s">
        <v>4408</v>
      </c>
      <c r="O737" s="17" t="s">
        <v>4675</v>
      </c>
    </row>
    <row r="738" spans="1:15" s="1" customFormat="1" ht="13.5" customHeight="1" x14ac:dyDescent="0.15">
      <c r="A738" s="25" t="s">
        <v>4410</v>
      </c>
      <c r="B738" s="18"/>
      <c r="C738" s="12"/>
      <c r="D738" s="17" t="s">
        <v>222</v>
      </c>
      <c r="E738" s="13" t="s">
        <v>286</v>
      </c>
      <c r="F738" s="12" t="s">
        <v>4406</v>
      </c>
      <c r="G738" s="14">
        <v>80.334000000000003</v>
      </c>
      <c r="H738" s="15">
        <v>42163</v>
      </c>
      <c r="I738" s="14" t="s">
        <v>4411</v>
      </c>
      <c r="J738" s="14" t="s">
        <v>4407</v>
      </c>
      <c r="K738" s="14" t="s">
        <v>396</v>
      </c>
      <c r="L738" s="14" t="s">
        <v>4405</v>
      </c>
      <c r="M738" s="21" t="s">
        <v>4540</v>
      </c>
      <c r="N738" s="21" t="s">
        <v>4409</v>
      </c>
      <c r="O738" s="17" t="s">
        <v>4676</v>
      </c>
    </row>
    <row r="739" spans="1:15" s="1" customFormat="1" ht="13.5" customHeight="1" x14ac:dyDescent="0.15">
      <c r="A739" s="25" t="s">
        <v>4416</v>
      </c>
      <c r="B739" s="18"/>
      <c r="C739" s="12"/>
      <c r="D739" s="17" t="s">
        <v>896</v>
      </c>
      <c r="E739" s="13" t="s">
        <v>286</v>
      </c>
      <c r="F739" s="12" t="s">
        <v>4415</v>
      </c>
      <c r="G739" s="14">
        <v>267.31799999999998</v>
      </c>
      <c r="H739" s="15">
        <v>42163</v>
      </c>
      <c r="I739" s="26" t="s">
        <v>448</v>
      </c>
      <c r="J739" s="14" t="s">
        <v>4412</v>
      </c>
      <c r="K739" s="14" t="s">
        <v>4285</v>
      </c>
      <c r="L739" s="14" t="s">
        <v>4413</v>
      </c>
      <c r="M739" s="21" t="s">
        <v>4541</v>
      </c>
      <c r="N739" s="21" t="s">
        <v>4417</v>
      </c>
      <c r="O739" s="17" t="s">
        <v>4663</v>
      </c>
    </row>
    <row r="740" spans="1:15" s="1" customFormat="1" ht="13.5" customHeight="1" x14ac:dyDescent="0.15">
      <c r="A740" s="25" t="s">
        <v>4418</v>
      </c>
      <c r="B740" s="18"/>
      <c r="C740" s="12"/>
      <c r="D740" s="17" t="s">
        <v>225</v>
      </c>
      <c r="E740" s="13" t="s">
        <v>286</v>
      </c>
      <c r="F740" s="12" t="s">
        <v>4419</v>
      </c>
      <c r="G740" s="14">
        <v>201.72300000000001</v>
      </c>
      <c r="H740" s="15">
        <v>42163</v>
      </c>
      <c r="I740" s="26" t="s">
        <v>448</v>
      </c>
      <c r="J740" s="14" t="s">
        <v>4420</v>
      </c>
      <c r="K740" s="14" t="s">
        <v>396</v>
      </c>
      <c r="L740" s="14" t="s">
        <v>4426</v>
      </c>
      <c r="M740" s="21" t="s">
        <v>4542</v>
      </c>
      <c r="N740" s="21" t="s">
        <v>4429</v>
      </c>
      <c r="O740" s="17" t="s">
        <v>4664</v>
      </c>
    </row>
    <row r="741" spans="1:15" s="1" customFormat="1" ht="13.5" customHeight="1" x14ac:dyDescent="0.15">
      <c r="A741" s="25" t="s">
        <v>4418</v>
      </c>
      <c r="B741" s="18"/>
      <c r="C741" s="12"/>
      <c r="D741" s="17" t="s">
        <v>225</v>
      </c>
      <c r="E741" s="13" t="s">
        <v>286</v>
      </c>
      <c r="F741" s="12" t="s">
        <v>4421</v>
      </c>
      <c r="G741" s="14">
        <v>141.172</v>
      </c>
      <c r="H741" s="15">
        <v>42163</v>
      </c>
      <c r="I741" s="26" t="s">
        <v>4414</v>
      </c>
      <c r="J741" s="14" t="s">
        <v>4423</v>
      </c>
      <c r="K741" s="14" t="s">
        <v>396</v>
      </c>
      <c r="L741" s="14" t="s">
        <v>4427</v>
      </c>
      <c r="M741" s="21" t="s">
        <v>4543</v>
      </c>
      <c r="N741" s="21" t="s">
        <v>4430</v>
      </c>
      <c r="O741" s="17" t="s">
        <v>4665</v>
      </c>
    </row>
    <row r="742" spans="1:15" s="1" customFormat="1" ht="13.5" customHeight="1" x14ac:dyDescent="0.15">
      <c r="A742" s="25" t="s">
        <v>4418</v>
      </c>
      <c r="B742" s="18"/>
      <c r="C742" s="12"/>
      <c r="D742" s="17" t="s">
        <v>225</v>
      </c>
      <c r="E742" s="13" t="s">
        <v>286</v>
      </c>
      <c r="F742" s="12" t="s">
        <v>4432</v>
      </c>
      <c r="G742" s="14">
        <v>201.566</v>
      </c>
      <c r="H742" s="15">
        <v>42163</v>
      </c>
      <c r="I742" s="26" t="s">
        <v>448</v>
      </c>
      <c r="J742" s="14" t="s">
        <v>4424</v>
      </c>
      <c r="K742" s="14" t="s">
        <v>396</v>
      </c>
      <c r="L742" s="14" t="s">
        <v>4426</v>
      </c>
      <c r="M742" s="21" t="s">
        <v>4544</v>
      </c>
      <c r="N742" s="21" t="s">
        <v>4431</v>
      </c>
      <c r="O742" s="17" t="s">
        <v>4666</v>
      </c>
    </row>
    <row r="743" spans="1:15" s="1" customFormat="1" ht="13.5" customHeight="1" x14ac:dyDescent="0.15">
      <c r="A743" s="25" t="s">
        <v>4433</v>
      </c>
      <c r="B743" s="18"/>
      <c r="C743" s="12"/>
      <c r="D743" s="17" t="s">
        <v>225</v>
      </c>
      <c r="E743" s="13" t="s">
        <v>286</v>
      </c>
      <c r="F743" s="12" t="s">
        <v>4422</v>
      </c>
      <c r="G743" s="14">
        <v>231.773</v>
      </c>
      <c r="H743" s="15">
        <v>42163</v>
      </c>
      <c r="I743" s="26" t="s">
        <v>4414</v>
      </c>
      <c r="J743" s="14" t="s">
        <v>4425</v>
      </c>
      <c r="K743" s="14" t="s">
        <v>396</v>
      </c>
      <c r="L743" s="14" t="s">
        <v>4428</v>
      </c>
      <c r="M743" s="21" t="s">
        <v>4545</v>
      </c>
      <c r="N743" s="21" t="s">
        <v>4434</v>
      </c>
      <c r="O743" s="17" t="s">
        <v>4667</v>
      </c>
    </row>
    <row r="744" spans="1:15" s="1" customFormat="1" ht="13.5" customHeight="1" x14ac:dyDescent="0.15">
      <c r="A744" s="25" t="s">
        <v>4546</v>
      </c>
      <c r="B744" s="18"/>
      <c r="C744" s="12"/>
      <c r="D744" s="17" t="s">
        <v>97</v>
      </c>
      <c r="E744" s="13" t="s">
        <v>286</v>
      </c>
      <c r="F744" s="12" t="s">
        <v>4547</v>
      </c>
      <c r="G744" s="26">
        <f>29.101*L744</f>
        <v>116.404</v>
      </c>
      <c r="H744" s="15">
        <v>42164</v>
      </c>
      <c r="I744" s="14" t="s">
        <v>305</v>
      </c>
      <c r="J744" s="14" t="s">
        <v>4548</v>
      </c>
      <c r="K744" s="14" t="s">
        <v>14</v>
      </c>
      <c r="L744" s="14">
        <v>4</v>
      </c>
      <c r="M744" s="21" t="s">
        <v>4358</v>
      </c>
      <c r="N744" s="21" t="s">
        <v>4549</v>
      </c>
      <c r="O744" s="17" t="s">
        <v>4790</v>
      </c>
    </row>
    <row r="745" spans="1:15" s="1" customFormat="1" ht="13.5" customHeight="1" x14ac:dyDescent="0.15">
      <c r="A745" s="25" t="s">
        <v>2805</v>
      </c>
      <c r="B745" s="18"/>
      <c r="C745" s="12"/>
      <c r="D745" s="17" t="s">
        <v>50</v>
      </c>
      <c r="E745" s="13" t="s">
        <v>286</v>
      </c>
      <c r="F745" s="12" t="s">
        <v>4550</v>
      </c>
      <c r="G745" s="14">
        <f>17.712*L745</f>
        <v>212.54399999999998</v>
      </c>
      <c r="H745" s="15">
        <v>42164</v>
      </c>
      <c r="I745" s="14" t="s">
        <v>288</v>
      </c>
      <c r="J745" s="14" t="s">
        <v>4551</v>
      </c>
      <c r="K745" s="14" t="s">
        <v>289</v>
      </c>
      <c r="L745" s="14">
        <v>12</v>
      </c>
      <c r="M745" s="21" t="s">
        <v>4556</v>
      </c>
      <c r="N745" s="21" t="s">
        <v>16</v>
      </c>
      <c r="O745" s="17" t="s">
        <v>4556</v>
      </c>
    </row>
    <row r="746" spans="1:15" s="1" customFormat="1" ht="13.5" customHeight="1" x14ac:dyDescent="0.15">
      <c r="A746" s="25" t="s">
        <v>2805</v>
      </c>
      <c r="B746" s="18"/>
      <c r="C746" s="12"/>
      <c r="D746" s="17" t="s">
        <v>50</v>
      </c>
      <c r="E746" s="13" t="s">
        <v>286</v>
      </c>
      <c r="F746" s="12" t="s">
        <v>4552</v>
      </c>
      <c r="G746" s="14">
        <f>17.712*L746</f>
        <v>230.256</v>
      </c>
      <c r="H746" s="15">
        <v>42164</v>
      </c>
      <c r="I746" s="14" t="s">
        <v>288</v>
      </c>
      <c r="J746" s="14" t="s">
        <v>4554</v>
      </c>
      <c r="K746" s="14" t="s">
        <v>289</v>
      </c>
      <c r="L746" s="14">
        <v>13</v>
      </c>
      <c r="M746" s="21" t="s">
        <v>4556</v>
      </c>
      <c r="N746" s="21" t="s">
        <v>17</v>
      </c>
      <c r="O746" s="17" t="s">
        <v>4791</v>
      </c>
    </row>
    <row r="747" spans="1:15" s="1" customFormat="1" ht="13.5" customHeight="1" x14ac:dyDescent="0.15">
      <c r="A747" s="25" t="s">
        <v>4558</v>
      </c>
      <c r="B747" s="18"/>
      <c r="C747" s="12"/>
      <c r="D747" s="17" t="s">
        <v>50</v>
      </c>
      <c r="E747" s="13" t="s">
        <v>286</v>
      </c>
      <c r="F747" s="12" t="s">
        <v>4553</v>
      </c>
      <c r="G747" s="14">
        <f>17.712*L747</f>
        <v>177.12</v>
      </c>
      <c r="H747" s="15">
        <v>42164</v>
      </c>
      <c r="I747" s="14" t="s">
        <v>288</v>
      </c>
      <c r="J747" s="14" t="s">
        <v>4555</v>
      </c>
      <c r="K747" s="14" t="s">
        <v>289</v>
      </c>
      <c r="L747" s="14">
        <v>10</v>
      </c>
      <c r="M747" s="21" t="s">
        <v>4557</v>
      </c>
      <c r="N747" s="21" t="s">
        <v>140</v>
      </c>
      <c r="O747" s="17" t="s">
        <v>4557</v>
      </c>
    </row>
    <row r="748" spans="1:15" s="1" customFormat="1" ht="13.5" customHeight="1" x14ac:dyDescent="0.15">
      <c r="A748" s="25" t="s">
        <v>4561</v>
      </c>
      <c r="B748" s="18"/>
      <c r="C748" s="12"/>
      <c r="D748" s="17" t="s">
        <v>94</v>
      </c>
      <c r="E748" s="13" t="s">
        <v>286</v>
      </c>
      <c r="F748" s="12" t="s">
        <v>4559</v>
      </c>
      <c r="G748" s="14">
        <f>29.101*L748</f>
        <v>232.80799999999999</v>
      </c>
      <c r="H748" s="15">
        <v>42164</v>
      </c>
      <c r="I748" s="14" t="s">
        <v>1252</v>
      </c>
      <c r="J748" s="14" t="s">
        <v>4560</v>
      </c>
      <c r="K748" s="14" t="s">
        <v>152</v>
      </c>
      <c r="L748" s="14">
        <v>8</v>
      </c>
      <c r="M748" s="21" t="s">
        <v>4651</v>
      </c>
      <c r="N748" s="21" t="s">
        <v>156</v>
      </c>
      <c r="O748" s="17" t="s">
        <v>4651</v>
      </c>
    </row>
    <row r="749" spans="1:15" s="1" customFormat="1" ht="13.5" customHeight="1" x14ac:dyDescent="0.15">
      <c r="A749" s="25" t="s">
        <v>4562</v>
      </c>
      <c r="B749" s="18"/>
      <c r="C749" s="12"/>
      <c r="D749" s="17" t="s">
        <v>27</v>
      </c>
      <c r="E749" s="13" t="s">
        <v>286</v>
      </c>
      <c r="F749" s="12" t="s">
        <v>4563</v>
      </c>
      <c r="G749" s="14">
        <f t="shared" ref="G749:G754" si="7">18.708*L749</f>
        <v>224.49599999999998</v>
      </c>
      <c r="H749" s="15">
        <v>42164</v>
      </c>
      <c r="I749" s="14" t="s">
        <v>549</v>
      </c>
      <c r="J749" s="14" t="s">
        <v>4564</v>
      </c>
      <c r="K749" s="14" t="s">
        <v>289</v>
      </c>
      <c r="L749" s="14">
        <v>12</v>
      </c>
      <c r="M749" s="21" t="s">
        <v>4571</v>
      </c>
      <c r="N749" s="21" t="s">
        <v>4886</v>
      </c>
      <c r="O749" s="17" t="s">
        <v>4571</v>
      </c>
    </row>
    <row r="750" spans="1:15" s="1" customFormat="1" ht="13.5" customHeight="1" x14ac:dyDescent="0.15">
      <c r="A750" s="25" t="s">
        <v>4562</v>
      </c>
      <c r="B750" s="18"/>
      <c r="C750" s="12"/>
      <c r="D750" s="17" t="s">
        <v>27</v>
      </c>
      <c r="E750" s="13" t="s">
        <v>286</v>
      </c>
      <c r="F750" s="12" t="s">
        <v>4565</v>
      </c>
      <c r="G750" s="14">
        <f t="shared" si="7"/>
        <v>243.20399999999998</v>
      </c>
      <c r="H750" s="15">
        <v>42164</v>
      </c>
      <c r="I750" s="14" t="s">
        <v>549</v>
      </c>
      <c r="J750" s="14" t="s">
        <v>4568</v>
      </c>
      <c r="K750" s="14" t="s">
        <v>289</v>
      </c>
      <c r="L750" s="14">
        <v>13</v>
      </c>
      <c r="M750" s="21" t="s">
        <v>4571</v>
      </c>
      <c r="N750" s="21" t="s">
        <v>17</v>
      </c>
      <c r="O750" s="17" t="s">
        <v>4794</v>
      </c>
    </row>
    <row r="751" spans="1:15" s="1" customFormat="1" ht="13.5" customHeight="1" x14ac:dyDescent="0.15">
      <c r="A751" s="25" t="s">
        <v>4562</v>
      </c>
      <c r="B751" s="18"/>
      <c r="C751" s="12"/>
      <c r="D751" s="17" t="s">
        <v>27</v>
      </c>
      <c r="E751" s="13" t="s">
        <v>286</v>
      </c>
      <c r="F751" s="12" t="s">
        <v>4566</v>
      </c>
      <c r="G751" s="14">
        <f t="shared" si="7"/>
        <v>224.49599999999998</v>
      </c>
      <c r="H751" s="15">
        <v>42164</v>
      </c>
      <c r="I751" s="14" t="s">
        <v>549</v>
      </c>
      <c r="J751" s="14" t="s">
        <v>4569</v>
      </c>
      <c r="K751" s="14" t="s">
        <v>289</v>
      </c>
      <c r="L751" s="14">
        <v>12</v>
      </c>
      <c r="M751" s="21" t="s">
        <v>4572</v>
      </c>
      <c r="N751" s="21" t="s">
        <v>16</v>
      </c>
      <c r="O751" s="17" t="s">
        <v>4572</v>
      </c>
    </row>
    <row r="752" spans="1:15" s="1" customFormat="1" ht="13.5" customHeight="1" x14ac:dyDescent="0.15">
      <c r="A752" s="25" t="s">
        <v>4562</v>
      </c>
      <c r="B752" s="18"/>
      <c r="C752" s="12"/>
      <c r="D752" s="17" t="s">
        <v>27</v>
      </c>
      <c r="E752" s="13" t="s">
        <v>286</v>
      </c>
      <c r="F752" s="12" t="s">
        <v>4567</v>
      </c>
      <c r="G752" s="14">
        <f t="shared" si="7"/>
        <v>243.20399999999998</v>
      </c>
      <c r="H752" s="15">
        <v>42164</v>
      </c>
      <c r="I752" s="14" t="s">
        <v>549</v>
      </c>
      <c r="J752" s="14" t="s">
        <v>4570</v>
      </c>
      <c r="K752" s="14" t="s">
        <v>289</v>
      </c>
      <c r="L752" s="14">
        <v>13</v>
      </c>
      <c r="M752" s="21" t="s">
        <v>4572</v>
      </c>
      <c r="N752" s="21" t="s">
        <v>17</v>
      </c>
      <c r="O752" s="17" t="s">
        <v>4795</v>
      </c>
    </row>
    <row r="753" spans="1:15" s="1" customFormat="1" ht="13.5" customHeight="1" x14ac:dyDescent="0.15">
      <c r="A753" s="25" t="s">
        <v>55</v>
      </c>
      <c r="B753" s="18"/>
      <c r="C753" s="12"/>
      <c r="D753" s="17" t="s">
        <v>56</v>
      </c>
      <c r="E753" s="13" t="s">
        <v>286</v>
      </c>
      <c r="F753" s="12" t="s">
        <v>4573</v>
      </c>
      <c r="G753" s="14">
        <f t="shared" si="7"/>
        <v>224.49599999999998</v>
      </c>
      <c r="H753" s="15">
        <v>42164</v>
      </c>
      <c r="I753" s="14" t="s">
        <v>549</v>
      </c>
      <c r="J753" s="14" t="s">
        <v>4574</v>
      </c>
      <c r="K753" s="14" t="s">
        <v>152</v>
      </c>
      <c r="L753" s="14">
        <v>12</v>
      </c>
      <c r="M753" s="21" t="s">
        <v>4575</v>
      </c>
      <c r="N753" s="21" t="s">
        <v>16</v>
      </c>
      <c r="O753" s="17" t="s">
        <v>4575</v>
      </c>
    </row>
    <row r="754" spans="1:15" s="1" customFormat="1" ht="13.5" customHeight="1" x14ac:dyDescent="0.15">
      <c r="A754" s="25" t="s">
        <v>55</v>
      </c>
      <c r="B754" s="18"/>
      <c r="C754" s="12"/>
      <c r="D754" s="17" t="s">
        <v>56</v>
      </c>
      <c r="E754" s="13" t="s">
        <v>286</v>
      </c>
      <c r="F754" s="12" t="s">
        <v>4576</v>
      </c>
      <c r="G754" s="14">
        <f t="shared" si="7"/>
        <v>243.20399999999998</v>
      </c>
      <c r="H754" s="15">
        <v>42164</v>
      </c>
      <c r="I754" s="14" t="s">
        <v>549</v>
      </c>
      <c r="J754" s="14" t="s">
        <v>4577</v>
      </c>
      <c r="K754" s="14" t="s">
        <v>152</v>
      </c>
      <c r="L754" s="14">
        <v>13</v>
      </c>
      <c r="M754" s="21" t="s">
        <v>4575</v>
      </c>
      <c r="N754" s="21" t="s">
        <v>17</v>
      </c>
      <c r="O754" s="17" t="s">
        <v>4796</v>
      </c>
    </row>
    <row r="755" spans="1:15" s="1" customFormat="1" ht="13.5" customHeight="1" x14ac:dyDescent="0.15">
      <c r="A755" s="25" t="s">
        <v>4581</v>
      </c>
      <c r="B755" s="12" t="s">
        <v>40</v>
      </c>
      <c r="C755" s="12"/>
      <c r="D755" s="17" t="s">
        <v>4578</v>
      </c>
      <c r="E755" s="13" t="s">
        <v>286</v>
      </c>
      <c r="F755" s="12" t="s">
        <v>4579</v>
      </c>
      <c r="G755" s="14">
        <f>9.871*L755</f>
        <v>98.710000000000008</v>
      </c>
      <c r="H755" s="15">
        <v>42164</v>
      </c>
      <c r="I755" s="26" t="s">
        <v>285</v>
      </c>
      <c r="J755" s="14" t="s">
        <v>4580</v>
      </c>
      <c r="K755" s="14" t="s">
        <v>280</v>
      </c>
      <c r="L755" s="14">
        <v>10</v>
      </c>
      <c r="M755" s="21" t="s">
        <v>5092</v>
      </c>
      <c r="N755" s="21" t="s">
        <v>140</v>
      </c>
      <c r="O755" s="17" t="s">
        <v>5843</v>
      </c>
    </row>
    <row r="756" spans="1:15" s="1" customFormat="1" ht="13.5" customHeight="1" x14ac:dyDescent="0.15">
      <c r="A756" s="25" t="s">
        <v>4584</v>
      </c>
      <c r="B756" s="25" t="s">
        <v>836</v>
      </c>
      <c r="C756" s="12"/>
      <c r="D756" s="17" t="s">
        <v>2786</v>
      </c>
      <c r="E756" s="13" t="s">
        <v>286</v>
      </c>
      <c r="F756" s="12" t="s">
        <v>4583</v>
      </c>
      <c r="G756" s="14">
        <f>9.871*L756</f>
        <v>98.710000000000008</v>
      </c>
      <c r="H756" s="15">
        <v>42164</v>
      </c>
      <c r="I756" s="14" t="s">
        <v>362</v>
      </c>
      <c r="J756" s="14" t="s">
        <v>4582</v>
      </c>
      <c r="K756" s="26" t="s">
        <v>280</v>
      </c>
      <c r="L756" s="14">
        <v>10</v>
      </c>
      <c r="M756" s="21" t="s">
        <v>5567</v>
      </c>
      <c r="N756" s="21" t="s">
        <v>139</v>
      </c>
      <c r="O756" s="17" t="s">
        <v>5703</v>
      </c>
    </row>
    <row r="757" spans="1:15" s="1" customFormat="1" ht="13.5" customHeight="1" x14ac:dyDescent="0.15">
      <c r="A757" s="25" t="s">
        <v>4587</v>
      </c>
      <c r="B757" s="25" t="s">
        <v>836</v>
      </c>
      <c r="C757" s="12"/>
      <c r="D757" s="17" t="s">
        <v>90</v>
      </c>
      <c r="E757" s="13" t="s">
        <v>286</v>
      </c>
      <c r="F757" s="12" t="s">
        <v>4585</v>
      </c>
      <c r="G757" s="14">
        <f>9.871*L757</f>
        <v>246.77500000000001</v>
      </c>
      <c r="H757" s="15">
        <v>42164</v>
      </c>
      <c r="I757" s="14" t="s">
        <v>4588</v>
      </c>
      <c r="J757" s="14" t="s">
        <v>4586</v>
      </c>
      <c r="K757" s="26" t="s">
        <v>280</v>
      </c>
      <c r="L757" s="14">
        <v>25</v>
      </c>
      <c r="M757" s="21" t="s">
        <v>5294</v>
      </c>
      <c r="N757" s="21" t="s">
        <v>733</v>
      </c>
      <c r="O757" s="17" t="s">
        <v>5704</v>
      </c>
    </row>
    <row r="758" spans="1:15" s="1" customFormat="1" ht="13.5" customHeight="1" x14ac:dyDescent="0.15">
      <c r="A758" s="25" t="s">
        <v>4592</v>
      </c>
      <c r="B758" s="18"/>
      <c r="C758" s="12"/>
      <c r="D758" s="17" t="s">
        <v>59</v>
      </c>
      <c r="E758" s="13" t="s">
        <v>286</v>
      </c>
      <c r="F758" s="12" t="s">
        <v>4591</v>
      </c>
      <c r="G758" s="14">
        <f>12.838*L758</f>
        <v>166.89399999999998</v>
      </c>
      <c r="H758" s="15">
        <v>42164</v>
      </c>
      <c r="I758" s="14" t="s">
        <v>4593</v>
      </c>
      <c r="J758" s="14" t="s">
        <v>4589</v>
      </c>
      <c r="K758" s="14" t="s">
        <v>14</v>
      </c>
      <c r="L758" s="14">
        <v>13</v>
      </c>
      <c r="M758" s="21" t="s">
        <v>4590</v>
      </c>
      <c r="N758" s="21" t="s">
        <v>181</v>
      </c>
      <c r="O758" s="17" t="s">
        <v>4590</v>
      </c>
    </row>
    <row r="759" spans="1:15" s="1" customFormat="1" ht="13.5" customHeight="1" x14ac:dyDescent="0.15">
      <c r="A759" s="36" t="s">
        <v>571</v>
      </c>
      <c r="B759" s="18"/>
      <c r="C759" s="12"/>
      <c r="D759" s="36" t="s">
        <v>4598</v>
      </c>
      <c r="E759" s="13" t="s">
        <v>286</v>
      </c>
      <c r="F759" s="12" t="s">
        <v>4594</v>
      </c>
      <c r="G759" s="26">
        <f>22.211*L759</f>
        <v>199.899</v>
      </c>
      <c r="H759" s="15">
        <v>42164</v>
      </c>
      <c r="I759" s="26" t="s">
        <v>442</v>
      </c>
      <c r="J759" s="14" t="s">
        <v>4595</v>
      </c>
      <c r="K759" s="14" t="s">
        <v>296</v>
      </c>
      <c r="L759" s="14">
        <v>9</v>
      </c>
      <c r="M759" s="21" t="s">
        <v>4596</v>
      </c>
      <c r="N759" s="21" t="s">
        <v>4597</v>
      </c>
      <c r="O759" s="17" t="s">
        <v>4596</v>
      </c>
    </row>
    <row r="760" spans="1:15" s="1" customFormat="1" ht="13.5" customHeight="1" x14ac:dyDescent="0.15">
      <c r="A760" s="25" t="s">
        <v>4026</v>
      </c>
      <c r="B760" s="18"/>
      <c r="C760" s="12"/>
      <c r="D760" s="17" t="s">
        <v>3798</v>
      </c>
      <c r="E760" s="13" t="s">
        <v>286</v>
      </c>
      <c r="F760" s="12" t="s">
        <v>4599</v>
      </c>
      <c r="G760" s="14">
        <f>20.558*L760</f>
        <v>246.696</v>
      </c>
      <c r="H760" s="15">
        <v>42164</v>
      </c>
      <c r="I760" s="14" t="s">
        <v>549</v>
      </c>
      <c r="J760" s="14" t="s">
        <v>4600</v>
      </c>
      <c r="K760" s="14" t="s">
        <v>289</v>
      </c>
      <c r="L760" s="14">
        <v>12</v>
      </c>
      <c r="M760" s="21" t="s">
        <v>4603</v>
      </c>
      <c r="N760" s="21" t="s">
        <v>16</v>
      </c>
      <c r="O760" s="17" t="s">
        <v>4603</v>
      </c>
    </row>
    <row r="761" spans="1:15" s="1" customFormat="1" ht="13.5" customHeight="1" x14ac:dyDescent="0.15">
      <c r="A761" s="25" t="s">
        <v>4026</v>
      </c>
      <c r="B761" s="18"/>
      <c r="C761" s="12"/>
      <c r="D761" s="17" t="s">
        <v>3798</v>
      </c>
      <c r="E761" s="13" t="s">
        <v>286</v>
      </c>
      <c r="F761" s="12" t="s">
        <v>4601</v>
      </c>
      <c r="G761" s="14">
        <f>20.558*L761</f>
        <v>267.25400000000002</v>
      </c>
      <c r="H761" s="15">
        <v>42164</v>
      </c>
      <c r="I761" s="14" t="s">
        <v>549</v>
      </c>
      <c r="J761" s="14" t="s">
        <v>4602</v>
      </c>
      <c r="K761" s="14" t="s">
        <v>289</v>
      </c>
      <c r="L761" s="14">
        <v>13</v>
      </c>
      <c r="M761" s="21" t="s">
        <v>4603</v>
      </c>
      <c r="N761" s="21" t="s">
        <v>17</v>
      </c>
      <c r="O761" s="17" t="s">
        <v>4797</v>
      </c>
    </row>
    <row r="762" spans="1:15" s="1" customFormat="1" ht="13.5" customHeight="1" x14ac:dyDescent="0.15">
      <c r="A762" s="25" t="s">
        <v>4607</v>
      </c>
      <c r="B762" s="18"/>
      <c r="C762" s="12"/>
      <c r="D762" s="17" t="s">
        <v>72</v>
      </c>
      <c r="E762" s="13" t="s">
        <v>286</v>
      </c>
      <c r="F762" s="12" t="s">
        <v>4604</v>
      </c>
      <c r="G762" s="14">
        <v>104.267</v>
      </c>
      <c r="H762" s="15">
        <v>42164</v>
      </c>
      <c r="I762" s="14" t="s">
        <v>306</v>
      </c>
      <c r="J762" s="14" t="s">
        <v>4605</v>
      </c>
      <c r="K762" s="14" t="s">
        <v>304</v>
      </c>
      <c r="L762" s="14" t="s">
        <v>4606</v>
      </c>
      <c r="M762" s="21" t="s">
        <v>4608</v>
      </c>
      <c r="N762" s="21" t="s">
        <v>4609</v>
      </c>
      <c r="O762" s="17" t="s">
        <v>4798</v>
      </c>
    </row>
    <row r="763" spans="1:15" s="1" customFormat="1" ht="13.5" customHeight="1" x14ac:dyDescent="0.15">
      <c r="A763" s="36" t="s">
        <v>1343</v>
      </c>
      <c r="B763" s="18"/>
      <c r="C763" s="12"/>
      <c r="D763" s="17" t="s">
        <v>4610</v>
      </c>
      <c r="E763" s="13" t="s">
        <v>286</v>
      </c>
      <c r="F763" s="12" t="s">
        <v>4611</v>
      </c>
      <c r="G763" s="14">
        <v>53.404000000000003</v>
      </c>
      <c r="H763" s="15">
        <v>42164</v>
      </c>
      <c r="I763" s="14" t="s">
        <v>306</v>
      </c>
      <c r="J763" s="14" t="s">
        <v>4612</v>
      </c>
      <c r="K763" s="14" t="s">
        <v>304</v>
      </c>
      <c r="L763" s="14" t="s">
        <v>4613</v>
      </c>
      <c r="M763" s="21" t="s">
        <v>4618</v>
      </c>
      <c r="N763" s="21" t="s">
        <v>4626</v>
      </c>
      <c r="O763" s="17" t="s">
        <v>4799</v>
      </c>
    </row>
    <row r="764" spans="1:15" s="1" customFormat="1" ht="13.5" customHeight="1" x14ac:dyDescent="0.15">
      <c r="A764" s="36" t="s">
        <v>1343</v>
      </c>
      <c r="B764" s="18"/>
      <c r="C764" s="12"/>
      <c r="D764" s="17" t="s">
        <v>4610</v>
      </c>
      <c r="E764" s="13" t="s">
        <v>286</v>
      </c>
      <c r="F764" s="12" t="s">
        <v>4614</v>
      </c>
      <c r="G764" s="14">
        <v>53.267000000000003</v>
      </c>
      <c r="H764" s="15">
        <v>42164</v>
      </c>
      <c r="I764" s="14" t="s">
        <v>306</v>
      </c>
      <c r="J764" s="14" t="s">
        <v>4616</v>
      </c>
      <c r="K764" s="14" t="s">
        <v>304</v>
      </c>
      <c r="L764" s="14" t="s">
        <v>4613</v>
      </c>
      <c r="M764" s="21" t="s">
        <v>4619</v>
      </c>
      <c r="N764" s="21" t="s">
        <v>4627</v>
      </c>
      <c r="O764" s="17" t="s">
        <v>4800</v>
      </c>
    </row>
    <row r="765" spans="1:15" s="1" customFormat="1" ht="13.5" customHeight="1" x14ac:dyDescent="0.15">
      <c r="A765" s="36" t="s">
        <v>1343</v>
      </c>
      <c r="B765" s="18"/>
      <c r="C765" s="12"/>
      <c r="D765" s="17" t="s">
        <v>4610</v>
      </c>
      <c r="E765" s="13" t="s">
        <v>286</v>
      </c>
      <c r="F765" s="12" t="s">
        <v>4615</v>
      </c>
      <c r="G765" s="14">
        <v>53.503</v>
      </c>
      <c r="H765" s="15">
        <v>42164</v>
      </c>
      <c r="I765" s="14" t="s">
        <v>306</v>
      </c>
      <c r="J765" s="14" t="s">
        <v>4617</v>
      </c>
      <c r="K765" s="14" t="s">
        <v>304</v>
      </c>
      <c r="L765" s="14" t="s">
        <v>4613</v>
      </c>
      <c r="M765" s="21" t="s">
        <v>4620</v>
      </c>
      <c r="N765" s="21" t="s">
        <v>4628</v>
      </c>
      <c r="O765" s="17" t="s">
        <v>4801</v>
      </c>
    </row>
    <row r="766" spans="1:15" s="1" customFormat="1" ht="13.5" customHeight="1" x14ac:dyDescent="0.15">
      <c r="A766" s="36" t="s">
        <v>4621</v>
      </c>
      <c r="B766" s="18" t="s">
        <v>4630</v>
      </c>
      <c r="C766" s="12"/>
      <c r="D766" s="17" t="s">
        <v>4623</v>
      </c>
      <c r="E766" s="13" t="s">
        <v>286</v>
      </c>
      <c r="F766" s="12" t="s">
        <v>4622</v>
      </c>
      <c r="G766" s="14">
        <f>29.101*L766</f>
        <v>58.201999999999998</v>
      </c>
      <c r="H766" s="15">
        <v>42164</v>
      </c>
      <c r="I766" s="14" t="s">
        <v>1693</v>
      </c>
      <c r="J766" s="14" t="s">
        <v>4624</v>
      </c>
      <c r="K766" s="14" t="s">
        <v>289</v>
      </c>
      <c r="L766" s="14">
        <v>2</v>
      </c>
      <c r="M766" s="21" t="s">
        <v>4625</v>
      </c>
      <c r="N766" s="21" t="s">
        <v>4629</v>
      </c>
      <c r="O766" s="17" t="s">
        <v>5425</v>
      </c>
    </row>
    <row r="767" spans="1:15" s="1" customFormat="1" ht="13.5" customHeight="1" x14ac:dyDescent="0.15">
      <c r="A767" s="25" t="s">
        <v>4634</v>
      </c>
      <c r="B767" s="18" t="s">
        <v>4639</v>
      </c>
      <c r="C767" s="12"/>
      <c r="D767" s="17" t="s">
        <v>4631</v>
      </c>
      <c r="E767" s="13" t="s">
        <v>286</v>
      </c>
      <c r="F767" s="12" t="s">
        <v>4632</v>
      </c>
      <c r="G767" s="14">
        <f>29.101*L767</f>
        <v>145.505</v>
      </c>
      <c r="H767" s="15">
        <v>42164</v>
      </c>
      <c r="I767" s="14" t="s">
        <v>1693</v>
      </c>
      <c r="J767" s="14" t="s">
        <v>4633</v>
      </c>
      <c r="K767" s="14" t="s">
        <v>289</v>
      </c>
      <c r="L767" s="14">
        <v>5</v>
      </c>
      <c r="M767" s="21" t="s">
        <v>4635</v>
      </c>
      <c r="N767" s="21" t="s">
        <v>4636</v>
      </c>
      <c r="O767" s="17" t="s">
        <v>5426</v>
      </c>
    </row>
    <row r="768" spans="1:15" s="1" customFormat="1" ht="13.5" customHeight="1" x14ac:dyDescent="0.15">
      <c r="A768" s="36" t="s">
        <v>4638</v>
      </c>
      <c r="B768" s="25" t="s">
        <v>815</v>
      </c>
      <c r="C768" s="12"/>
      <c r="D768" s="17" t="s">
        <v>4642</v>
      </c>
      <c r="E768" s="13" t="s">
        <v>286</v>
      </c>
      <c r="F768" s="12" t="s">
        <v>4637</v>
      </c>
      <c r="G768" s="14">
        <f>10.075*L768</f>
        <v>20.149999999999999</v>
      </c>
      <c r="H768" s="15">
        <v>42164</v>
      </c>
      <c r="I768" s="14" t="s">
        <v>4645</v>
      </c>
      <c r="J768" s="14" t="s">
        <v>4640</v>
      </c>
      <c r="K768" s="14" t="s">
        <v>4641</v>
      </c>
      <c r="L768" s="14">
        <v>2</v>
      </c>
      <c r="M768" s="21" t="s">
        <v>4643</v>
      </c>
      <c r="N768" s="21" t="s">
        <v>4644</v>
      </c>
      <c r="O768" s="17" t="s">
        <v>4643</v>
      </c>
    </row>
    <row r="769" spans="1:15" s="1" customFormat="1" ht="13.5" customHeight="1" x14ac:dyDescent="0.15">
      <c r="A769" s="36" t="s">
        <v>2402</v>
      </c>
      <c r="B769" s="25" t="s">
        <v>815</v>
      </c>
      <c r="C769" s="12"/>
      <c r="D769" s="17" t="s">
        <v>4647</v>
      </c>
      <c r="E769" s="13" t="s">
        <v>4646</v>
      </c>
      <c r="F769" s="12" t="s">
        <v>4648</v>
      </c>
      <c r="G769" s="14">
        <f>2.238*L769</f>
        <v>13.428000000000001</v>
      </c>
      <c r="H769" s="15">
        <v>42164</v>
      </c>
      <c r="I769" s="57" t="s">
        <v>2406</v>
      </c>
      <c r="J769" s="57" t="s">
        <v>4649</v>
      </c>
      <c r="K769" s="57" t="s">
        <v>289</v>
      </c>
      <c r="L769" s="14">
        <v>6</v>
      </c>
      <c r="M769" s="21" t="s">
        <v>4650</v>
      </c>
      <c r="N769" s="21" t="s">
        <v>2857</v>
      </c>
      <c r="O769" s="17" t="s">
        <v>4650</v>
      </c>
    </row>
    <row r="770" spans="1:15" s="1" customFormat="1" ht="13.5" customHeight="1" x14ac:dyDescent="0.15">
      <c r="A770" s="25" t="s">
        <v>1093</v>
      </c>
      <c r="B770" s="18"/>
      <c r="C770" s="12"/>
      <c r="D770" s="17" t="s">
        <v>147</v>
      </c>
      <c r="E770" s="13" t="s">
        <v>4646</v>
      </c>
      <c r="F770" s="12" t="s">
        <v>4679</v>
      </c>
      <c r="G770" s="14">
        <f>17.52*L770</f>
        <v>210.24</v>
      </c>
      <c r="H770" s="15">
        <v>42165</v>
      </c>
      <c r="I770" s="14" t="s">
        <v>306</v>
      </c>
      <c r="J770" s="14" t="s">
        <v>4677</v>
      </c>
      <c r="K770" s="14" t="s">
        <v>289</v>
      </c>
      <c r="L770" s="14">
        <v>12</v>
      </c>
      <c r="M770" s="21" t="s">
        <v>4678</v>
      </c>
      <c r="N770" s="21" t="s">
        <v>16</v>
      </c>
      <c r="O770" s="17" t="s">
        <v>4678</v>
      </c>
    </row>
    <row r="771" spans="1:15" s="1" customFormat="1" ht="13.5" customHeight="1" x14ac:dyDescent="0.15">
      <c r="A771" s="25" t="s">
        <v>2741</v>
      </c>
      <c r="B771" s="18"/>
      <c r="C771" s="12"/>
      <c r="D771" s="17" t="s">
        <v>418</v>
      </c>
      <c r="E771" s="13" t="s">
        <v>4646</v>
      </c>
      <c r="F771" s="12" t="s">
        <v>4680</v>
      </c>
      <c r="G771" s="26">
        <f>17.498*L771</f>
        <v>139.98400000000001</v>
      </c>
      <c r="H771" s="15">
        <v>42165</v>
      </c>
      <c r="I771" s="14" t="s">
        <v>291</v>
      </c>
      <c r="J771" s="14" t="s">
        <v>4681</v>
      </c>
      <c r="K771" s="14" t="s">
        <v>289</v>
      </c>
      <c r="L771" s="14">
        <v>8</v>
      </c>
      <c r="M771" s="21" t="s">
        <v>4682</v>
      </c>
      <c r="N771" s="21" t="s">
        <v>156</v>
      </c>
      <c r="O771" s="17" t="s">
        <v>4682</v>
      </c>
    </row>
    <row r="772" spans="1:15" s="1" customFormat="1" ht="13.5" customHeight="1" x14ac:dyDescent="0.15">
      <c r="A772" s="25" t="s">
        <v>4685</v>
      </c>
      <c r="B772" s="18"/>
      <c r="C772" s="12"/>
      <c r="D772" s="17" t="s">
        <v>418</v>
      </c>
      <c r="E772" s="13" t="s">
        <v>4646</v>
      </c>
      <c r="F772" s="12" t="s">
        <v>4683</v>
      </c>
      <c r="G772" s="26">
        <f>17.498*L772</f>
        <v>297.46600000000001</v>
      </c>
      <c r="H772" s="15">
        <v>42165</v>
      </c>
      <c r="I772" s="14" t="s">
        <v>364</v>
      </c>
      <c r="J772" s="14" t="s">
        <v>4684</v>
      </c>
      <c r="K772" s="14" t="s">
        <v>289</v>
      </c>
      <c r="L772" s="14">
        <v>17</v>
      </c>
      <c r="M772" s="21" t="s">
        <v>4682</v>
      </c>
      <c r="N772" s="21" t="s">
        <v>2885</v>
      </c>
      <c r="O772" s="17" t="s">
        <v>4682</v>
      </c>
    </row>
    <row r="773" spans="1:15" s="1" customFormat="1" ht="13.5" customHeight="1" x14ac:dyDescent="0.15">
      <c r="A773" s="25" t="s">
        <v>1182</v>
      </c>
      <c r="B773" s="18" t="s">
        <v>297</v>
      </c>
      <c r="C773" s="12"/>
      <c r="D773" s="17" t="s">
        <v>90</v>
      </c>
      <c r="E773" s="13" t="s">
        <v>4646</v>
      </c>
      <c r="F773" s="12" t="s">
        <v>4688</v>
      </c>
      <c r="G773" s="14">
        <f>9.871*L773</f>
        <v>49.355000000000004</v>
      </c>
      <c r="H773" s="15">
        <v>42165</v>
      </c>
      <c r="I773" s="14" t="s">
        <v>285</v>
      </c>
      <c r="J773" s="14" t="s">
        <v>4686</v>
      </c>
      <c r="K773" s="14" t="s">
        <v>289</v>
      </c>
      <c r="L773" s="14">
        <v>5</v>
      </c>
      <c r="M773" s="21" t="s">
        <v>4687</v>
      </c>
      <c r="N773" s="21" t="s">
        <v>164</v>
      </c>
      <c r="O773" s="17" t="s">
        <v>4687</v>
      </c>
    </row>
    <row r="774" spans="1:15" s="1" customFormat="1" ht="13.5" customHeight="1" x14ac:dyDescent="0.15">
      <c r="A774" s="25" t="s">
        <v>1017</v>
      </c>
      <c r="B774" s="18"/>
      <c r="C774" s="12"/>
      <c r="D774" s="17" t="s">
        <v>1228</v>
      </c>
      <c r="E774" s="13" t="s">
        <v>4646</v>
      </c>
      <c r="F774" s="12" t="s">
        <v>4692</v>
      </c>
      <c r="G774" s="14">
        <v>279.85000000000002</v>
      </c>
      <c r="H774" s="15">
        <v>42165</v>
      </c>
      <c r="I774" s="14" t="s">
        <v>306</v>
      </c>
      <c r="J774" s="14" t="s">
        <v>4689</v>
      </c>
      <c r="K774" s="14" t="s">
        <v>21</v>
      </c>
      <c r="L774" s="14" t="s">
        <v>1236</v>
      </c>
      <c r="M774" s="21" t="s">
        <v>4690</v>
      </c>
      <c r="N774" s="21" t="s">
        <v>4691</v>
      </c>
      <c r="O774" s="17" t="s">
        <v>4802</v>
      </c>
    </row>
    <row r="775" spans="1:15" s="1" customFormat="1" ht="13.5" customHeight="1" x14ac:dyDescent="0.15">
      <c r="A775" s="36" t="s">
        <v>4694</v>
      </c>
      <c r="B775" s="18"/>
      <c r="C775" s="12"/>
      <c r="D775" s="17" t="s">
        <v>785</v>
      </c>
      <c r="E775" s="13" t="s">
        <v>4646</v>
      </c>
      <c r="F775" s="12" t="s">
        <v>4693</v>
      </c>
      <c r="G775" s="14">
        <v>99.948999999999998</v>
      </c>
      <c r="H775" s="15">
        <v>42165</v>
      </c>
      <c r="I775" s="14" t="s">
        <v>306</v>
      </c>
      <c r="J775" s="14" t="s">
        <v>4695</v>
      </c>
      <c r="K775" s="14" t="s">
        <v>396</v>
      </c>
      <c r="L775" s="14" t="s">
        <v>787</v>
      </c>
      <c r="M775" s="21" t="s">
        <v>4698</v>
      </c>
      <c r="N775" s="21" t="s">
        <v>941</v>
      </c>
      <c r="O775" s="17" t="s">
        <v>4848</v>
      </c>
    </row>
    <row r="776" spans="1:15" s="1" customFormat="1" ht="13.5" customHeight="1" x14ac:dyDescent="0.15">
      <c r="A776" s="36" t="s">
        <v>4727</v>
      </c>
      <c r="B776" s="18"/>
      <c r="C776" s="12"/>
      <c r="D776" s="17" t="s">
        <v>785</v>
      </c>
      <c r="E776" s="13" t="s">
        <v>4646</v>
      </c>
      <c r="F776" s="12" t="s">
        <v>4696</v>
      </c>
      <c r="G776" s="14">
        <v>100.02500000000001</v>
      </c>
      <c r="H776" s="15">
        <v>42165</v>
      </c>
      <c r="I776" s="14" t="s">
        <v>306</v>
      </c>
      <c r="J776" s="14" t="s">
        <v>4697</v>
      </c>
      <c r="K776" s="14" t="s">
        <v>396</v>
      </c>
      <c r="L776" s="14" t="s">
        <v>787</v>
      </c>
      <c r="M776" s="21" t="s">
        <v>4699</v>
      </c>
      <c r="N776" s="21" t="s">
        <v>942</v>
      </c>
      <c r="O776" s="17" t="s">
        <v>4849</v>
      </c>
    </row>
    <row r="777" spans="1:15" s="1" customFormat="1" ht="13.5" customHeight="1" x14ac:dyDescent="0.15">
      <c r="A777" s="25" t="s">
        <v>716</v>
      </c>
      <c r="B777" s="18"/>
      <c r="C777" s="12"/>
      <c r="D777" s="17" t="s">
        <v>896</v>
      </c>
      <c r="E777" s="13" t="s">
        <v>4646</v>
      </c>
      <c r="F777" s="12" t="s">
        <v>4700</v>
      </c>
      <c r="G777" s="14">
        <v>302.10300000000001</v>
      </c>
      <c r="H777" s="15">
        <v>42165</v>
      </c>
      <c r="I777" s="26" t="s">
        <v>448</v>
      </c>
      <c r="J777" s="14" t="s">
        <v>4701</v>
      </c>
      <c r="K777" s="14" t="s">
        <v>396</v>
      </c>
      <c r="L777" s="14" t="s">
        <v>447</v>
      </c>
      <c r="M777" s="21" t="s">
        <v>4702</v>
      </c>
      <c r="N777" s="21" t="s">
        <v>2502</v>
      </c>
      <c r="O777" s="17" t="s">
        <v>4792</v>
      </c>
    </row>
    <row r="778" spans="1:15" s="1" customFormat="1" ht="13.5" customHeight="1" x14ac:dyDescent="0.15">
      <c r="A778" s="25" t="s">
        <v>783</v>
      </c>
      <c r="B778" s="18"/>
      <c r="C778" s="12"/>
      <c r="D778" s="17" t="s">
        <v>222</v>
      </c>
      <c r="E778" s="13" t="s">
        <v>4646</v>
      </c>
      <c r="F778" s="12" t="s">
        <v>4704</v>
      </c>
      <c r="G778" s="14">
        <v>108.217</v>
      </c>
      <c r="H778" s="15">
        <v>42165</v>
      </c>
      <c r="I778" s="14" t="s">
        <v>4707</v>
      </c>
      <c r="J778" s="14" t="s">
        <v>4703</v>
      </c>
      <c r="K778" s="14" t="s">
        <v>396</v>
      </c>
      <c r="L778" s="14" t="s">
        <v>2104</v>
      </c>
      <c r="M778" s="21" t="s">
        <v>4705</v>
      </c>
      <c r="N778" s="21" t="s">
        <v>4706</v>
      </c>
      <c r="O778" s="17" t="s">
        <v>4803</v>
      </c>
    </row>
    <row r="779" spans="1:15" s="1" customFormat="1" ht="13.5" customHeight="1" x14ac:dyDescent="0.15">
      <c r="A779" s="25" t="s">
        <v>397</v>
      </c>
      <c r="B779" s="18"/>
      <c r="C779" s="12"/>
      <c r="D779" s="17" t="s">
        <v>225</v>
      </c>
      <c r="E779" s="13" t="s">
        <v>4646</v>
      </c>
      <c r="F779" s="12" t="s">
        <v>4708</v>
      </c>
      <c r="G779" s="14">
        <v>141.22800000000001</v>
      </c>
      <c r="H779" s="15">
        <v>42165</v>
      </c>
      <c r="I779" s="26" t="s">
        <v>448</v>
      </c>
      <c r="J779" s="14" t="s">
        <v>4709</v>
      </c>
      <c r="K779" s="14" t="s">
        <v>396</v>
      </c>
      <c r="L779" s="14" t="s">
        <v>450</v>
      </c>
      <c r="M779" s="21" t="s">
        <v>4710</v>
      </c>
      <c r="N779" s="21" t="s">
        <v>4711</v>
      </c>
      <c r="O779" s="17" t="s">
        <v>4793</v>
      </c>
    </row>
    <row r="780" spans="1:15" s="1" customFormat="1" ht="13.5" customHeight="1" x14ac:dyDescent="0.15">
      <c r="A780" s="25" t="s">
        <v>227</v>
      </c>
      <c r="B780" s="18"/>
      <c r="C780" s="12"/>
      <c r="D780" s="17" t="s">
        <v>225</v>
      </c>
      <c r="E780" s="13" t="s">
        <v>4646</v>
      </c>
      <c r="F780" s="12" t="s">
        <v>4712</v>
      </c>
      <c r="G780" s="14">
        <v>141.15600000000001</v>
      </c>
      <c r="H780" s="15">
        <v>42165</v>
      </c>
      <c r="I780" s="26" t="s">
        <v>442</v>
      </c>
      <c r="J780" s="14" t="s">
        <v>4713</v>
      </c>
      <c r="K780" s="14" t="s">
        <v>396</v>
      </c>
      <c r="L780" s="14" t="s">
        <v>450</v>
      </c>
      <c r="M780" s="21" t="s">
        <v>4716</v>
      </c>
      <c r="N780" s="21" t="s">
        <v>4718</v>
      </c>
      <c r="O780" s="17" t="s">
        <v>4804</v>
      </c>
    </row>
    <row r="781" spans="1:15" s="1" customFormat="1" ht="13.5" customHeight="1" x14ac:dyDescent="0.15">
      <c r="A781" s="25" t="s">
        <v>444</v>
      </c>
      <c r="B781" s="18"/>
      <c r="C781" s="12"/>
      <c r="D781" s="17" t="s">
        <v>225</v>
      </c>
      <c r="E781" s="13" t="s">
        <v>4646</v>
      </c>
      <c r="F781" s="12" t="s">
        <v>4714</v>
      </c>
      <c r="G781" s="14">
        <v>201.839</v>
      </c>
      <c r="H781" s="15">
        <v>42165</v>
      </c>
      <c r="I781" s="26" t="s">
        <v>442</v>
      </c>
      <c r="J781" s="14" t="s">
        <v>4715</v>
      </c>
      <c r="K781" s="14" t="s">
        <v>396</v>
      </c>
      <c r="L781" s="14" t="s">
        <v>570</v>
      </c>
      <c r="M781" s="21" t="s">
        <v>4717</v>
      </c>
      <c r="N781" s="21" t="s">
        <v>4719</v>
      </c>
      <c r="O781" s="17" t="s">
        <v>4805</v>
      </c>
    </row>
    <row r="782" spans="1:15" s="1" customFormat="1" ht="13.5" customHeight="1" x14ac:dyDescent="0.15">
      <c r="A782" s="25" t="s">
        <v>721</v>
      </c>
      <c r="B782" s="18"/>
      <c r="C782" s="12"/>
      <c r="D782" s="17" t="s">
        <v>2089</v>
      </c>
      <c r="E782" s="13" t="s">
        <v>4646</v>
      </c>
      <c r="F782" s="12" t="s">
        <v>4720</v>
      </c>
      <c r="G782" s="14">
        <v>269.62099999999998</v>
      </c>
      <c r="H782" s="15">
        <v>42165</v>
      </c>
      <c r="I782" s="14" t="s">
        <v>352</v>
      </c>
      <c r="J782" s="14" t="s">
        <v>4721</v>
      </c>
      <c r="K782" s="14" t="s">
        <v>304</v>
      </c>
      <c r="L782" s="14" t="s">
        <v>712</v>
      </c>
      <c r="M782" s="21" t="s">
        <v>4724</v>
      </c>
      <c r="N782" s="21" t="s">
        <v>900</v>
      </c>
      <c r="O782" s="17" t="s">
        <v>4806</v>
      </c>
    </row>
    <row r="783" spans="1:15" s="1" customFormat="1" ht="13.5" customHeight="1" x14ac:dyDescent="0.15">
      <c r="A783" s="25" t="s">
        <v>721</v>
      </c>
      <c r="B783" s="18"/>
      <c r="C783" s="12"/>
      <c r="D783" s="17" t="s">
        <v>2089</v>
      </c>
      <c r="E783" s="13" t="s">
        <v>4646</v>
      </c>
      <c r="F783" s="12" t="s">
        <v>4722</v>
      </c>
      <c r="G783" s="14">
        <v>306.92099999999999</v>
      </c>
      <c r="H783" s="15">
        <v>42165</v>
      </c>
      <c r="I783" s="14" t="s">
        <v>352</v>
      </c>
      <c r="J783" s="14" t="s">
        <v>4723</v>
      </c>
      <c r="K783" s="14" t="s">
        <v>304</v>
      </c>
      <c r="L783" s="14" t="s">
        <v>447</v>
      </c>
      <c r="M783" s="21" t="s">
        <v>4725</v>
      </c>
      <c r="N783" s="21" t="s">
        <v>4726</v>
      </c>
      <c r="O783" s="17" t="s">
        <v>4807</v>
      </c>
    </row>
    <row r="784" spans="1:15" s="1" customFormat="1" ht="13.5" customHeight="1" x14ac:dyDescent="0.15">
      <c r="A784" s="25" t="s">
        <v>818</v>
      </c>
      <c r="B784" s="61" t="s">
        <v>317</v>
      </c>
      <c r="C784" s="12"/>
      <c r="D784" s="17" t="s">
        <v>117</v>
      </c>
      <c r="E784" s="13" t="s">
        <v>322</v>
      </c>
      <c r="F784" s="12" t="s">
        <v>4728</v>
      </c>
      <c r="G784" s="26">
        <f>29.101*L784</f>
        <v>145.505</v>
      </c>
      <c r="H784" s="15">
        <v>42166</v>
      </c>
      <c r="I784" s="14" t="s">
        <v>816</v>
      </c>
      <c r="J784" s="14" t="s">
        <v>4729</v>
      </c>
      <c r="K784" s="14" t="s">
        <v>281</v>
      </c>
      <c r="L784" s="14">
        <v>5</v>
      </c>
      <c r="M784" s="21" t="s">
        <v>5087</v>
      </c>
      <c r="N784" s="21" t="s">
        <v>164</v>
      </c>
      <c r="O784" s="17" t="s">
        <v>6243</v>
      </c>
    </row>
    <row r="785" spans="1:15" s="1" customFormat="1" ht="13.5" customHeight="1" x14ac:dyDescent="0.15">
      <c r="A785" s="25" t="s">
        <v>1120</v>
      </c>
      <c r="B785" s="27" t="s">
        <v>815</v>
      </c>
      <c r="C785" s="12"/>
      <c r="D785" s="17" t="s">
        <v>117</v>
      </c>
      <c r="E785" s="13" t="s">
        <v>322</v>
      </c>
      <c r="F785" s="12" t="s">
        <v>4730</v>
      </c>
      <c r="G785" s="26">
        <f>29.101*L785</f>
        <v>87.302999999999997</v>
      </c>
      <c r="H785" s="15">
        <v>42166</v>
      </c>
      <c r="I785" s="14" t="s">
        <v>816</v>
      </c>
      <c r="J785" s="14" t="s">
        <v>4731</v>
      </c>
      <c r="K785" s="14" t="s">
        <v>289</v>
      </c>
      <c r="L785" s="14">
        <v>3</v>
      </c>
      <c r="M785" s="21" t="s">
        <v>5087</v>
      </c>
      <c r="N785" s="21" t="s">
        <v>2660</v>
      </c>
      <c r="O785" s="17" t="s">
        <v>6333</v>
      </c>
    </row>
    <row r="786" spans="1:15" s="1" customFormat="1" ht="13.5" customHeight="1" x14ac:dyDescent="0.15">
      <c r="A786" s="25" t="s">
        <v>782</v>
      </c>
      <c r="B786" s="18"/>
      <c r="C786" s="12"/>
      <c r="D786" s="17" t="s">
        <v>2860</v>
      </c>
      <c r="E786" s="13" t="s">
        <v>322</v>
      </c>
      <c r="F786" s="12" t="s">
        <v>4855</v>
      </c>
      <c r="G786" s="14">
        <f>24.694*L786</f>
        <v>148.16399999999999</v>
      </c>
      <c r="H786" s="15">
        <v>42166</v>
      </c>
      <c r="I786" s="14" t="s">
        <v>352</v>
      </c>
      <c r="J786" s="14" t="s">
        <v>4732</v>
      </c>
      <c r="K786" s="14" t="s">
        <v>280</v>
      </c>
      <c r="L786" s="14">
        <v>6</v>
      </c>
      <c r="M786" s="21" t="s">
        <v>5088</v>
      </c>
      <c r="N786" s="21" t="s">
        <v>2857</v>
      </c>
      <c r="O786" s="17" t="s">
        <v>4733</v>
      </c>
    </row>
    <row r="787" spans="1:15" s="1" customFormat="1" ht="13.5" customHeight="1" x14ac:dyDescent="0.15">
      <c r="A787" s="25" t="s">
        <v>146</v>
      </c>
      <c r="B787" s="18"/>
      <c r="C787" s="12"/>
      <c r="D787" s="17" t="s">
        <v>263</v>
      </c>
      <c r="E787" s="13" t="s">
        <v>322</v>
      </c>
      <c r="F787" s="12" t="s">
        <v>4734</v>
      </c>
      <c r="G787" s="14">
        <v>143.79900000000001</v>
      </c>
      <c r="H787" s="15">
        <v>42166</v>
      </c>
      <c r="I787" s="26" t="s">
        <v>442</v>
      </c>
      <c r="J787" s="14" t="s">
        <v>4735</v>
      </c>
      <c r="K787" s="14" t="s">
        <v>522</v>
      </c>
      <c r="L787" s="14" t="s">
        <v>4738</v>
      </c>
      <c r="M787" s="21" t="s">
        <v>4740</v>
      </c>
      <c r="N787" s="21" t="s">
        <v>4741</v>
      </c>
      <c r="O787" s="17" t="s">
        <v>5055</v>
      </c>
    </row>
    <row r="788" spans="1:15" s="1" customFormat="1" ht="13.5" customHeight="1" x14ac:dyDescent="0.15">
      <c r="A788" s="25" t="s">
        <v>4743</v>
      </c>
      <c r="B788" s="18"/>
      <c r="C788" s="12"/>
      <c r="D788" s="17" t="s">
        <v>263</v>
      </c>
      <c r="E788" s="13" t="s">
        <v>322</v>
      </c>
      <c r="F788" s="12" t="s">
        <v>4736</v>
      </c>
      <c r="G788" s="14">
        <v>79.290999999999997</v>
      </c>
      <c r="H788" s="15">
        <v>42166</v>
      </c>
      <c r="I788" s="26" t="s">
        <v>4739</v>
      </c>
      <c r="J788" s="14" t="s">
        <v>4737</v>
      </c>
      <c r="K788" s="14" t="s">
        <v>522</v>
      </c>
      <c r="L788" s="14" t="s">
        <v>2104</v>
      </c>
      <c r="M788" s="21" t="s">
        <v>4742</v>
      </c>
      <c r="N788" s="21" t="s">
        <v>4758</v>
      </c>
      <c r="O788" s="17" t="s">
        <v>5056</v>
      </c>
    </row>
    <row r="789" spans="1:15" s="1" customFormat="1" ht="13.5" customHeight="1" x14ac:dyDescent="0.15">
      <c r="A789" s="25" t="s">
        <v>783</v>
      </c>
      <c r="B789" s="18"/>
      <c r="C789" s="12"/>
      <c r="D789" s="17" t="s">
        <v>222</v>
      </c>
      <c r="E789" s="13" t="s">
        <v>322</v>
      </c>
      <c r="F789" s="12" t="s">
        <v>4744</v>
      </c>
      <c r="G789" s="14">
        <v>108.429</v>
      </c>
      <c r="H789" s="15">
        <v>42166</v>
      </c>
      <c r="I789" s="14" t="s">
        <v>352</v>
      </c>
      <c r="J789" s="14" t="s">
        <v>4745</v>
      </c>
      <c r="K789" s="14" t="s">
        <v>396</v>
      </c>
      <c r="L789" s="14" t="s">
        <v>2104</v>
      </c>
      <c r="M789" s="21" t="s">
        <v>4746</v>
      </c>
      <c r="N789" s="21" t="s">
        <v>4747</v>
      </c>
      <c r="O789" s="17" t="s">
        <v>5057</v>
      </c>
    </row>
    <row r="790" spans="1:15" s="1" customFormat="1" ht="13.5" customHeight="1" x14ac:dyDescent="0.15">
      <c r="A790" s="25" t="s">
        <v>569</v>
      </c>
      <c r="B790" s="18"/>
      <c r="C790" s="12"/>
      <c r="D790" s="17" t="s">
        <v>225</v>
      </c>
      <c r="E790" s="13" t="s">
        <v>322</v>
      </c>
      <c r="F790" s="12" t="s">
        <v>4748</v>
      </c>
      <c r="G790" s="14">
        <v>262.18</v>
      </c>
      <c r="H790" s="15">
        <v>42166</v>
      </c>
      <c r="I790" s="26" t="s">
        <v>702</v>
      </c>
      <c r="J790" s="14" t="s">
        <v>4749</v>
      </c>
      <c r="K790" s="14" t="s">
        <v>396</v>
      </c>
      <c r="L790" s="14" t="s">
        <v>1035</v>
      </c>
      <c r="M790" s="21" t="s">
        <v>4750</v>
      </c>
      <c r="N790" s="21" t="s">
        <v>4986</v>
      </c>
      <c r="O790" s="17" t="s">
        <v>5058</v>
      </c>
    </row>
    <row r="791" spans="1:15" s="1" customFormat="1" ht="13.5" customHeight="1" x14ac:dyDescent="0.15">
      <c r="A791" s="25" t="s">
        <v>953</v>
      </c>
      <c r="B791" s="18"/>
      <c r="C791" s="12"/>
      <c r="D791" s="17" t="s">
        <v>896</v>
      </c>
      <c r="E791" s="13" t="s">
        <v>322</v>
      </c>
      <c r="F791" s="12" t="s">
        <v>4751</v>
      </c>
      <c r="G791" s="14">
        <v>267.06700000000001</v>
      </c>
      <c r="H791" s="15">
        <v>42166</v>
      </c>
      <c r="I791" s="14" t="s">
        <v>352</v>
      </c>
      <c r="J791" s="14" t="s">
        <v>4752</v>
      </c>
      <c r="K791" s="14" t="s">
        <v>396</v>
      </c>
      <c r="L791" s="14" t="s">
        <v>712</v>
      </c>
      <c r="M791" s="21" t="s">
        <v>4755</v>
      </c>
      <c r="N791" s="21" t="s">
        <v>4756</v>
      </c>
      <c r="O791" s="17" t="s">
        <v>5059</v>
      </c>
    </row>
    <row r="792" spans="1:15" s="1" customFormat="1" ht="13.5" customHeight="1" x14ac:dyDescent="0.15">
      <c r="A792" s="25" t="s">
        <v>953</v>
      </c>
      <c r="B792" s="18"/>
      <c r="C792" s="12"/>
      <c r="D792" s="17" t="s">
        <v>896</v>
      </c>
      <c r="E792" s="13" t="s">
        <v>322</v>
      </c>
      <c r="F792" s="12" t="s">
        <v>4753</v>
      </c>
      <c r="G792" s="14">
        <v>302.226</v>
      </c>
      <c r="H792" s="15">
        <v>42166</v>
      </c>
      <c r="I792" s="14" t="s">
        <v>352</v>
      </c>
      <c r="J792" s="14" t="s">
        <v>4754</v>
      </c>
      <c r="K792" s="14" t="s">
        <v>396</v>
      </c>
      <c r="L792" s="14" t="s">
        <v>2049</v>
      </c>
      <c r="M792" s="21" t="s">
        <v>4757</v>
      </c>
      <c r="N792" s="21" t="s">
        <v>5105</v>
      </c>
      <c r="O792" s="17" t="s">
        <v>5060</v>
      </c>
    </row>
    <row r="793" spans="1:15" s="1" customFormat="1" ht="13.5" customHeight="1" x14ac:dyDescent="0.15">
      <c r="A793" s="25" t="s">
        <v>4771</v>
      </c>
      <c r="B793" s="18"/>
      <c r="C793" s="12"/>
      <c r="D793" s="17" t="s">
        <v>263</v>
      </c>
      <c r="E793" s="13" t="s">
        <v>322</v>
      </c>
      <c r="F793" s="12" t="s">
        <v>4760</v>
      </c>
      <c r="G793" s="14">
        <v>143.815</v>
      </c>
      <c r="H793" s="15">
        <v>42167</v>
      </c>
      <c r="I793" s="26" t="s">
        <v>442</v>
      </c>
      <c r="J793" s="14" t="s">
        <v>4761</v>
      </c>
      <c r="K793" s="14" t="s">
        <v>439</v>
      </c>
      <c r="L793" s="14" t="s">
        <v>4762</v>
      </c>
      <c r="M793" s="21" t="s">
        <v>4769</v>
      </c>
      <c r="N793" s="21" t="s">
        <v>4770</v>
      </c>
      <c r="O793" s="17" t="s">
        <v>4850</v>
      </c>
    </row>
    <row r="794" spans="1:15" s="1" customFormat="1" ht="13.5" customHeight="1" x14ac:dyDescent="0.15">
      <c r="A794" s="25" t="s">
        <v>4771</v>
      </c>
      <c r="B794" s="18"/>
      <c r="C794" s="12"/>
      <c r="D794" s="17" t="s">
        <v>263</v>
      </c>
      <c r="E794" s="13" t="s">
        <v>322</v>
      </c>
      <c r="F794" s="12" t="s">
        <v>4765</v>
      </c>
      <c r="G794" s="14">
        <v>140.96700000000001</v>
      </c>
      <c r="H794" s="15">
        <v>42167</v>
      </c>
      <c r="I794" s="26" t="s">
        <v>442</v>
      </c>
      <c r="J794" s="14" t="s">
        <v>4767</v>
      </c>
      <c r="K794" s="14" t="s">
        <v>439</v>
      </c>
      <c r="L794" s="14" t="s">
        <v>4763</v>
      </c>
      <c r="M794" s="21" t="s">
        <v>4772</v>
      </c>
      <c r="N794" s="21" t="s">
        <v>5201</v>
      </c>
      <c r="O794" s="17" t="s">
        <v>4851</v>
      </c>
    </row>
    <row r="795" spans="1:15" s="1" customFormat="1" ht="13.5" customHeight="1" x14ac:dyDescent="0.15">
      <c r="A795" s="25" t="s">
        <v>4775</v>
      </c>
      <c r="B795" s="18"/>
      <c r="C795" s="12"/>
      <c r="D795" s="17" t="s">
        <v>263</v>
      </c>
      <c r="E795" s="13" t="s">
        <v>322</v>
      </c>
      <c r="F795" s="12" t="s">
        <v>4766</v>
      </c>
      <c r="G795" s="14">
        <v>82.177000000000007</v>
      </c>
      <c r="H795" s="15">
        <v>42167</v>
      </c>
      <c r="I795" s="26" t="s">
        <v>4776</v>
      </c>
      <c r="J795" s="14" t="s">
        <v>4768</v>
      </c>
      <c r="K795" s="14" t="s">
        <v>439</v>
      </c>
      <c r="L795" s="14" t="s">
        <v>4764</v>
      </c>
      <c r="M795" s="21" t="s">
        <v>4773</v>
      </c>
      <c r="N795" s="21" t="s">
        <v>4774</v>
      </c>
      <c r="O795" s="17" t="s">
        <v>4852</v>
      </c>
    </row>
    <row r="796" spans="1:15" s="1" customFormat="1" ht="13.5" customHeight="1" x14ac:dyDescent="0.15">
      <c r="A796" s="25" t="s">
        <v>4783</v>
      </c>
      <c r="B796" s="18"/>
      <c r="C796" s="12"/>
      <c r="D796" s="17" t="s">
        <v>892</v>
      </c>
      <c r="E796" s="13" t="s">
        <v>322</v>
      </c>
      <c r="F796" s="12" t="s">
        <v>4777</v>
      </c>
      <c r="G796" s="14">
        <v>302.64600000000002</v>
      </c>
      <c r="H796" s="15">
        <v>42167</v>
      </c>
      <c r="I796" s="14" t="s">
        <v>4788</v>
      </c>
      <c r="J796" s="14" t="s">
        <v>4778</v>
      </c>
      <c r="K796" s="14" t="s">
        <v>396</v>
      </c>
      <c r="L796" s="14" t="s">
        <v>4779</v>
      </c>
      <c r="M796" s="21" t="s">
        <v>4784</v>
      </c>
      <c r="N796" s="21" t="s">
        <v>4785</v>
      </c>
      <c r="O796" s="17" t="s">
        <v>4853</v>
      </c>
    </row>
    <row r="797" spans="1:15" s="1" customFormat="1" ht="13.5" customHeight="1" x14ac:dyDescent="0.15">
      <c r="A797" s="25" t="s">
        <v>4783</v>
      </c>
      <c r="B797" s="18"/>
      <c r="C797" s="12"/>
      <c r="D797" s="17" t="s">
        <v>892</v>
      </c>
      <c r="E797" s="13" t="s">
        <v>322</v>
      </c>
      <c r="F797" s="12" t="s">
        <v>4781</v>
      </c>
      <c r="G797" s="14">
        <v>186.25800000000001</v>
      </c>
      <c r="H797" s="15">
        <v>42167</v>
      </c>
      <c r="I797" s="14" t="s">
        <v>440</v>
      </c>
      <c r="J797" s="14" t="s">
        <v>4782</v>
      </c>
      <c r="K797" s="14" t="s">
        <v>396</v>
      </c>
      <c r="L797" s="14" t="s">
        <v>4780</v>
      </c>
      <c r="M797" s="21" t="s">
        <v>4786</v>
      </c>
      <c r="N797" s="21" t="s">
        <v>4787</v>
      </c>
      <c r="O797" s="17" t="s">
        <v>4854</v>
      </c>
    </row>
    <row r="798" spans="1:15" s="1" customFormat="1" ht="13.5" customHeight="1" x14ac:dyDescent="0.15">
      <c r="A798" s="25" t="s">
        <v>4815</v>
      </c>
      <c r="B798" s="18"/>
      <c r="C798" s="12"/>
      <c r="D798" s="17" t="s">
        <v>263</v>
      </c>
      <c r="E798" s="13" t="s">
        <v>286</v>
      </c>
      <c r="F798" s="12" t="s">
        <v>4812</v>
      </c>
      <c r="G798" s="14">
        <v>58.722000000000001</v>
      </c>
      <c r="H798" s="15">
        <v>42170</v>
      </c>
      <c r="I798" s="26" t="s">
        <v>442</v>
      </c>
      <c r="J798" s="14" t="s">
        <v>4813</v>
      </c>
      <c r="K798" s="14" t="s">
        <v>304</v>
      </c>
      <c r="L798" s="14" t="s">
        <v>4814</v>
      </c>
      <c r="M798" s="21" t="s">
        <v>4816</v>
      </c>
      <c r="N798" s="21" t="s">
        <v>4817</v>
      </c>
      <c r="O798" s="17" t="s">
        <v>5061</v>
      </c>
    </row>
    <row r="799" spans="1:15" s="1" customFormat="1" ht="13.5" customHeight="1" x14ac:dyDescent="0.15">
      <c r="A799" s="25" t="s">
        <v>2534</v>
      </c>
      <c r="B799" s="18"/>
      <c r="C799" s="12"/>
      <c r="D799" s="17" t="s">
        <v>892</v>
      </c>
      <c r="E799" s="13" t="s">
        <v>286</v>
      </c>
      <c r="F799" s="12" t="s">
        <v>4818</v>
      </c>
      <c r="G799" s="14">
        <v>384.14299999999997</v>
      </c>
      <c r="H799" s="15">
        <v>42170</v>
      </c>
      <c r="I799" s="14" t="s">
        <v>306</v>
      </c>
      <c r="J799" s="14" t="s">
        <v>4819</v>
      </c>
      <c r="K799" s="14" t="s">
        <v>396</v>
      </c>
      <c r="L799" s="14" t="s">
        <v>4820</v>
      </c>
      <c r="M799" s="21" t="s">
        <v>4826</v>
      </c>
      <c r="N799" s="21" t="s">
        <v>4829</v>
      </c>
      <c r="O799" s="17" t="s">
        <v>5062</v>
      </c>
    </row>
    <row r="800" spans="1:15" s="1" customFormat="1" ht="13.5" customHeight="1" x14ac:dyDescent="0.15">
      <c r="A800" s="25" t="s">
        <v>2534</v>
      </c>
      <c r="B800" s="18"/>
      <c r="C800" s="12"/>
      <c r="D800" s="17" t="s">
        <v>892</v>
      </c>
      <c r="E800" s="13" t="s">
        <v>286</v>
      </c>
      <c r="F800" s="12" t="s">
        <v>4821</v>
      </c>
      <c r="G800" s="14">
        <v>384.072</v>
      </c>
      <c r="H800" s="15">
        <v>42170</v>
      </c>
      <c r="I800" s="14" t="s">
        <v>306</v>
      </c>
      <c r="J800" s="14" t="s">
        <v>4823</v>
      </c>
      <c r="K800" s="14" t="s">
        <v>396</v>
      </c>
      <c r="L800" s="14" t="s">
        <v>4820</v>
      </c>
      <c r="M800" s="21" t="s">
        <v>4827</v>
      </c>
      <c r="N800" s="21" t="s">
        <v>4830</v>
      </c>
      <c r="O800" s="17" t="s">
        <v>5063</v>
      </c>
    </row>
    <row r="801" spans="1:15" s="1" customFormat="1" ht="13.5" customHeight="1" x14ac:dyDescent="0.15">
      <c r="A801" s="25" t="s">
        <v>4825</v>
      </c>
      <c r="B801" s="18"/>
      <c r="C801" s="12"/>
      <c r="D801" s="17" t="s">
        <v>892</v>
      </c>
      <c r="E801" s="13" t="s">
        <v>286</v>
      </c>
      <c r="F801" s="12" t="s">
        <v>4822</v>
      </c>
      <c r="G801" s="14">
        <v>384.02699999999999</v>
      </c>
      <c r="H801" s="15">
        <v>42170</v>
      </c>
      <c r="I801" s="14" t="s">
        <v>306</v>
      </c>
      <c r="J801" s="14" t="s">
        <v>4824</v>
      </c>
      <c r="K801" s="14" t="s">
        <v>396</v>
      </c>
      <c r="L801" s="14" t="s">
        <v>4820</v>
      </c>
      <c r="M801" s="21" t="s">
        <v>4828</v>
      </c>
      <c r="N801" s="21" t="s">
        <v>4831</v>
      </c>
      <c r="O801" s="17" t="s">
        <v>5064</v>
      </c>
    </row>
    <row r="802" spans="1:15" s="1" customFormat="1" ht="13.5" customHeight="1" x14ac:dyDescent="0.15">
      <c r="A802" s="25" t="s">
        <v>4835</v>
      </c>
      <c r="B802" s="18"/>
      <c r="C802" s="12"/>
      <c r="D802" s="17" t="s">
        <v>896</v>
      </c>
      <c r="E802" s="13" t="s">
        <v>286</v>
      </c>
      <c r="F802" s="12" t="s">
        <v>4832</v>
      </c>
      <c r="G802" s="14">
        <v>267.37400000000002</v>
      </c>
      <c r="H802" s="15">
        <v>42170</v>
      </c>
      <c r="I802" s="26" t="s">
        <v>448</v>
      </c>
      <c r="J802" s="14" t="s">
        <v>4833</v>
      </c>
      <c r="K802" s="14" t="s">
        <v>396</v>
      </c>
      <c r="L802" s="14" t="s">
        <v>4834</v>
      </c>
      <c r="M802" s="21" t="s">
        <v>4836</v>
      </c>
      <c r="N802" s="21" t="s">
        <v>4837</v>
      </c>
      <c r="O802" s="17" t="s">
        <v>5070</v>
      </c>
    </row>
    <row r="803" spans="1:15" s="1" customFormat="1" ht="13.5" customHeight="1" x14ac:dyDescent="0.15">
      <c r="A803" s="25" t="s">
        <v>4843</v>
      </c>
      <c r="B803" s="18"/>
      <c r="C803" s="12"/>
      <c r="D803" s="17" t="s">
        <v>225</v>
      </c>
      <c r="E803" s="13" t="s">
        <v>286</v>
      </c>
      <c r="F803" s="12" t="s">
        <v>4838</v>
      </c>
      <c r="G803" s="14">
        <v>262.25900000000001</v>
      </c>
      <c r="H803" s="15">
        <v>42170</v>
      </c>
      <c r="I803" s="26" t="s">
        <v>442</v>
      </c>
      <c r="J803" s="14" t="s">
        <v>4839</v>
      </c>
      <c r="K803" s="14" t="s">
        <v>396</v>
      </c>
      <c r="L803" s="14" t="s">
        <v>443</v>
      </c>
      <c r="M803" s="21" t="s">
        <v>4846</v>
      </c>
      <c r="N803" s="21" t="s">
        <v>4844</v>
      </c>
      <c r="O803" s="17" t="s">
        <v>5065</v>
      </c>
    </row>
    <row r="804" spans="1:15" s="1" customFormat="1" ht="13.5" customHeight="1" x14ac:dyDescent="0.15">
      <c r="A804" s="25" t="s">
        <v>4843</v>
      </c>
      <c r="B804" s="18"/>
      <c r="C804" s="12"/>
      <c r="D804" s="17" t="s">
        <v>225</v>
      </c>
      <c r="E804" s="13" t="s">
        <v>286</v>
      </c>
      <c r="F804" s="12" t="s">
        <v>4841</v>
      </c>
      <c r="G804" s="14">
        <v>232.07900000000001</v>
      </c>
      <c r="H804" s="15">
        <v>42170</v>
      </c>
      <c r="I804" s="26" t="s">
        <v>442</v>
      </c>
      <c r="J804" s="14" t="s">
        <v>4842</v>
      </c>
      <c r="K804" s="14" t="s">
        <v>396</v>
      </c>
      <c r="L804" s="14" t="s">
        <v>4840</v>
      </c>
      <c r="M804" s="21" t="s">
        <v>4845</v>
      </c>
      <c r="N804" s="21" t="s">
        <v>4847</v>
      </c>
      <c r="O804" s="17" t="s">
        <v>5066</v>
      </c>
    </row>
    <row r="805" spans="1:15" s="1" customFormat="1" ht="13.5" customHeight="1" x14ac:dyDescent="0.15">
      <c r="A805" s="25" t="s">
        <v>4863</v>
      </c>
      <c r="B805" s="18"/>
      <c r="C805" s="12"/>
      <c r="D805" s="17" t="s">
        <v>105</v>
      </c>
      <c r="E805" s="13" t="s">
        <v>4857</v>
      </c>
      <c r="F805" s="12" t="s">
        <v>4862</v>
      </c>
      <c r="G805" s="14">
        <f>17.52*L805</f>
        <v>157.68</v>
      </c>
      <c r="H805" s="15">
        <v>42171</v>
      </c>
      <c r="I805" s="14" t="s">
        <v>4859</v>
      </c>
      <c r="J805" s="14" t="s">
        <v>4860</v>
      </c>
      <c r="K805" s="14" t="s">
        <v>4861</v>
      </c>
      <c r="L805" s="14">
        <v>9</v>
      </c>
      <c r="M805" s="21" t="s">
        <v>5071</v>
      </c>
      <c r="N805" s="21" t="s">
        <v>170</v>
      </c>
      <c r="O805" s="17" t="s">
        <v>5233</v>
      </c>
    </row>
    <row r="806" spans="1:15" s="1" customFormat="1" ht="13.5" customHeight="1" x14ac:dyDescent="0.15">
      <c r="A806" s="25" t="s">
        <v>2673</v>
      </c>
      <c r="B806" s="61" t="s">
        <v>136</v>
      </c>
      <c r="C806" s="12"/>
      <c r="D806" s="17" t="s">
        <v>63</v>
      </c>
      <c r="E806" s="13" t="s">
        <v>4857</v>
      </c>
      <c r="F806" s="12" t="s">
        <v>4864</v>
      </c>
      <c r="G806" s="14">
        <f>29.101*L806</f>
        <v>349.21199999999999</v>
      </c>
      <c r="H806" s="15">
        <v>42171</v>
      </c>
      <c r="I806" s="14" t="s">
        <v>324</v>
      </c>
      <c r="J806" s="14" t="s">
        <v>4865</v>
      </c>
      <c r="K806" s="14" t="s">
        <v>296</v>
      </c>
      <c r="L806" s="14">
        <v>12</v>
      </c>
      <c r="M806" s="21" t="s">
        <v>5072</v>
      </c>
      <c r="N806" s="21" t="s">
        <v>4866</v>
      </c>
      <c r="O806" s="17" t="s">
        <v>5705</v>
      </c>
    </row>
    <row r="807" spans="1:15" s="1" customFormat="1" ht="13.5" customHeight="1" x14ac:dyDescent="0.15">
      <c r="A807" s="25" t="s">
        <v>4870</v>
      </c>
      <c r="B807" s="61" t="s">
        <v>136</v>
      </c>
      <c r="C807" s="12"/>
      <c r="D807" s="17" t="s">
        <v>63</v>
      </c>
      <c r="E807" s="13" t="s">
        <v>4857</v>
      </c>
      <c r="F807" s="12" t="s">
        <v>4868</v>
      </c>
      <c r="G807" s="14">
        <f>29.101*L807</f>
        <v>378.31299999999999</v>
      </c>
      <c r="H807" s="15">
        <v>42171</v>
      </c>
      <c r="I807" s="14" t="s">
        <v>324</v>
      </c>
      <c r="J807" s="14" t="s">
        <v>4869</v>
      </c>
      <c r="K807" s="14" t="s">
        <v>296</v>
      </c>
      <c r="L807" s="14">
        <v>13</v>
      </c>
      <c r="M807" s="21" t="s">
        <v>5072</v>
      </c>
      <c r="N807" s="21" t="s">
        <v>4867</v>
      </c>
      <c r="O807" s="17" t="s">
        <v>5706</v>
      </c>
    </row>
    <row r="808" spans="1:15" s="1" customFormat="1" ht="13.5" customHeight="1" x14ac:dyDescent="0.15">
      <c r="A808" s="25" t="s">
        <v>4873</v>
      </c>
      <c r="B808" s="61" t="s">
        <v>136</v>
      </c>
      <c r="C808" s="12"/>
      <c r="D808" s="17" t="s">
        <v>63</v>
      </c>
      <c r="E808" s="13" t="s">
        <v>4857</v>
      </c>
      <c r="F808" s="12" t="s">
        <v>4871</v>
      </c>
      <c r="G808" s="14">
        <f>29.101*L808</f>
        <v>349.21199999999999</v>
      </c>
      <c r="H808" s="15">
        <v>42171</v>
      </c>
      <c r="I808" s="14" t="s">
        <v>324</v>
      </c>
      <c r="J808" s="14" t="s">
        <v>4872</v>
      </c>
      <c r="K808" s="14" t="s">
        <v>296</v>
      </c>
      <c r="L808" s="14">
        <v>12</v>
      </c>
      <c r="M808" s="21" t="s">
        <v>5073</v>
      </c>
      <c r="N808" s="21" t="s">
        <v>16</v>
      </c>
      <c r="O808" s="17" t="s">
        <v>5707</v>
      </c>
    </row>
    <row r="809" spans="1:15" s="1" customFormat="1" ht="13.5" customHeight="1" x14ac:dyDescent="0.15">
      <c r="A809" s="25" t="s">
        <v>4877</v>
      </c>
      <c r="B809" s="18"/>
      <c r="C809" s="12"/>
      <c r="D809" s="17" t="s">
        <v>54</v>
      </c>
      <c r="E809" s="13" t="s">
        <v>4857</v>
      </c>
      <c r="F809" s="12" t="s">
        <v>4874</v>
      </c>
      <c r="G809" s="14">
        <f>29.101*L809</f>
        <v>232.80799999999999</v>
      </c>
      <c r="H809" s="15">
        <v>42171</v>
      </c>
      <c r="I809" s="14" t="s">
        <v>521</v>
      </c>
      <c r="J809" s="14" t="s">
        <v>4875</v>
      </c>
      <c r="K809" s="14" t="s">
        <v>296</v>
      </c>
      <c r="L809" s="14">
        <v>8</v>
      </c>
      <c r="M809" s="21" t="s">
        <v>5074</v>
      </c>
      <c r="N809" s="21" t="s">
        <v>4876</v>
      </c>
      <c r="O809" s="17" t="s">
        <v>5234</v>
      </c>
    </row>
    <row r="810" spans="1:15" s="1" customFormat="1" ht="13.5" customHeight="1" x14ac:dyDescent="0.15">
      <c r="A810" s="25" t="s">
        <v>4880</v>
      </c>
      <c r="B810" s="18"/>
      <c r="C810" s="12"/>
      <c r="D810" s="17" t="s">
        <v>97</v>
      </c>
      <c r="E810" s="13" t="s">
        <v>4857</v>
      </c>
      <c r="F810" s="12" t="s">
        <v>4879</v>
      </c>
      <c r="G810" s="14">
        <f>29.101*L810</f>
        <v>349.21199999999999</v>
      </c>
      <c r="H810" s="15">
        <v>42171</v>
      </c>
      <c r="I810" s="14" t="s">
        <v>305</v>
      </c>
      <c r="J810" s="14" t="s">
        <v>4878</v>
      </c>
      <c r="K810" s="14" t="s">
        <v>14</v>
      </c>
      <c r="L810" s="14">
        <v>12</v>
      </c>
      <c r="M810" s="21" t="s">
        <v>4505</v>
      </c>
      <c r="N810" s="21" t="s">
        <v>157</v>
      </c>
      <c r="O810" s="17" t="s">
        <v>5235</v>
      </c>
    </row>
    <row r="811" spans="1:15" s="1" customFormat="1" ht="13.5" customHeight="1" x14ac:dyDescent="0.15">
      <c r="A811" s="25" t="s">
        <v>3239</v>
      </c>
      <c r="B811" s="18"/>
      <c r="C811" s="12"/>
      <c r="D811" s="17" t="s">
        <v>27</v>
      </c>
      <c r="E811" s="13" t="s">
        <v>4857</v>
      </c>
      <c r="F811" s="12" t="s">
        <v>4881</v>
      </c>
      <c r="G811" s="14">
        <f>18.708*L811</f>
        <v>467.69999999999993</v>
      </c>
      <c r="H811" s="15">
        <v>42171</v>
      </c>
      <c r="I811" s="14" t="s">
        <v>549</v>
      </c>
      <c r="J811" s="14" t="s">
        <v>4882</v>
      </c>
      <c r="K811" s="14" t="s">
        <v>289</v>
      </c>
      <c r="L811" s="14">
        <v>25</v>
      </c>
      <c r="M811" s="21" t="s">
        <v>5075</v>
      </c>
      <c r="N811" s="21" t="s">
        <v>4885</v>
      </c>
      <c r="O811" s="17" t="s">
        <v>5249</v>
      </c>
    </row>
    <row r="812" spans="1:15" s="1" customFormat="1" ht="13.5" customHeight="1" x14ac:dyDescent="0.15">
      <c r="A812" s="25" t="s">
        <v>4887</v>
      </c>
      <c r="B812" s="18"/>
      <c r="C812" s="12"/>
      <c r="D812" s="17" t="s">
        <v>27</v>
      </c>
      <c r="E812" s="13" t="s">
        <v>4857</v>
      </c>
      <c r="F812" s="12" t="s">
        <v>4883</v>
      </c>
      <c r="G812" s="14">
        <f>18.708*L812</f>
        <v>224.49599999999998</v>
      </c>
      <c r="H812" s="15">
        <v>42171</v>
      </c>
      <c r="I812" s="14" t="s">
        <v>549</v>
      </c>
      <c r="J812" s="14" t="s">
        <v>4884</v>
      </c>
      <c r="K812" s="14" t="s">
        <v>289</v>
      </c>
      <c r="L812" s="14">
        <v>12</v>
      </c>
      <c r="M812" s="21" t="s">
        <v>5076</v>
      </c>
      <c r="N812" s="21" t="s">
        <v>16</v>
      </c>
      <c r="O812" s="17" t="s">
        <v>5250</v>
      </c>
    </row>
    <row r="813" spans="1:15" s="1" customFormat="1" ht="13.5" customHeight="1" x14ac:dyDescent="0.15">
      <c r="A813" s="25" t="s">
        <v>4891</v>
      </c>
      <c r="B813" s="18"/>
      <c r="C813" s="12"/>
      <c r="D813" s="17" t="s">
        <v>515</v>
      </c>
      <c r="E813" s="13" t="s">
        <v>4857</v>
      </c>
      <c r="F813" s="12" t="s">
        <v>4888</v>
      </c>
      <c r="G813" s="14">
        <f>14.405*L813</f>
        <v>172.85999999999999</v>
      </c>
      <c r="H813" s="15">
        <v>42171</v>
      </c>
      <c r="I813" s="14" t="s">
        <v>364</v>
      </c>
      <c r="J813" s="14" t="s">
        <v>4889</v>
      </c>
      <c r="K813" s="14" t="s">
        <v>289</v>
      </c>
      <c r="L813" s="14">
        <v>12</v>
      </c>
      <c r="M813" s="21" t="s">
        <v>5077</v>
      </c>
      <c r="N813" s="21" t="s">
        <v>4890</v>
      </c>
      <c r="O813" s="17" t="s">
        <v>5236</v>
      </c>
    </row>
    <row r="814" spans="1:15" s="1" customFormat="1" ht="13.5" customHeight="1" x14ac:dyDescent="0.15">
      <c r="A814" s="25" t="s">
        <v>57</v>
      </c>
      <c r="B814" s="18"/>
      <c r="C814" s="12"/>
      <c r="D814" s="17" t="s">
        <v>39</v>
      </c>
      <c r="E814" s="13" t="s">
        <v>4857</v>
      </c>
      <c r="F814" s="12" t="s">
        <v>4895</v>
      </c>
      <c r="G814" s="26">
        <f>6.405*L814</f>
        <v>160.125</v>
      </c>
      <c r="H814" s="15">
        <v>42171</v>
      </c>
      <c r="I814" s="14" t="s">
        <v>291</v>
      </c>
      <c r="J814" s="14" t="s">
        <v>4892</v>
      </c>
      <c r="K814" s="14" t="s">
        <v>289</v>
      </c>
      <c r="L814" s="14">
        <v>25</v>
      </c>
      <c r="M814" s="21" t="s">
        <v>5078</v>
      </c>
      <c r="N814" s="21" t="s">
        <v>733</v>
      </c>
      <c r="O814" s="17" t="s">
        <v>5251</v>
      </c>
    </row>
    <row r="815" spans="1:15" s="1" customFormat="1" ht="13.5" customHeight="1" x14ac:dyDescent="0.15">
      <c r="A815" s="25" t="s">
        <v>4896</v>
      </c>
      <c r="B815" s="18"/>
      <c r="C815" s="12"/>
      <c r="D815" s="17" t="s">
        <v>39</v>
      </c>
      <c r="E815" s="13" t="s">
        <v>4857</v>
      </c>
      <c r="F815" s="12" t="s">
        <v>4893</v>
      </c>
      <c r="G815" s="26">
        <f>6.405*L815</f>
        <v>64.05</v>
      </c>
      <c r="H815" s="15">
        <v>42171</v>
      </c>
      <c r="I815" s="14" t="s">
        <v>291</v>
      </c>
      <c r="J815" s="14" t="s">
        <v>4894</v>
      </c>
      <c r="K815" s="14" t="s">
        <v>289</v>
      </c>
      <c r="L815" s="14">
        <v>10</v>
      </c>
      <c r="M815" s="21" t="s">
        <v>5079</v>
      </c>
      <c r="N815" s="21" t="s">
        <v>140</v>
      </c>
      <c r="O815" s="17" t="s">
        <v>5252</v>
      </c>
    </row>
    <row r="816" spans="1:15" s="1" customFormat="1" ht="13.5" customHeight="1" x14ac:dyDescent="0.15">
      <c r="A816" s="25" t="s">
        <v>38</v>
      </c>
      <c r="B816" s="18"/>
      <c r="C816" s="12"/>
      <c r="D816" s="17" t="s">
        <v>39</v>
      </c>
      <c r="E816" s="13" t="s">
        <v>4857</v>
      </c>
      <c r="F816" s="12" t="s">
        <v>4901</v>
      </c>
      <c r="G816" s="26">
        <f>6.405*L816</f>
        <v>96.075000000000003</v>
      </c>
      <c r="H816" s="15">
        <v>42171</v>
      </c>
      <c r="I816" s="14" t="s">
        <v>291</v>
      </c>
      <c r="J816" s="14" t="s">
        <v>4897</v>
      </c>
      <c r="K816" s="14" t="s">
        <v>289</v>
      </c>
      <c r="L816" s="14">
        <v>15</v>
      </c>
      <c r="M816" s="21" t="s">
        <v>5079</v>
      </c>
      <c r="N816" s="21" t="s">
        <v>4900</v>
      </c>
      <c r="O816" s="17" t="s">
        <v>5253</v>
      </c>
    </row>
    <row r="817" spans="1:15" s="1" customFormat="1" ht="13.5" customHeight="1" x14ac:dyDescent="0.15">
      <c r="A817" s="25" t="s">
        <v>4902</v>
      </c>
      <c r="B817" s="18"/>
      <c r="C817" s="12"/>
      <c r="D817" s="17" t="s">
        <v>39</v>
      </c>
      <c r="E817" s="13" t="s">
        <v>4857</v>
      </c>
      <c r="F817" s="12" t="s">
        <v>4898</v>
      </c>
      <c r="G817" s="26">
        <f>6.405*L817</f>
        <v>160.125</v>
      </c>
      <c r="H817" s="15">
        <v>42171</v>
      </c>
      <c r="I817" s="14" t="s">
        <v>291</v>
      </c>
      <c r="J817" s="14" t="s">
        <v>4899</v>
      </c>
      <c r="K817" s="14" t="s">
        <v>289</v>
      </c>
      <c r="L817" s="14">
        <v>25</v>
      </c>
      <c r="M817" s="21" t="s">
        <v>5080</v>
      </c>
      <c r="N817" s="21" t="s">
        <v>1033</v>
      </c>
      <c r="O817" s="17" t="s">
        <v>5254</v>
      </c>
    </row>
    <row r="818" spans="1:15" s="1" customFormat="1" ht="13.5" customHeight="1" x14ac:dyDescent="0.15">
      <c r="A818" s="25" t="s">
        <v>4905</v>
      </c>
      <c r="B818" s="18"/>
      <c r="C818" s="12"/>
      <c r="D818" s="17" t="s">
        <v>224</v>
      </c>
      <c r="E818" s="13" t="s">
        <v>4857</v>
      </c>
      <c r="F818" s="12" t="s">
        <v>4904</v>
      </c>
      <c r="G818" s="26">
        <f>6.405*L818</f>
        <v>76.86</v>
      </c>
      <c r="H818" s="15">
        <v>42171</v>
      </c>
      <c r="I818" s="14" t="s">
        <v>483</v>
      </c>
      <c r="J818" s="14" t="s">
        <v>4903</v>
      </c>
      <c r="K818" s="14" t="s">
        <v>280</v>
      </c>
      <c r="L818" s="14">
        <v>12</v>
      </c>
      <c r="M818" s="21" t="s">
        <v>5081</v>
      </c>
      <c r="N818" s="21" t="s">
        <v>4866</v>
      </c>
      <c r="O818" s="17" t="s">
        <v>5255</v>
      </c>
    </row>
    <row r="819" spans="1:15" s="1" customFormat="1" ht="13.5" customHeight="1" x14ac:dyDescent="0.15">
      <c r="A819" s="25" t="s">
        <v>4909</v>
      </c>
      <c r="B819" s="18"/>
      <c r="C819" s="12"/>
      <c r="D819" s="17" t="s">
        <v>2564</v>
      </c>
      <c r="E819" s="13" t="s">
        <v>4857</v>
      </c>
      <c r="F819" s="12" t="s">
        <v>4906</v>
      </c>
      <c r="G819" s="14">
        <f>7.037*L819</f>
        <v>42.222000000000001</v>
      </c>
      <c r="H819" s="15">
        <v>42171</v>
      </c>
      <c r="I819" s="26" t="s">
        <v>654</v>
      </c>
      <c r="J819" s="14" t="s">
        <v>4907</v>
      </c>
      <c r="K819" s="14" t="s">
        <v>289</v>
      </c>
      <c r="L819" s="14">
        <v>6</v>
      </c>
      <c r="M819" s="21" t="s">
        <v>2625</v>
      </c>
      <c r="N819" s="21" t="s">
        <v>4908</v>
      </c>
      <c r="O819" s="17" t="s">
        <v>5256</v>
      </c>
    </row>
    <row r="820" spans="1:15" s="1" customFormat="1" ht="13.5" customHeight="1" x14ac:dyDescent="0.15">
      <c r="A820" s="36" t="s">
        <v>1876</v>
      </c>
      <c r="B820" s="18"/>
      <c r="C820" s="12"/>
      <c r="D820" s="17" t="s">
        <v>4910</v>
      </c>
      <c r="E820" s="13" t="s">
        <v>4857</v>
      </c>
      <c r="F820" s="12" t="s">
        <v>4914</v>
      </c>
      <c r="G820" s="14">
        <f>20.816*L820</f>
        <v>208.16</v>
      </c>
      <c r="H820" s="15">
        <v>42171</v>
      </c>
      <c r="I820" s="14" t="s">
        <v>4915</v>
      </c>
      <c r="J820" s="14" t="s">
        <v>4911</v>
      </c>
      <c r="K820" s="14" t="s">
        <v>281</v>
      </c>
      <c r="L820" s="14">
        <v>10</v>
      </c>
      <c r="M820" s="21" t="s">
        <v>4912</v>
      </c>
      <c r="N820" s="21" t="s">
        <v>4913</v>
      </c>
      <c r="O820" s="17" t="s">
        <v>5257</v>
      </c>
    </row>
    <row r="821" spans="1:15" s="1" customFormat="1" ht="13.5" customHeight="1" x14ac:dyDescent="0.15">
      <c r="A821" s="36" t="s">
        <v>541</v>
      </c>
      <c r="B821" s="18"/>
      <c r="C821" s="12"/>
      <c r="D821" s="36" t="s">
        <v>4916</v>
      </c>
      <c r="E821" s="13" t="s">
        <v>4857</v>
      </c>
      <c r="F821" s="12" t="s">
        <v>4923</v>
      </c>
      <c r="G821" s="14">
        <f>20.816*L821</f>
        <v>187.34399999999999</v>
      </c>
      <c r="H821" s="15">
        <v>42171</v>
      </c>
      <c r="I821" s="14" t="s">
        <v>540</v>
      </c>
      <c r="J821" s="14" t="s">
        <v>4917</v>
      </c>
      <c r="K821" s="14" t="s">
        <v>296</v>
      </c>
      <c r="L821" s="14">
        <v>9</v>
      </c>
      <c r="M821" s="21" t="s">
        <v>4912</v>
      </c>
      <c r="N821" s="21" t="s">
        <v>4922</v>
      </c>
      <c r="O821" s="17" t="s">
        <v>5258</v>
      </c>
    </row>
    <row r="822" spans="1:15" s="1" customFormat="1" ht="13.5" customHeight="1" x14ac:dyDescent="0.15">
      <c r="A822" s="36" t="s">
        <v>541</v>
      </c>
      <c r="B822" s="18"/>
      <c r="C822" s="12"/>
      <c r="D822" s="36" t="s">
        <v>4916</v>
      </c>
      <c r="E822" s="13" t="s">
        <v>4857</v>
      </c>
      <c r="F822" s="12" t="s">
        <v>4918</v>
      </c>
      <c r="G822" s="14">
        <f>20.816*L822</f>
        <v>249.79199999999997</v>
      </c>
      <c r="H822" s="15">
        <v>42171</v>
      </c>
      <c r="I822" s="14" t="s">
        <v>540</v>
      </c>
      <c r="J822" s="14" t="s">
        <v>4920</v>
      </c>
      <c r="K822" s="14" t="s">
        <v>296</v>
      </c>
      <c r="L822" s="14">
        <v>12</v>
      </c>
      <c r="M822" s="21" t="s">
        <v>5082</v>
      </c>
      <c r="N822" s="21" t="s">
        <v>16</v>
      </c>
      <c r="O822" s="17" t="s">
        <v>5259</v>
      </c>
    </row>
    <row r="823" spans="1:15" s="1" customFormat="1" ht="13.5" customHeight="1" x14ac:dyDescent="0.15">
      <c r="A823" s="36" t="s">
        <v>541</v>
      </c>
      <c r="B823" s="18"/>
      <c r="C823" s="12"/>
      <c r="D823" s="36" t="s">
        <v>4916</v>
      </c>
      <c r="E823" s="13" t="s">
        <v>4857</v>
      </c>
      <c r="F823" s="12" t="s">
        <v>4919</v>
      </c>
      <c r="G823" s="14">
        <f>20.816*L823</f>
        <v>270.608</v>
      </c>
      <c r="H823" s="15">
        <v>42171</v>
      </c>
      <c r="I823" s="14" t="s">
        <v>540</v>
      </c>
      <c r="J823" s="14" t="s">
        <v>4921</v>
      </c>
      <c r="K823" s="14" t="s">
        <v>296</v>
      </c>
      <c r="L823" s="14">
        <v>13</v>
      </c>
      <c r="M823" s="21" t="s">
        <v>5082</v>
      </c>
      <c r="N823" s="21" t="s">
        <v>17</v>
      </c>
      <c r="O823" s="17" t="s">
        <v>5260</v>
      </c>
    </row>
    <row r="824" spans="1:15" s="1" customFormat="1" ht="13.5" customHeight="1" x14ac:dyDescent="0.15">
      <c r="A824" s="36" t="s">
        <v>4924</v>
      </c>
      <c r="B824" s="18"/>
      <c r="C824" s="12"/>
      <c r="D824" s="17" t="s">
        <v>4925</v>
      </c>
      <c r="E824" s="13" t="s">
        <v>4857</v>
      </c>
      <c r="F824" s="12" t="s">
        <v>4926</v>
      </c>
      <c r="G824" s="26">
        <f>27.67*L824</f>
        <v>221.36</v>
      </c>
      <c r="H824" s="15">
        <v>42171</v>
      </c>
      <c r="I824" s="14" t="s">
        <v>4930</v>
      </c>
      <c r="J824" s="14" t="s">
        <v>4927</v>
      </c>
      <c r="K824" s="14" t="s">
        <v>14</v>
      </c>
      <c r="L824" s="14">
        <v>8</v>
      </c>
      <c r="M824" s="21" t="s">
        <v>5083</v>
      </c>
      <c r="N824" s="21" t="s">
        <v>4929</v>
      </c>
      <c r="O824" s="17" t="s">
        <v>5237</v>
      </c>
    </row>
    <row r="825" spans="1:15" s="1" customFormat="1" ht="13.5" customHeight="1" x14ac:dyDescent="0.15">
      <c r="A825" s="25" t="s">
        <v>4932</v>
      </c>
      <c r="B825" s="18"/>
      <c r="C825" s="12"/>
      <c r="D825" s="17" t="s">
        <v>948</v>
      </c>
      <c r="E825" s="13" t="s">
        <v>4857</v>
      </c>
      <c r="F825" s="12" t="s">
        <v>4931</v>
      </c>
      <c r="G825" s="26">
        <f>25.399*L825</f>
        <v>304.78800000000001</v>
      </c>
      <c r="H825" s="15">
        <v>42171</v>
      </c>
      <c r="I825" s="14" t="s">
        <v>364</v>
      </c>
      <c r="J825" s="14" t="s">
        <v>4933</v>
      </c>
      <c r="K825" s="14" t="s">
        <v>296</v>
      </c>
      <c r="L825" s="14">
        <v>12</v>
      </c>
      <c r="M825" s="21" t="s">
        <v>5084</v>
      </c>
      <c r="N825" s="21" t="s">
        <v>16</v>
      </c>
      <c r="O825" s="17" t="s">
        <v>5238</v>
      </c>
    </row>
    <row r="826" spans="1:15" s="1" customFormat="1" ht="13.5" customHeight="1" x14ac:dyDescent="0.15">
      <c r="A826" s="25" t="s">
        <v>4936</v>
      </c>
      <c r="B826" s="18"/>
      <c r="C826" s="12"/>
      <c r="D826" s="17" t="s">
        <v>948</v>
      </c>
      <c r="E826" s="13" t="s">
        <v>4857</v>
      </c>
      <c r="F826" s="12" t="s">
        <v>4934</v>
      </c>
      <c r="G826" s="26">
        <f>25.399*L826</f>
        <v>330.18700000000001</v>
      </c>
      <c r="H826" s="15">
        <v>42171</v>
      </c>
      <c r="I826" s="14" t="s">
        <v>364</v>
      </c>
      <c r="J826" s="14" t="s">
        <v>4935</v>
      </c>
      <c r="K826" s="14" t="s">
        <v>296</v>
      </c>
      <c r="L826" s="14">
        <v>13</v>
      </c>
      <c r="M826" s="21" t="s">
        <v>5084</v>
      </c>
      <c r="N826" s="21" t="s">
        <v>17</v>
      </c>
      <c r="O826" s="17" t="s">
        <v>5239</v>
      </c>
    </row>
    <row r="827" spans="1:15" s="1" customFormat="1" ht="13.5" customHeight="1" x14ac:dyDescent="0.15">
      <c r="A827" s="25" t="s">
        <v>4939</v>
      </c>
      <c r="B827" s="18"/>
      <c r="C827" s="12"/>
      <c r="D827" s="17" t="s">
        <v>111</v>
      </c>
      <c r="E827" s="13" t="s">
        <v>4857</v>
      </c>
      <c r="F827" s="12" t="s">
        <v>4937</v>
      </c>
      <c r="G827" s="14">
        <f>17.712*L827</f>
        <v>212.54399999999998</v>
      </c>
      <c r="H827" s="15">
        <v>42171</v>
      </c>
      <c r="I827" s="14" t="s">
        <v>288</v>
      </c>
      <c r="J827" s="14" t="s">
        <v>4938</v>
      </c>
      <c r="K827" s="14" t="s">
        <v>280</v>
      </c>
      <c r="L827" s="14">
        <v>12</v>
      </c>
      <c r="M827" s="21" t="s">
        <v>5085</v>
      </c>
      <c r="N827" s="21" t="s">
        <v>16</v>
      </c>
      <c r="O827" s="17" t="s">
        <v>5240</v>
      </c>
    </row>
    <row r="828" spans="1:15" s="1" customFormat="1" ht="13.5" customHeight="1" x14ac:dyDescent="0.15">
      <c r="A828" s="25" t="s">
        <v>4940</v>
      </c>
      <c r="B828" s="18"/>
      <c r="C828" s="12"/>
      <c r="D828" s="17" t="s">
        <v>4941</v>
      </c>
      <c r="E828" s="13" t="s">
        <v>4857</v>
      </c>
      <c r="F828" s="12" t="s">
        <v>4942</v>
      </c>
      <c r="G828" s="59">
        <f>19.827*L828</f>
        <v>158.61600000000001</v>
      </c>
      <c r="H828" s="15">
        <v>42171</v>
      </c>
      <c r="I828" s="59" t="s">
        <v>1050</v>
      </c>
      <c r="J828" s="59" t="s">
        <v>4943</v>
      </c>
      <c r="K828" s="59" t="s">
        <v>14</v>
      </c>
      <c r="L828" s="14">
        <v>8</v>
      </c>
      <c r="M828" s="21" t="s">
        <v>5086</v>
      </c>
      <c r="N828" s="21" t="s">
        <v>4944</v>
      </c>
      <c r="O828" s="17" t="s">
        <v>5241</v>
      </c>
    </row>
    <row r="829" spans="1:15" s="1" customFormat="1" ht="13.5" customHeight="1" x14ac:dyDescent="0.15">
      <c r="A829" s="25" t="s">
        <v>4959</v>
      </c>
      <c r="B829" s="18"/>
      <c r="C829" s="12"/>
      <c r="D829" s="17" t="s">
        <v>225</v>
      </c>
      <c r="E829" s="13" t="s">
        <v>4857</v>
      </c>
      <c r="F829" s="12" t="s">
        <v>4945</v>
      </c>
      <c r="G829" s="59">
        <v>231.90299999999999</v>
      </c>
      <c r="H829" s="15">
        <v>42171</v>
      </c>
      <c r="I829" s="26" t="s">
        <v>448</v>
      </c>
      <c r="J829" s="14" t="s">
        <v>4946</v>
      </c>
      <c r="K829" s="14" t="s">
        <v>396</v>
      </c>
      <c r="L829" s="14" t="s">
        <v>4947</v>
      </c>
      <c r="M829" s="21" t="s">
        <v>4958</v>
      </c>
      <c r="N829" s="21" t="s">
        <v>4965</v>
      </c>
      <c r="O829" s="17" t="s">
        <v>5242</v>
      </c>
    </row>
    <row r="830" spans="1:15" s="1" customFormat="1" ht="13.5" customHeight="1" x14ac:dyDescent="0.15">
      <c r="A830" s="25" t="s">
        <v>4957</v>
      </c>
      <c r="B830" s="18"/>
      <c r="C830" s="12"/>
      <c r="D830" s="17" t="s">
        <v>225</v>
      </c>
      <c r="E830" s="13" t="s">
        <v>4857</v>
      </c>
      <c r="F830" s="12" t="s">
        <v>4950</v>
      </c>
      <c r="G830" s="59">
        <v>262.27300000000002</v>
      </c>
      <c r="H830" s="15">
        <v>42171</v>
      </c>
      <c r="I830" s="26" t="s">
        <v>448</v>
      </c>
      <c r="J830" s="14" t="s">
        <v>4953</v>
      </c>
      <c r="K830" s="14" t="s">
        <v>396</v>
      </c>
      <c r="L830" s="14" t="s">
        <v>4948</v>
      </c>
      <c r="M830" s="21" t="s">
        <v>4960</v>
      </c>
      <c r="N830" s="21" t="s">
        <v>5117</v>
      </c>
      <c r="O830" s="17" t="s">
        <v>5243</v>
      </c>
    </row>
    <row r="831" spans="1:15" s="1" customFormat="1" ht="13.5" customHeight="1" x14ac:dyDescent="0.15">
      <c r="A831" s="25" t="s">
        <v>4957</v>
      </c>
      <c r="B831" s="18"/>
      <c r="C831" s="12"/>
      <c r="D831" s="17" t="s">
        <v>225</v>
      </c>
      <c r="E831" s="13" t="s">
        <v>4857</v>
      </c>
      <c r="F831" s="12" t="s">
        <v>4951</v>
      </c>
      <c r="G831" s="59">
        <v>262.13900000000001</v>
      </c>
      <c r="H831" s="15">
        <v>42171</v>
      </c>
      <c r="I831" s="26" t="s">
        <v>448</v>
      </c>
      <c r="J831" s="14" t="s">
        <v>4954</v>
      </c>
      <c r="K831" s="14" t="s">
        <v>396</v>
      </c>
      <c r="L831" s="14" t="s">
        <v>4948</v>
      </c>
      <c r="M831" s="21" t="s">
        <v>4961</v>
      </c>
      <c r="N831" s="21" t="s">
        <v>4962</v>
      </c>
      <c r="O831" s="17" t="s">
        <v>5244</v>
      </c>
    </row>
    <row r="832" spans="1:15" s="1" customFormat="1" ht="13.5" customHeight="1" x14ac:dyDescent="0.15">
      <c r="A832" s="25" t="s">
        <v>4957</v>
      </c>
      <c r="B832" s="18"/>
      <c r="C832" s="12"/>
      <c r="D832" s="17" t="s">
        <v>225</v>
      </c>
      <c r="E832" s="13" t="s">
        <v>4857</v>
      </c>
      <c r="F832" s="12" t="s">
        <v>4967</v>
      </c>
      <c r="G832" s="59">
        <v>231.935</v>
      </c>
      <c r="H832" s="15">
        <v>42171</v>
      </c>
      <c r="I832" s="26" t="s">
        <v>448</v>
      </c>
      <c r="J832" s="14" t="s">
        <v>4955</v>
      </c>
      <c r="K832" s="14" t="s">
        <v>396</v>
      </c>
      <c r="L832" s="14" t="s">
        <v>4949</v>
      </c>
      <c r="M832" s="21" t="s">
        <v>4963</v>
      </c>
      <c r="N832" s="21" t="s">
        <v>4966</v>
      </c>
      <c r="O832" s="17" t="s">
        <v>5245</v>
      </c>
    </row>
    <row r="833" spans="1:15" s="1" customFormat="1" ht="13.5" customHeight="1" x14ac:dyDescent="0.15">
      <c r="A833" s="25" t="s">
        <v>4957</v>
      </c>
      <c r="B833" s="18"/>
      <c r="C833" s="12"/>
      <c r="D833" s="17" t="s">
        <v>225</v>
      </c>
      <c r="E833" s="13" t="s">
        <v>4857</v>
      </c>
      <c r="F833" s="12" t="s">
        <v>4952</v>
      </c>
      <c r="G833" s="59">
        <v>231.96899999999999</v>
      </c>
      <c r="H833" s="15">
        <v>42171</v>
      </c>
      <c r="I833" s="26" t="s">
        <v>448</v>
      </c>
      <c r="J833" s="14" t="s">
        <v>4956</v>
      </c>
      <c r="K833" s="14" t="s">
        <v>396</v>
      </c>
      <c r="L833" s="14" t="s">
        <v>4949</v>
      </c>
      <c r="M833" s="21" t="s">
        <v>4964</v>
      </c>
      <c r="N833" s="21" t="s">
        <v>4990</v>
      </c>
      <c r="O833" s="17" t="s">
        <v>5246</v>
      </c>
    </row>
    <row r="834" spans="1:15" s="1" customFormat="1" ht="13.5" customHeight="1" x14ac:dyDescent="0.15">
      <c r="A834" s="25" t="s">
        <v>227</v>
      </c>
      <c r="B834" s="18"/>
      <c r="C834" s="12"/>
      <c r="D834" s="17" t="s">
        <v>225</v>
      </c>
      <c r="E834" s="13" t="s">
        <v>4857</v>
      </c>
      <c r="F834" s="12" t="s">
        <v>4968</v>
      </c>
      <c r="G834" s="59">
        <v>262.334</v>
      </c>
      <c r="H834" s="15">
        <v>42171</v>
      </c>
      <c r="I834" s="26" t="s">
        <v>442</v>
      </c>
      <c r="J834" s="14" t="s">
        <v>4969</v>
      </c>
      <c r="K834" s="14" t="s">
        <v>396</v>
      </c>
      <c r="L834" s="14" t="s">
        <v>4948</v>
      </c>
      <c r="M834" s="21" t="s">
        <v>4978</v>
      </c>
      <c r="N834" s="21" t="s">
        <v>4980</v>
      </c>
      <c r="O834" s="17" t="s">
        <v>5261</v>
      </c>
    </row>
    <row r="835" spans="1:15" s="1" customFormat="1" ht="13.5" customHeight="1" x14ac:dyDescent="0.15">
      <c r="A835" s="25" t="s">
        <v>4977</v>
      </c>
      <c r="B835" s="18"/>
      <c r="C835" s="12"/>
      <c r="D835" s="17" t="s">
        <v>225</v>
      </c>
      <c r="E835" s="13" t="s">
        <v>4857</v>
      </c>
      <c r="F835" s="12" t="s">
        <v>4971</v>
      </c>
      <c r="G835" s="59">
        <v>262.06700000000001</v>
      </c>
      <c r="H835" s="15">
        <v>42171</v>
      </c>
      <c r="I835" s="26" t="s">
        <v>442</v>
      </c>
      <c r="J835" s="14" t="s">
        <v>4973</v>
      </c>
      <c r="K835" s="14" t="s">
        <v>396</v>
      </c>
      <c r="L835" s="14" t="s">
        <v>4948</v>
      </c>
      <c r="M835" s="21" t="s">
        <v>4979</v>
      </c>
      <c r="N835" s="21" t="s">
        <v>4981</v>
      </c>
      <c r="O835" s="17" t="s">
        <v>5262</v>
      </c>
    </row>
    <row r="836" spans="1:15" s="1" customFormat="1" ht="13.5" customHeight="1" x14ac:dyDescent="0.15">
      <c r="A836" s="25" t="s">
        <v>4977</v>
      </c>
      <c r="B836" s="18"/>
      <c r="C836" s="12"/>
      <c r="D836" s="17" t="s">
        <v>225</v>
      </c>
      <c r="E836" s="13" t="s">
        <v>4857</v>
      </c>
      <c r="F836" s="12" t="s">
        <v>4984</v>
      </c>
      <c r="G836" s="59">
        <v>201.964</v>
      </c>
      <c r="H836" s="15">
        <v>42171</v>
      </c>
      <c r="I836" s="26" t="s">
        <v>442</v>
      </c>
      <c r="J836" s="14" t="s">
        <v>4974</v>
      </c>
      <c r="K836" s="14" t="s">
        <v>396</v>
      </c>
      <c r="L836" s="14" t="s">
        <v>4970</v>
      </c>
      <c r="M836" s="21" t="s">
        <v>4982</v>
      </c>
      <c r="N836" s="21" t="s">
        <v>4983</v>
      </c>
      <c r="O836" s="17" t="s">
        <v>5263</v>
      </c>
    </row>
    <row r="837" spans="1:15" s="1" customFormat="1" ht="13.5" customHeight="1" x14ac:dyDescent="0.15">
      <c r="A837" s="25" t="s">
        <v>227</v>
      </c>
      <c r="B837" s="18"/>
      <c r="C837" s="12"/>
      <c r="D837" s="17" t="s">
        <v>225</v>
      </c>
      <c r="E837" s="13" t="s">
        <v>4857</v>
      </c>
      <c r="F837" s="12" t="s">
        <v>4972</v>
      </c>
      <c r="G837" s="59">
        <v>262.39699999999999</v>
      </c>
      <c r="H837" s="15">
        <v>42171</v>
      </c>
      <c r="I837" s="26" t="s">
        <v>442</v>
      </c>
      <c r="J837" s="14" t="s">
        <v>4975</v>
      </c>
      <c r="K837" s="14" t="s">
        <v>396</v>
      </c>
      <c r="L837" s="14" t="s">
        <v>4948</v>
      </c>
      <c r="M837" s="21" t="s">
        <v>4985</v>
      </c>
      <c r="N837" s="21" t="s">
        <v>4987</v>
      </c>
      <c r="O837" s="17" t="s">
        <v>5264</v>
      </c>
    </row>
    <row r="838" spans="1:15" s="1" customFormat="1" ht="13.5" customHeight="1" x14ac:dyDescent="0.15">
      <c r="A838" s="25" t="s">
        <v>4977</v>
      </c>
      <c r="B838" s="18"/>
      <c r="C838" s="12"/>
      <c r="D838" s="17" t="s">
        <v>225</v>
      </c>
      <c r="E838" s="13" t="s">
        <v>4857</v>
      </c>
      <c r="F838" s="12" t="s">
        <v>4989</v>
      </c>
      <c r="G838" s="59">
        <v>232.00800000000001</v>
      </c>
      <c r="H838" s="15">
        <v>42171</v>
      </c>
      <c r="I838" s="26" t="s">
        <v>442</v>
      </c>
      <c r="J838" s="14" t="s">
        <v>4976</v>
      </c>
      <c r="K838" s="14" t="s">
        <v>396</v>
      </c>
      <c r="L838" s="14" t="s">
        <v>4947</v>
      </c>
      <c r="M838" s="21" t="s">
        <v>4988</v>
      </c>
      <c r="N838" s="21" t="s">
        <v>4991</v>
      </c>
      <c r="O838" s="17" t="s">
        <v>5265</v>
      </c>
    </row>
    <row r="839" spans="1:15" s="1" customFormat="1" ht="13.5" customHeight="1" x14ac:dyDescent="0.15">
      <c r="A839" s="25" t="s">
        <v>4996</v>
      </c>
      <c r="B839" s="18"/>
      <c r="C839" s="12"/>
      <c r="D839" s="17" t="s">
        <v>178</v>
      </c>
      <c r="E839" s="13" t="s">
        <v>4857</v>
      </c>
      <c r="F839" s="12" t="s">
        <v>4999</v>
      </c>
      <c r="G839" s="59">
        <v>80.700999999999993</v>
      </c>
      <c r="H839" s="15">
        <v>42171</v>
      </c>
      <c r="I839" s="14" t="s">
        <v>4992</v>
      </c>
      <c r="J839" s="14" t="s">
        <v>4993</v>
      </c>
      <c r="K839" s="14" t="s">
        <v>4994</v>
      </c>
      <c r="L839" s="14" t="s">
        <v>4995</v>
      </c>
      <c r="M839" s="21" t="s">
        <v>4997</v>
      </c>
      <c r="N839" s="21" t="s">
        <v>4998</v>
      </c>
      <c r="O839" s="17" t="s">
        <v>5247</v>
      </c>
    </row>
    <row r="840" spans="1:15" s="1" customFormat="1" ht="13.5" customHeight="1" x14ac:dyDescent="0.15">
      <c r="A840" s="25" t="s">
        <v>5003</v>
      </c>
      <c r="B840" s="18"/>
      <c r="C840" s="12"/>
      <c r="D840" s="17" t="s">
        <v>785</v>
      </c>
      <c r="E840" s="13" t="s">
        <v>4857</v>
      </c>
      <c r="F840" s="12" t="s">
        <v>5000</v>
      </c>
      <c r="G840" s="59">
        <v>59.204000000000001</v>
      </c>
      <c r="H840" s="15">
        <v>42171</v>
      </c>
      <c r="I840" s="14" t="s">
        <v>306</v>
      </c>
      <c r="J840" s="14" t="s">
        <v>5001</v>
      </c>
      <c r="K840" s="14" t="s">
        <v>396</v>
      </c>
      <c r="L840" s="14" t="s">
        <v>5002</v>
      </c>
      <c r="M840" s="21" t="s">
        <v>5004</v>
      </c>
      <c r="N840" s="21" t="s">
        <v>5005</v>
      </c>
      <c r="O840" s="17" t="s">
        <v>5266</v>
      </c>
    </row>
    <row r="841" spans="1:15" s="1" customFormat="1" ht="13.5" customHeight="1" x14ac:dyDescent="0.15">
      <c r="A841" s="25" t="s">
        <v>5018</v>
      </c>
      <c r="B841" s="18"/>
      <c r="C841" s="12"/>
      <c r="D841" s="17" t="s">
        <v>785</v>
      </c>
      <c r="E841" s="13" t="s">
        <v>4857</v>
      </c>
      <c r="F841" s="12" t="s">
        <v>5006</v>
      </c>
      <c r="G841" s="59">
        <v>138.51499999999999</v>
      </c>
      <c r="H841" s="15">
        <v>42171</v>
      </c>
      <c r="I841" s="14" t="s">
        <v>306</v>
      </c>
      <c r="J841" s="14" t="s">
        <v>5007</v>
      </c>
      <c r="K841" s="14" t="s">
        <v>396</v>
      </c>
      <c r="L841" s="14" t="s">
        <v>5008</v>
      </c>
      <c r="M841" s="21" t="s">
        <v>5016</v>
      </c>
      <c r="N841" s="21" t="s">
        <v>5017</v>
      </c>
      <c r="O841" s="17" t="s">
        <v>5267</v>
      </c>
    </row>
    <row r="842" spans="1:15" s="1" customFormat="1" ht="13.5" customHeight="1" x14ac:dyDescent="0.15">
      <c r="A842" s="25" t="s">
        <v>3113</v>
      </c>
      <c r="B842" s="18"/>
      <c r="C842" s="12"/>
      <c r="D842" s="17" t="s">
        <v>785</v>
      </c>
      <c r="E842" s="13" t="s">
        <v>4857</v>
      </c>
      <c r="F842" s="12" t="s">
        <v>5009</v>
      </c>
      <c r="G842" s="59">
        <v>99.150999999999996</v>
      </c>
      <c r="H842" s="15">
        <v>42171</v>
      </c>
      <c r="I842" s="14" t="s">
        <v>306</v>
      </c>
      <c r="J842" s="14" t="s">
        <v>5012</v>
      </c>
      <c r="K842" s="14" t="s">
        <v>396</v>
      </c>
      <c r="L842" s="14" t="s">
        <v>5015</v>
      </c>
      <c r="M842" s="21" t="s">
        <v>5019</v>
      </c>
      <c r="N842" s="21" t="s">
        <v>5020</v>
      </c>
      <c r="O842" s="17" t="s">
        <v>5268</v>
      </c>
    </row>
    <row r="843" spans="1:15" s="1" customFormat="1" ht="13.5" customHeight="1" x14ac:dyDescent="0.15">
      <c r="A843" s="25" t="s">
        <v>3113</v>
      </c>
      <c r="B843" s="18"/>
      <c r="C843" s="12"/>
      <c r="D843" s="17" t="s">
        <v>785</v>
      </c>
      <c r="E843" s="13" t="s">
        <v>4857</v>
      </c>
      <c r="F843" s="12" t="s">
        <v>5010</v>
      </c>
      <c r="G843" s="59">
        <v>99.152000000000001</v>
      </c>
      <c r="H843" s="15">
        <v>42171</v>
      </c>
      <c r="I843" s="14" t="s">
        <v>306</v>
      </c>
      <c r="J843" s="14" t="s">
        <v>5013</v>
      </c>
      <c r="K843" s="14" t="s">
        <v>396</v>
      </c>
      <c r="L843" s="14" t="s">
        <v>5015</v>
      </c>
      <c r="M843" s="21" t="s">
        <v>5021</v>
      </c>
      <c r="N843" s="21" t="s">
        <v>5023</v>
      </c>
      <c r="O843" s="17" t="s">
        <v>5269</v>
      </c>
    </row>
    <row r="844" spans="1:15" s="1" customFormat="1" ht="13.5" customHeight="1" x14ac:dyDescent="0.15">
      <c r="A844" s="25" t="s">
        <v>3113</v>
      </c>
      <c r="B844" s="18"/>
      <c r="C844" s="12"/>
      <c r="D844" s="17" t="s">
        <v>785</v>
      </c>
      <c r="E844" s="13" t="s">
        <v>4857</v>
      </c>
      <c r="F844" s="12" t="s">
        <v>5011</v>
      </c>
      <c r="G844" s="59">
        <v>99.105999999999995</v>
      </c>
      <c r="H844" s="15">
        <v>42171</v>
      </c>
      <c r="I844" s="14" t="s">
        <v>306</v>
      </c>
      <c r="J844" s="14" t="s">
        <v>5014</v>
      </c>
      <c r="K844" s="14" t="s">
        <v>396</v>
      </c>
      <c r="L844" s="14" t="s">
        <v>5015</v>
      </c>
      <c r="M844" s="21" t="s">
        <v>5022</v>
      </c>
      <c r="N844" s="21" t="s">
        <v>5024</v>
      </c>
      <c r="O844" s="17" t="s">
        <v>5270</v>
      </c>
    </row>
    <row r="845" spans="1:15" s="1" customFormat="1" ht="13.5" customHeight="1" x14ac:dyDescent="0.15">
      <c r="A845" s="25" t="s">
        <v>5028</v>
      </c>
      <c r="B845" s="18"/>
      <c r="C845" s="12"/>
      <c r="D845" s="17" t="s">
        <v>263</v>
      </c>
      <c r="E845" s="13" t="s">
        <v>4857</v>
      </c>
      <c r="F845" s="12" t="s">
        <v>5025</v>
      </c>
      <c r="G845" s="59">
        <v>161.77799999999999</v>
      </c>
      <c r="H845" s="15">
        <v>42171</v>
      </c>
      <c r="I845" s="26" t="s">
        <v>442</v>
      </c>
      <c r="J845" s="14" t="s">
        <v>5026</v>
      </c>
      <c r="K845" s="14" t="s">
        <v>304</v>
      </c>
      <c r="L845" s="14" t="s">
        <v>5027</v>
      </c>
      <c r="M845" s="21" t="s">
        <v>5029</v>
      </c>
      <c r="N845" s="21" t="s">
        <v>5030</v>
      </c>
      <c r="O845" s="17" t="s">
        <v>5271</v>
      </c>
    </row>
    <row r="846" spans="1:15" s="1" customFormat="1" ht="13.5" customHeight="1" x14ac:dyDescent="0.15">
      <c r="A846" s="25" t="s">
        <v>5033</v>
      </c>
      <c r="B846" s="18"/>
      <c r="C846" s="12"/>
      <c r="D846" s="17" t="s">
        <v>576</v>
      </c>
      <c r="E846" s="13" t="s">
        <v>4857</v>
      </c>
      <c r="F846" s="12" t="s">
        <v>5036</v>
      </c>
      <c r="G846" s="59">
        <v>259.71899999999999</v>
      </c>
      <c r="H846" s="15">
        <v>42171</v>
      </c>
      <c r="I846" s="26" t="s">
        <v>442</v>
      </c>
      <c r="J846" s="14" t="s">
        <v>5031</v>
      </c>
      <c r="K846" s="14" t="s">
        <v>304</v>
      </c>
      <c r="L846" s="14" t="s">
        <v>5032</v>
      </c>
      <c r="M846" s="21" t="s">
        <v>5034</v>
      </c>
      <c r="N846" s="21" t="s">
        <v>5035</v>
      </c>
      <c r="O846" s="17" t="s">
        <v>5272</v>
      </c>
    </row>
    <row r="847" spans="1:15" s="1" customFormat="1" x14ac:dyDescent="0.15">
      <c r="A847" s="25" t="s">
        <v>5040</v>
      </c>
      <c r="B847" s="18"/>
      <c r="C847" s="12"/>
      <c r="D847" s="17" t="s">
        <v>5037</v>
      </c>
      <c r="E847" s="13" t="s">
        <v>4857</v>
      </c>
      <c r="F847" s="12" t="s">
        <v>5038</v>
      </c>
      <c r="G847" s="59">
        <v>40.283999999999999</v>
      </c>
      <c r="H847" s="15">
        <v>42171</v>
      </c>
      <c r="I847" s="26" t="s">
        <v>442</v>
      </c>
      <c r="J847" s="14" t="s">
        <v>5039</v>
      </c>
      <c r="K847" s="14" t="s">
        <v>304</v>
      </c>
      <c r="L847" s="14" t="s">
        <v>5043</v>
      </c>
      <c r="M847" s="21" t="s">
        <v>5044</v>
      </c>
      <c r="N847" s="21" t="s">
        <v>5045</v>
      </c>
      <c r="O847" s="17" t="s">
        <v>5273</v>
      </c>
    </row>
    <row r="848" spans="1:15" s="1" customFormat="1" x14ac:dyDescent="0.15">
      <c r="A848" s="25" t="s">
        <v>5050</v>
      </c>
      <c r="B848" s="18"/>
      <c r="C848" s="12"/>
      <c r="D848" s="17" t="s">
        <v>4610</v>
      </c>
      <c r="E848" s="13" t="s">
        <v>4857</v>
      </c>
      <c r="F848" s="12" t="s">
        <v>5041</v>
      </c>
      <c r="G848" s="59">
        <v>106.619</v>
      </c>
      <c r="H848" s="15">
        <v>42171</v>
      </c>
      <c r="I848" s="14" t="s">
        <v>306</v>
      </c>
      <c r="J848" s="14" t="s">
        <v>5042</v>
      </c>
      <c r="K848" s="14" t="s">
        <v>304</v>
      </c>
      <c r="L848" s="14" t="s">
        <v>5046</v>
      </c>
      <c r="M848" s="21" t="s">
        <v>5051</v>
      </c>
      <c r="N848" s="21" t="s">
        <v>5053</v>
      </c>
      <c r="O848" s="17" t="s">
        <v>5274</v>
      </c>
    </row>
    <row r="849" spans="1:15" s="1" customFormat="1" x14ac:dyDescent="0.15">
      <c r="A849" s="25" t="s">
        <v>5050</v>
      </c>
      <c r="B849" s="18"/>
      <c r="C849" s="12"/>
      <c r="D849" s="17" t="s">
        <v>4610</v>
      </c>
      <c r="E849" s="13" t="s">
        <v>4857</v>
      </c>
      <c r="F849" s="12" t="s">
        <v>5048</v>
      </c>
      <c r="G849" s="59">
        <v>106.58499999999999</v>
      </c>
      <c r="H849" s="15">
        <v>42171</v>
      </c>
      <c r="I849" s="14" t="s">
        <v>440</v>
      </c>
      <c r="J849" s="14" t="s">
        <v>5049</v>
      </c>
      <c r="K849" s="14" t="s">
        <v>304</v>
      </c>
      <c r="L849" s="14" t="s">
        <v>5047</v>
      </c>
      <c r="M849" s="21" t="s">
        <v>5052</v>
      </c>
      <c r="N849" s="21" t="s">
        <v>6902</v>
      </c>
      <c r="O849" s="17" t="s">
        <v>5275</v>
      </c>
    </row>
    <row r="850" spans="1:15" s="1" customFormat="1" x14ac:dyDescent="0.15">
      <c r="A850" s="25" t="s">
        <v>571</v>
      </c>
      <c r="B850" s="18"/>
      <c r="C850" s="12"/>
      <c r="D850" s="17" t="s">
        <v>5093</v>
      </c>
      <c r="E850" s="13" t="s">
        <v>322</v>
      </c>
      <c r="F850" s="12" t="s">
        <v>5094</v>
      </c>
      <c r="G850" s="26">
        <f>22.211*L850</f>
        <v>88.843999999999994</v>
      </c>
      <c r="H850" s="15">
        <v>42173</v>
      </c>
      <c r="I850" s="26" t="s">
        <v>442</v>
      </c>
      <c r="J850" s="14" t="s">
        <v>5095</v>
      </c>
      <c r="K850" s="14" t="s">
        <v>520</v>
      </c>
      <c r="L850" s="14">
        <v>4</v>
      </c>
      <c r="M850" s="21" t="s">
        <v>5147</v>
      </c>
      <c r="N850" s="21" t="s">
        <v>5096</v>
      </c>
      <c r="O850" s="17" t="s">
        <v>5276</v>
      </c>
    </row>
    <row r="851" spans="1:15" s="1" customFormat="1" x14ac:dyDescent="0.15">
      <c r="A851" s="25" t="s">
        <v>953</v>
      </c>
      <c r="B851" s="18"/>
      <c r="C851" s="12"/>
      <c r="D851" s="17" t="s">
        <v>896</v>
      </c>
      <c r="E851" s="13" t="s">
        <v>322</v>
      </c>
      <c r="F851" s="12" t="s">
        <v>5110</v>
      </c>
      <c r="G851" s="26">
        <v>383.61500000000001</v>
      </c>
      <c r="H851" s="15">
        <v>42173</v>
      </c>
      <c r="I851" s="14" t="s">
        <v>440</v>
      </c>
      <c r="J851" s="14" t="s">
        <v>5097</v>
      </c>
      <c r="K851" s="14" t="s">
        <v>396</v>
      </c>
      <c r="L851" s="14" t="s">
        <v>5101</v>
      </c>
      <c r="M851" s="21" t="s">
        <v>5107</v>
      </c>
      <c r="N851" s="21" t="s">
        <v>5109</v>
      </c>
      <c r="O851" s="17" t="s">
        <v>5277</v>
      </c>
    </row>
    <row r="852" spans="1:15" s="1" customFormat="1" x14ac:dyDescent="0.15">
      <c r="A852" s="25" t="s">
        <v>953</v>
      </c>
      <c r="B852" s="18"/>
      <c r="C852" s="12"/>
      <c r="D852" s="17" t="s">
        <v>896</v>
      </c>
      <c r="E852" s="13" t="s">
        <v>322</v>
      </c>
      <c r="F852" s="12" t="s">
        <v>5106</v>
      </c>
      <c r="G852" s="26">
        <v>301.80099999999999</v>
      </c>
      <c r="H852" s="15">
        <v>42173</v>
      </c>
      <c r="I852" s="14" t="s">
        <v>440</v>
      </c>
      <c r="J852" s="14" t="s">
        <v>5099</v>
      </c>
      <c r="K852" s="14" t="s">
        <v>396</v>
      </c>
      <c r="L852" s="14" t="s">
        <v>5102</v>
      </c>
      <c r="M852" s="21" t="s">
        <v>5104</v>
      </c>
      <c r="N852" s="21" t="s">
        <v>5352</v>
      </c>
      <c r="O852" s="17" t="s">
        <v>5278</v>
      </c>
    </row>
    <row r="853" spans="1:15" s="1" customFormat="1" x14ac:dyDescent="0.15">
      <c r="A853" s="25" t="s">
        <v>953</v>
      </c>
      <c r="B853" s="18"/>
      <c r="C853" s="12"/>
      <c r="D853" s="17" t="s">
        <v>896</v>
      </c>
      <c r="E853" s="13" t="s">
        <v>322</v>
      </c>
      <c r="F853" s="12" t="s">
        <v>5098</v>
      </c>
      <c r="G853" s="26">
        <v>151.08000000000001</v>
      </c>
      <c r="H853" s="15">
        <v>42173</v>
      </c>
      <c r="I853" s="14" t="s">
        <v>440</v>
      </c>
      <c r="J853" s="14" t="s">
        <v>5100</v>
      </c>
      <c r="K853" s="14" t="s">
        <v>396</v>
      </c>
      <c r="L853" s="14" t="s">
        <v>5103</v>
      </c>
      <c r="M853" s="21" t="s">
        <v>5111</v>
      </c>
      <c r="N853" s="21" t="s">
        <v>5112</v>
      </c>
      <c r="O853" s="17" t="s">
        <v>5279</v>
      </c>
    </row>
    <row r="854" spans="1:15" s="1" customFormat="1" x14ac:dyDescent="0.15">
      <c r="A854" s="25" t="s">
        <v>397</v>
      </c>
      <c r="B854" s="18"/>
      <c r="C854" s="12"/>
      <c r="D854" s="17" t="s">
        <v>225</v>
      </c>
      <c r="E854" s="13" t="s">
        <v>322</v>
      </c>
      <c r="F854" s="12" t="s">
        <v>5115</v>
      </c>
      <c r="G854" s="26">
        <v>262.20600000000002</v>
      </c>
      <c r="H854" s="15">
        <v>42173</v>
      </c>
      <c r="I854" s="26" t="s">
        <v>448</v>
      </c>
      <c r="J854" s="14" t="s">
        <v>5113</v>
      </c>
      <c r="K854" s="14" t="s">
        <v>396</v>
      </c>
      <c r="L854" s="14" t="s">
        <v>5114</v>
      </c>
      <c r="M854" s="21" t="s">
        <v>5116</v>
      </c>
      <c r="N854" s="21" t="s">
        <v>5118</v>
      </c>
      <c r="O854" s="17" t="s">
        <v>5248</v>
      </c>
    </row>
    <row r="855" spans="1:15" s="1" customFormat="1" x14ac:dyDescent="0.15">
      <c r="A855" s="25" t="s">
        <v>446</v>
      </c>
      <c r="B855" s="18"/>
      <c r="C855" s="12"/>
      <c r="D855" s="17" t="s">
        <v>576</v>
      </c>
      <c r="E855" s="13" t="s">
        <v>322</v>
      </c>
      <c r="F855" s="12" t="s">
        <v>5119</v>
      </c>
      <c r="G855" s="26">
        <v>233.392</v>
      </c>
      <c r="H855" s="15">
        <v>42173</v>
      </c>
      <c r="I855" s="26" t="s">
        <v>442</v>
      </c>
      <c r="J855" s="14" t="s">
        <v>5120</v>
      </c>
      <c r="K855" s="14" t="s">
        <v>439</v>
      </c>
      <c r="L855" s="14" t="s">
        <v>5121</v>
      </c>
      <c r="M855" s="21" t="s">
        <v>5122</v>
      </c>
      <c r="N855" s="21" t="s">
        <v>5123</v>
      </c>
      <c r="O855" s="17" t="s">
        <v>5280</v>
      </c>
    </row>
    <row r="856" spans="1:15" s="1" customFormat="1" x14ac:dyDescent="0.15">
      <c r="A856" s="25" t="s">
        <v>721</v>
      </c>
      <c r="B856" s="18"/>
      <c r="C856" s="12"/>
      <c r="D856" s="17" t="s">
        <v>2089</v>
      </c>
      <c r="E856" s="13" t="s">
        <v>322</v>
      </c>
      <c r="F856" s="12" t="s">
        <v>5131</v>
      </c>
      <c r="G856" s="26">
        <v>308.60899999999998</v>
      </c>
      <c r="H856" s="15">
        <v>42173</v>
      </c>
      <c r="I856" s="14" t="s">
        <v>440</v>
      </c>
      <c r="J856" s="14" t="s">
        <v>5124</v>
      </c>
      <c r="K856" s="14" t="s">
        <v>439</v>
      </c>
      <c r="L856" s="14" t="s">
        <v>5102</v>
      </c>
      <c r="M856" s="21" t="s">
        <v>5129</v>
      </c>
      <c r="N856" s="21" t="s">
        <v>5130</v>
      </c>
      <c r="O856" s="17" t="s">
        <v>5281</v>
      </c>
    </row>
    <row r="857" spans="1:15" s="1" customFormat="1" x14ac:dyDescent="0.15">
      <c r="A857" s="25" t="s">
        <v>721</v>
      </c>
      <c r="B857" s="18"/>
      <c r="C857" s="12"/>
      <c r="D857" s="17" t="s">
        <v>2089</v>
      </c>
      <c r="E857" s="13" t="s">
        <v>322</v>
      </c>
      <c r="F857" s="12" t="s">
        <v>5134</v>
      </c>
      <c r="G857" s="26">
        <v>308.86099999999999</v>
      </c>
      <c r="H857" s="15">
        <v>42173</v>
      </c>
      <c r="I857" s="14" t="s">
        <v>440</v>
      </c>
      <c r="J857" s="14" t="s">
        <v>5126</v>
      </c>
      <c r="K857" s="14" t="s">
        <v>439</v>
      </c>
      <c r="L857" s="14" t="s">
        <v>5102</v>
      </c>
      <c r="M857" s="21" t="s">
        <v>5132</v>
      </c>
      <c r="N857" s="21" t="s">
        <v>5133</v>
      </c>
      <c r="O857" s="17" t="s">
        <v>5282</v>
      </c>
    </row>
    <row r="858" spans="1:15" s="1" customFormat="1" x14ac:dyDescent="0.15">
      <c r="A858" s="25" t="s">
        <v>721</v>
      </c>
      <c r="B858" s="18"/>
      <c r="C858" s="12"/>
      <c r="D858" s="17" t="s">
        <v>2089</v>
      </c>
      <c r="E858" s="13" t="s">
        <v>322</v>
      </c>
      <c r="F858" s="12" t="s">
        <v>5125</v>
      </c>
      <c r="G858" s="26">
        <v>341.17700000000002</v>
      </c>
      <c r="H858" s="15">
        <v>42173</v>
      </c>
      <c r="I858" s="14" t="s">
        <v>440</v>
      </c>
      <c r="J858" s="14" t="s">
        <v>5127</v>
      </c>
      <c r="K858" s="14" t="s">
        <v>439</v>
      </c>
      <c r="L858" s="14" t="s">
        <v>5128</v>
      </c>
      <c r="M858" s="21" t="s">
        <v>5135</v>
      </c>
      <c r="N858" s="21" t="s">
        <v>5136</v>
      </c>
      <c r="O858" s="17" t="s">
        <v>5283</v>
      </c>
    </row>
    <row r="859" spans="1:15" s="1" customFormat="1" x14ac:dyDescent="0.15">
      <c r="A859" s="25" t="s">
        <v>3037</v>
      </c>
      <c r="B859" s="18"/>
      <c r="C859" s="12"/>
      <c r="D859" s="17" t="s">
        <v>72</v>
      </c>
      <c r="E859" s="13" t="s">
        <v>322</v>
      </c>
      <c r="F859" s="12" t="s">
        <v>5141</v>
      </c>
      <c r="G859" s="26">
        <v>67.644000000000005</v>
      </c>
      <c r="H859" s="15">
        <v>42173</v>
      </c>
      <c r="I859" s="14" t="s">
        <v>440</v>
      </c>
      <c r="J859" s="14" t="s">
        <v>5137</v>
      </c>
      <c r="K859" s="14" t="s">
        <v>439</v>
      </c>
      <c r="L859" s="14" t="s">
        <v>5138</v>
      </c>
      <c r="M859" s="21" t="s">
        <v>5139</v>
      </c>
      <c r="N859" s="21" t="s">
        <v>5140</v>
      </c>
      <c r="O859" s="17" t="s">
        <v>5284</v>
      </c>
    </row>
    <row r="860" spans="1:15" s="1" customFormat="1" x14ac:dyDescent="0.15">
      <c r="A860" s="25" t="s">
        <v>980</v>
      </c>
      <c r="B860" s="18"/>
      <c r="C860" s="12"/>
      <c r="D860" s="17" t="s">
        <v>72</v>
      </c>
      <c r="E860" s="13" t="s">
        <v>322</v>
      </c>
      <c r="F860" s="12" t="s">
        <v>5142</v>
      </c>
      <c r="G860" s="26">
        <v>49.104999999999997</v>
      </c>
      <c r="H860" s="15">
        <v>42173</v>
      </c>
      <c r="I860" s="14" t="s">
        <v>440</v>
      </c>
      <c r="J860" s="14" t="s">
        <v>5143</v>
      </c>
      <c r="K860" s="14" t="s">
        <v>439</v>
      </c>
      <c r="L860" s="14" t="s">
        <v>5144</v>
      </c>
      <c r="M860" s="21" t="s">
        <v>5145</v>
      </c>
      <c r="N860" s="21" t="s">
        <v>5146</v>
      </c>
      <c r="O860" s="17" t="s">
        <v>5285</v>
      </c>
    </row>
    <row r="861" spans="1:15" s="1" customFormat="1" x14ac:dyDescent="0.15">
      <c r="A861" s="25" t="s">
        <v>869</v>
      </c>
      <c r="B861" s="18"/>
      <c r="C861" s="12"/>
      <c r="D861" s="17" t="s">
        <v>263</v>
      </c>
      <c r="E861" s="13" t="s">
        <v>322</v>
      </c>
      <c r="F861" s="12" t="s">
        <v>5203</v>
      </c>
      <c r="G861" s="59">
        <v>141.10400000000001</v>
      </c>
      <c r="H861" s="15">
        <v>42174</v>
      </c>
      <c r="I861" s="26" t="s">
        <v>442</v>
      </c>
      <c r="J861" s="14" t="s">
        <v>5195</v>
      </c>
      <c r="K861" s="14" t="s">
        <v>439</v>
      </c>
      <c r="L861" s="14" t="s">
        <v>5196</v>
      </c>
      <c r="M861" s="21" t="s">
        <v>5200</v>
      </c>
      <c r="N861" s="21" t="s">
        <v>5202</v>
      </c>
      <c r="O861" s="17" t="s">
        <v>5286</v>
      </c>
    </row>
    <row r="862" spans="1:15" s="1" customFormat="1" x14ac:dyDescent="0.15">
      <c r="A862" s="25" t="s">
        <v>869</v>
      </c>
      <c r="B862" s="18"/>
      <c r="C862" s="12"/>
      <c r="D862" s="17" t="s">
        <v>263</v>
      </c>
      <c r="E862" s="13" t="s">
        <v>322</v>
      </c>
      <c r="F862" s="12" t="s">
        <v>5198</v>
      </c>
      <c r="G862" s="59">
        <v>79.337000000000003</v>
      </c>
      <c r="H862" s="15">
        <v>42174</v>
      </c>
      <c r="I862" s="26" t="s">
        <v>442</v>
      </c>
      <c r="J862" s="14" t="s">
        <v>5199</v>
      </c>
      <c r="K862" s="14" t="s">
        <v>439</v>
      </c>
      <c r="L862" s="14" t="s">
        <v>5197</v>
      </c>
      <c r="M862" s="21" t="s">
        <v>5205</v>
      </c>
      <c r="N862" s="21" t="s">
        <v>6032</v>
      </c>
      <c r="O862" s="17" t="s">
        <v>5287</v>
      </c>
    </row>
    <row r="863" spans="1:15" s="1" customFormat="1" x14ac:dyDescent="0.15">
      <c r="A863" s="25" t="s">
        <v>953</v>
      </c>
      <c r="B863" s="18"/>
      <c r="C863" s="12"/>
      <c r="D863" s="17" t="s">
        <v>896</v>
      </c>
      <c r="E863" s="13" t="s">
        <v>322</v>
      </c>
      <c r="F863" s="12" t="s">
        <v>5209</v>
      </c>
      <c r="G863" s="59">
        <v>302.08600000000001</v>
      </c>
      <c r="H863" s="15">
        <v>42174</v>
      </c>
      <c r="I863" s="14" t="s">
        <v>440</v>
      </c>
      <c r="J863" s="14" t="s">
        <v>5206</v>
      </c>
      <c r="K863" s="14" t="s">
        <v>396</v>
      </c>
      <c r="L863" s="14" t="s">
        <v>5208</v>
      </c>
      <c r="M863" s="21" t="s">
        <v>5210</v>
      </c>
      <c r="N863" s="21" t="s">
        <v>5211</v>
      </c>
      <c r="O863" s="17" t="s">
        <v>5288</v>
      </c>
    </row>
    <row r="864" spans="1:15" s="1" customFormat="1" x14ac:dyDescent="0.15">
      <c r="A864" s="25" t="s">
        <v>953</v>
      </c>
      <c r="B864" s="18"/>
      <c r="C864" s="12"/>
      <c r="D864" s="17" t="s">
        <v>896</v>
      </c>
      <c r="E864" s="13" t="s">
        <v>322</v>
      </c>
      <c r="F864" s="12" t="s">
        <v>5219</v>
      </c>
      <c r="G864" s="59">
        <v>383.49099999999999</v>
      </c>
      <c r="H864" s="15">
        <v>42174</v>
      </c>
      <c r="I864" s="14" t="s">
        <v>440</v>
      </c>
      <c r="J864" s="14" t="s">
        <v>5207</v>
      </c>
      <c r="K864" s="14" t="s">
        <v>396</v>
      </c>
      <c r="L864" s="14" t="s">
        <v>5212</v>
      </c>
      <c r="M864" s="21" t="s">
        <v>5217</v>
      </c>
      <c r="N864" s="21" t="s">
        <v>5218</v>
      </c>
      <c r="O864" s="17" t="s">
        <v>5289</v>
      </c>
    </row>
    <row r="865" spans="1:15" s="1" customFormat="1" x14ac:dyDescent="0.15">
      <c r="A865" s="25" t="s">
        <v>953</v>
      </c>
      <c r="B865" s="18"/>
      <c r="C865" s="12"/>
      <c r="D865" s="17" t="s">
        <v>896</v>
      </c>
      <c r="E865" s="13" t="s">
        <v>322</v>
      </c>
      <c r="F865" s="12" t="s">
        <v>5214</v>
      </c>
      <c r="G865" s="59">
        <v>267.38099999999997</v>
      </c>
      <c r="H865" s="15">
        <v>42174</v>
      </c>
      <c r="I865" s="14" t="s">
        <v>440</v>
      </c>
      <c r="J865" s="14" t="s">
        <v>5215</v>
      </c>
      <c r="K865" s="14" t="s">
        <v>396</v>
      </c>
      <c r="L865" s="14" t="s">
        <v>5213</v>
      </c>
      <c r="M865" s="21" t="s">
        <v>5220</v>
      </c>
      <c r="N865" s="21" t="s">
        <v>5221</v>
      </c>
      <c r="O865" s="17" t="s">
        <v>5290</v>
      </c>
    </row>
    <row r="866" spans="1:15" s="1" customFormat="1" x14ac:dyDescent="0.15">
      <c r="A866" s="25" t="s">
        <v>953</v>
      </c>
      <c r="B866" s="18"/>
      <c r="C866" s="12"/>
      <c r="D866" s="17" t="s">
        <v>896</v>
      </c>
      <c r="E866" s="13" t="s">
        <v>322</v>
      </c>
      <c r="F866" s="12" t="s">
        <v>5224</v>
      </c>
      <c r="G866" s="59">
        <v>267.137</v>
      </c>
      <c r="H866" s="15">
        <v>42174</v>
      </c>
      <c r="I866" s="14" t="s">
        <v>440</v>
      </c>
      <c r="J866" s="14" t="s">
        <v>5216</v>
      </c>
      <c r="K866" s="14" t="s">
        <v>396</v>
      </c>
      <c r="L866" s="14" t="s">
        <v>5213</v>
      </c>
      <c r="M866" s="21" t="s">
        <v>5222</v>
      </c>
      <c r="N866" s="21" t="s">
        <v>5223</v>
      </c>
      <c r="O866" s="17" t="s">
        <v>5291</v>
      </c>
    </row>
    <row r="867" spans="1:15" s="1" customFormat="1" x14ac:dyDescent="0.15">
      <c r="A867" s="25" t="s">
        <v>869</v>
      </c>
      <c r="B867" s="18"/>
      <c r="C867" s="12"/>
      <c r="D867" s="17" t="s">
        <v>263</v>
      </c>
      <c r="E867" s="13" t="s">
        <v>322</v>
      </c>
      <c r="F867" s="12" t="s">
        <v>5225</v>
      </c>
      <c r="G867" s="59">
        <v>120.53100000000001</v>
      </c>
      <c r="H867" s="15">
        <v>42174</v>
      </c>
      <c r="I867" s="26" t="s">
        <v>442</v>
      </c>
      <c r="J867" s="14" t="s">
        <v>5226</v>
      </c>
      <c r="K867" s="14" t="s">
        <v>439</v>
      </c>
      <c r="L867" s="14" t="s">
        <v>5227</v>
      </c>
      <c r="M867" s="21" t="s">
        <v>5228</v>
      </c>
      <c r="N867" s="21" t="s">
        <v>5229</v>
      </c>
      <c r="O867" s="17" t="s">
        <v>5292</v>
      </c>
    </row>
    <row r="868" spans="1:15" s="1" customFormat="1" x14ac:dyDescent="0.15">
      <c r="A868" s="25" t="s">
        <v>989</v>
      </c>
      <c r="B868" s="18"/>
      <c r="C868" s="12"/>
      <c r="D868" s="17" t="s">
        <v>151</v>
      </c>
      <c r="E868" s="13" t="s">
        <v>322</v>
      </c>
      <c r="F868" s="12" t="s">
        <v>5298</v>
      </c>
      <c r="G868" s="14">
        <f>17.498*L868</f>
        <v>262.47000000000003</v>
      </c>
      <c r="H868" s="15">
        <v>42178</v>
      </c>
      <c r="I868" s="14" t="s">
        <v>330</v>
      </c>
      <c r="J868" s="14" t="s">
        <v>5295</v>
      </c>
      <c r="K868" s="14" t="s">
        <v>348</v>
      </c>
      <c r="L868" s="14">
        <v>15</v>
      </c>
      <c r="M868" s="21" t="s">
        <v>5502</v>
      </c>
      <c r="N868" s="21" t="s">
        <v>5297</v>
      </c>
      <c r="O868" s="17" t="s">
        <v>5296</v>
      </c>
    </row>
    <row r="869" spans="1:15" s="1" customFormat="1" x14ac:dyDescent="0.15">
      <c r="A869" s="36" t="s">
        <v>727</v>
      </c>
      <c r="B869" s="18"/>
      <c r="C869" s="12"/>
      <c r="D869" s="17" t="s">
        <v>5299</v>
      </c>
      <c r="E869" s="13" t="s">
        <v>322</v>
      </c>
      <c r="F869" s="12" t="s">
        <v>5300</v>
      </c>
      <c r="G869" s="14">
        <f>5.26*L869</f>
        <v>26.299999999999997</v>
      </c>
      <c r="H869" s="15">
        <v>42178</v>
      </c>
      <c r="I869" s="52" t="s">
        <v>5301</v>
      </c>
      <c r="J869" s="52" t="s">
        <v>5302</v>
      </c>
      <c r="K869" s="52" t="s">
        <v>439</v>
      </c>
      <c r="L869" s="14">
        <v>5</v>
      </c>
      <c r="M869" s="21" t="s">
        <v>5503</v>
      </c>
      <c r="N869" s="21" t="s">
        <v>5303</v>
      </c>
      <c r="O869" s="17" t="s">
        <v>5510</v>
      </c>
    </row>
    <row r="870" spans="1:15" s="1" customFormat="1" x14ac:dyDescent="0.15">
      <c r="A870" s="25" t="s">
        <v>490</v>
      </c>
      <c r="B870" s="18"/>
      <c r="C870" s="12"/>
      <c r="D870" s="17" t="s">
        <v>1950</v>
      </c>
      <c r="E870" s="13" t="s">
        <v>322</v>
      </c>
      <c r="F870" s="12" t="s">
        <v>5304</v>
      </c>
      <c r="G870" s="14">
        <v>168.916</v>
      </c>
      <c r="H870" s="15">
        <v>42178</v>
      </c>
      <c r="I870" s="14" t="s">
        <v>440</v>
      </c>
      <c r="J870" s="14" t="s">
        <v>5305</v>
      </c>
      <c r="K870" s="14" t="s">
        <v>439</v>
      </c>
      <c r="L870" s="14" t="s">
        <v>5306</v>
      </c>
      <c r="M870" s="21" t="s">
        <v>5423</v>
      </c>
      <c r="N870" s="21" t="s">
        <v>5307</v>
      </c>
      <c r="O870" s="17" t="s">
        <v>5427</v>
      </c>
    </row>
    <row r="871" spans="1:15" s="1" customFormat="1" x14ac:dyDescent="0.15">
      <c r="A871" s="25" t="s">
        <v>783</v>
      </c>
      <c r="B871" s="18"/>
      <c r="C871" s="12"/>
      <c r="D871" s="17" t="s">
        <v>222</v>
      </c>
      <c r="E871" s="13" t="s">
        <v>322</v>
      </c>
      <c r="F871" s="12" t="s">
        <v>5308</v>
      </c>
      <c r="G871" s="14">
        <v>80.227000000000004</v>
      </c>
      <c r="H871" s="15">
        <v>42178</v>
      </c>
      <c r="I871" s="14" t="s">
        <v>440</v>
      </c>
      <c r="J871" s="14" t="s">
        <v>5309</v>
      </c>
      <c r="K871" s="14" t="s">
        <v>396</v>
      </c>
      <c r="L871" s="14" t="s">
        <v>5310</v>
      </c>
      <c r="M871" s="21" t="s">
        <v>5311</v>
      </c>
      <c r="N871" s="21" t="s">
        <v>5312</v>
      </c>
      <c r="O871" s="17" t="s">
        <v>5428</v>
      </c>
    </row>
    <row r="872" spans="1:15" s="1" customFormat="1" x14ac:dyDescent="0.15">
      <c r="A872" s="25" t="s">
        <v>893</v>
      </c>
      <c r="B872" s="18"/>
      <c r="C872" s="12"/>
      <c r="D872" s="17" t="s">
        <v>892</v>
      </c>
      <c r="E872" s="13" t="s">
        <v>322</v>
      </c>
      <c r="F872" s="12" t="s">
        <v>5326</v>
      </c>
      <c r="G872" s="14">
        <v>302.43900000000002</v>
      </c>
      <c r="H872" s="15">
        <v>42178</v>
      </c>
      <c r="I872" s="14" t="s">
        <v>440</v>
      </c>
      <c r="J872" s="14" t="s">
        <v>5313</v>
      </c>
      <c r="K872" s="14" t="s">
        <v>396</v>
      </c>
      <c r="L872" s="14" t="s">
        <v>5314</v>
      </c>
      <c r="M872" s="21" t="s">
        <v>5324</v>
      </c>
      <c r="N872" s="21" t="s">
        <v>5325</v>
      </c>
      <c r="O872" s="17" t="s">
        <v>5429</v>
      </c>
    </row>
    <row r="873" spans="1:15" s="1" customFormat="1" x14ac:dyDescent="0.15">
      <c r="A873" s="25" t="s">
        <v>893</v>
      </c>
      <c r="B873" s="18"/>
      <c r="C873" s="12"/>
      <c r="D873" s="17" t="s">
        <v>892</v>
      </c>
      <c r="E873" s="13" t="s">
        <v>322</v>
      </c>
      <c r="F873" s="12" t="s">
        <v>5329</v>
      </c>
      <c r="G873" s="14">
        <v>383.74099999999999</v>
      </c>
      <c r="H873" s="15">
        <v>42178</v>
      </c>
      <c r="I873" s="14" t="s">
        <v>440</v>
      </c>
      <c r="J873" s="14" t="s">
        <v>5320</v>
      </c>
      <c r="K873" s="14" t="s">
        <v>396</v>
      </c>
      <c r="L873" s="14" t="s">
        <v>5315</v>
      </c>
      <c r="M873" s="21" t="s">
        <v>5327</v>
      </c>
      <c r="N873" s="21" t="s">
        <v>5328</v>
      </c>
      <c r="O873" s="17" t="s">
        <v>5430</v>
      </c>
    </row>
    <row r="874" spans="1:15" s="1" customFormat="1" x14ac:dyDescent="0.15">
      <c r="A874" s="25" t="s">
        <v>893</v>
      </c>
      <c r="B874" s="18"/>
      <c r="C874" s="12"/>
      <c r="D874" s="17" t="s">
        <v>892</v>
      </c>
      <c r="E874" s="13" t="s">
        <v>322</v>
      </c>
      <c r="F874" s="12" t="s">
        <v>5318</v>
      </c>
      <c r="G874" s="14">
        <v>302.49700000000001</v>
      </c>
      <c r="H874" s="15">
        <v>42178</v>
      </c>
      <c r="I874" s="14" t="s">
        <v>440</v>
      </c>
      <c r="J874" s="14" t="s">
        <v>5321</v>
      </c>
      <c r="K874" s="14" t="s">
        <v>396</v>
      </c>
      <c r="L874" s="14" t="s">
        <v>5316</v>
      </c>
      <c r="M874" s="21" t="s">
        <v>5330</v>
      </c>
      <c r="N874" s="21" t="s">
        <v>5371</v>
      </c>
      <c r="O874" s="17" t="s">
        <v>5431</v>
      </c>
    </row>
    <row r="875" spans="1:15" s="1" customFormat="1" x14ac:dyDescent="0.15">
      <c r="A875" s="25" t="s">
        <v>893</v>
      </c>
      <c r="B875" s="18"/>
      <c r="C875" s="12"/>
      <c r="D875" s="17" t="s">
        <v>892</v>
      </c>
      <c r="E875" s="13" t="s">
        <v>322</v>
      </c>
      <c r="F875" s="12" t="s">
        <v>5333</v>
      </c>
      <c r="G875" s="14">
        <v>384.11200000000002</v>
      </c>
      <c r="H875" s="15">
        <v>42178</v>
      </c>
      <c r="I875" s="14" t="s">
        <v>440</v>
      </c>
      <c r="J875" s="14" t="s">
        <v>5322</v>
      </c>
      <c r="K875" s="14" t="s">
        <v>396</v>
      </c>
      <c r="L875" s="14" t="s">
        <v>5315</v>
      </c>
      <c r="M875" s="21" t="s">
        <v>5331</v>
      </c>
      <c r="N875" s="21" t="s">
        <v>5332</v>
      </c>
      <c r="O875" s="17" t="s">
        <v>5432</v>
      </c>
    </row>
    <row r="876" spans="1:15" s="1" customFormat="1" x14ac:dyDescent="0.15">
      <c r="A876" s="25" t="s">
        <v>716</v>
      </c>
      <c r="B876" s="18"/>
      <c r="C876" s="12"/>
      <c r="D876" s="17" t="s">
        <v>896</v>
      </c>
      <c r="E876" s="13" t="s">
        <v>322</v>
      </c>
      <c r="F876" s="12" t="s">
        <v>5319</v>
      </c>
      <c r="G876" s="14">
        <v>267.483</v>
      </c>
      <c r="H876" s="15">
        <v>42178</v>
      </c>
      <c r="I876" s="26" t="s">
        <v>448</v>
      </c>
      <c r="J876" s="14" t="s">
        <v>5334</v>
      </c>
      <c r="K876" s="14" t="s">
        <v>396</v>
      </c>
      <c r="L876" s="14" t="s">
        <v>5317</v>
      </c>
      <c r="M876" s="21" t="s">
        <v>5339</v>
      </c>
      <c r="N876" s="21" t="s">
        <v>5340</v>
      </c>
      <c r="O876" s="17" t="s">
        <v>5433</v>
      </c>
    </row>
    <row r="877" spans="1:15" s="1" customFormat="1" x14ac:dyDescent="0.15">
      <c r="A877" s="25" t="s">
        <v>716</v>
      </c>
      <c r="B877" s="18"/>
      <c r="C877" s="12"/>
      <c r="D877" s="17" t="s">
        <v>896</v>
      </c>
      <c r="E877" s="13" t="s">
        <v>322</v>
      </c>
      <c r="F877" s="12" t="s">
        <v>5335</v>
      </c>
      <c r="G877" s="14">
        <v>302.22199999999998</v>
      </c>
      <c r="H877" s="15">
        <v>42178</v>
      </c>
      <c r="I877" s="26" t="s">
        <v>448</v>
      </c>
      <c r="J877" s="14" t="s">
        <v>5337</v>
      </c>
      <c r="K877" s="14" t="s">
        <v>396</v>
      </c>
      <c r="L877" s="14" t="s">
        <v>5314</v>
      </c>
      <c r="M877" s="21" t="s">
        <v>5341</v>
      </c>
      <c r="N877" s="21" t="s">
        <v>5352</v>
      </c>
      <c r="O877" s="17" t="s">
        <v>5434</v>
      </c>
    </row>
    <row r="878" spans="1:15" s="1" customFormat="1" x14ac:dyDescent="0.15">
      <c r="A878" s="25" t="s">
        <v>716</v>
      </c>
      <c r="B878" s="18"/>
      <c r="C878" s="12"/>
      <c r="D878" s="17" t="s">
        <v>896</v>
      </c>
      <c r="E878" s="13" t="s">
        <v>322</v>
      </c>
      <c r="F878" s="12" t="s">
        <v>5336</v>
      </c>
      <c r="G878" s="14">
        <v>302.14100000000002</v>
      </c>
      <c r="H878" s="15">
        <v>42178</v>
      </c>
      <c r="I878" s="26" t="s">
        <v>448</v>
      </c>
      <c r="J878" s="14" t="s">
        <v>5338</v>
      </c>
      <c r="K878" s="14" t="s">
        <v>396</v>
      </c>
      <c r="L878" s="14" t="s">
        <v>5314</v>
      </c>
      <c r="M878" s="21" t="s">
        <v>5342</v>
      </c>
      <c r="N878" s="21" t="s">
        <v>6324</v>
      </c>
      <c r="O878" s="17" t="s">
        <v>5435</v>
      </c>
    </row>
    <row r="879" spans="1:15" s="1" customFormat="1" x14ac:dyDescent="0.15">
      <c r="A879" s="25" t="s">
        <v>953</v>
      </c>
      <c r="B879" s="18"/>
      <c r="C879" s="12"/>
      <c r="D879" s="17" t="s">
        <v>896</v>
      </c>
      <c r="E879" s="13" t="s">
        <v>322</v>
      </c>
      <c r="F879" s="12" t="s">
        <v>5350</v>
      </c>
      <c r="G879" s="14">
        <v>267.46600000000001</v>
      </c>
      <c r="H879" s="15">
        <v>42178</v>
      </c>
      <c r="I879" s="14" t="s">
        <v>440</v>
      </c>
      <c r="J879" s="14" t="s">
        <v>5343</v>
      </c>
      <c r="K879" s="14" t="s">
        <v>396</v>
      </c>
      <c r="L879" s="14" t="s">
        <v>5317</v>
      </c>
      <c r="M879" s="21" t="s">
        <v>5348</v>
      </c>
      <c r="N879" s="21" t="s">
        <v>5349</v>
      </c>
      <c r="O879" s="17" t="s">
        <v>5436</v>
      </c>
    </row>
    <row r="880" spans="1:15" s="1" customFormat="1" x14ac:dyDescent="0.15">
      <c r="A880" s="25" t="s">
        <v>953</v>
      </c>
      <c r="B880" s="18"/>
      <c r="C880" s="12"/>
      <c r="D880" s="17" t="s">
        <v>896</v>
      </c>
      <c r="E880" s="13" t="s">
        <v>322</v>
      </c>
      <c r="F880" s="12" t="s">
        <v>5344</v>
      </c>
      <c r="G880" s="14">
        <v>301.94799999999998</v>
      </c>
      <c r="H880" s="15">
        <v>42178</v>
      </c>
      <c r="I880" s="14" t="s">
        <v>440</v>
      </c>
      <c r="J880" s="14" t="s">
        <v>5346</v>
      </c>
      <c r="K880" s="14" t="s">
        <v>396</v>
      </c>
      <c r="L880" s="14" t="s">
        <v>5314</v>
      </c>
      <c r="M880" s="21" t="s">
        <v>5351</v>
      </c>
      <c r="N880" s="21" t="s">
        <v>5353</v>
      </c>
      <c r="O880" s="17" t="s">
        <v>5437</v>
      </c>
    </row>
    <row r="881" spans="1:15" s="1" customFormat="1" x14ac:dyDescent="0.15">
      <c r="A881" s="25" t="s">
        <v>953</v>
      </c>
      <c r="B881" s="18"/>
      <c r="C881" s="12"/>
      <c r="D881" s="17" t="s">
        <v>896</v>
      </c>
      <c r="E881" s="13" t="s">
        <v>322</v>
      </c>
      <c r="F881" s="12" t="s">
        <v>5345</v>
      </c>
      <c r="G881" s="14">
        <v>302.22699999999998</v>
      </c>
      <c r="H881" s="15">
        <v>42178</v>
      </c>
      <c r="I881" s="14" t="s">
        <v>440</v>
      </c>
      <c r="J881" s="14" t="s">
        <v>5347</v>
      </c>
      <c r="K881" s="14" t="s">
        <v>396</v>
      </c>
      <c r="L881" s="14" t="s">
        <v>5314</v>
      </c>
      <c r="M881" s="21" t="s">
        <v>5354</v>
      </c>
      <c r="N881" s="21" t="s">
        <v>5555</v>
      </c>
      <c r="O881" s="17" t="s">
        <v>5438</v>
      </c>
    </row>
    <row r="882" spans="1:15" s="1" customFormat="1" x14ac:dyDescent="0.15">
      <c r="A882" s="25" t="s">
        <v>394</v>
      </c>
      <c r="B882" s="18"/>
      <c r="C882" s="12"/>
      <c r="D882" s="17" t="s">
        <v>785</v>
      </c>
      <c r="E882" s="13" t="s">
        <v>322</v>
      </c>
      <c r="F882" s="12" t="s">
        <v>5355</v>
      </c>
      <c r="G882" s="14">
        <v>40.085000000000001</v>
      </c>
      <c r="H882" s="15">
        <v>42178</v>
      </c>
      <c r="I882" s="14" t="s">
        <v>440</v>
      </c>
      <c r="J882" s="14" t="s">
        <v>5356</v>
      </c>
      <c r="K882" s="14" t="s">
        <v>396</v>
      </c>
      <c r="L882" s="14" t="s">
        <v>5357</v>
      </c>
      <c r="M882" s="21" t="s">
        <v>5361</v>
      </c>
      <c r="N882" s="21" t="s">
        <v>5362</v>
      </c>
      <c r="O882" s="17" t="s">
        <v>5439</v>
      </c>
    </row>
    <row r="883" spans="1:15" s="1" customFormat="1" x14ac:dyDescent="0.15">
      <c r="A883" s="25" t="s">
        <v>394</v>
      </c>
      <c r="B883" s="18"/>
      <c r="C883" s="12"/>
      <c r="D883" s="17" t="s">
        <v>785</v>
      </c>
      <c r="E883" s="13" t="s">
        <v>322</v>
      </c>
      <c r="F883" s="12" t="s">
        <v>5359</v>
      </c>
      <c r="G883" s="14">
        <v>159.971</v>
      </c>
      <c r="H883" s="15">
        <v>42178</v>
      </c>
      <c r="I883" s="14" t="s">
        <v>440</v>
      </c>
      <c r="J883" s="14" t="s">
        <v>5360</v>
      </c>
      <c r="K883" s="14" t="s">
        <v>396</v>
      </c>
      <c r="L883" s="14" t="s">
        <v>5358</v>
      </c>
      <c r="M883" s="21" t="s">
        <v>5363</v>
      </c>
      <c r="N883" s="21" t="s">
        <v>5499</v>
      </c>
      <c r="O883" s="17" t="s">
        <v>5440</v>
      </c>
    </row>
    <row r="884" spans="1:15" s="1" customFormat="1" x14ac:dyDescent="0.15">
      <c r="A884" s="25" t="s">
        <v>893</v>
      </c>
      <c r="B884" s="18"/>
      <c r="C884" s="12"/>
      <c r="D884" s="17" t="s">
        <v>892</v>
      </c>
      <c r="E884" s="13" t="s">
        <v>322</v>
      </c>
      <c r="F884" s="12" t="s">
        <v>5364</v>
      </c>
      <c r="G884" s="14">
        <v>302.40499999999997</v>
      </c>
      <c r="H884" s="15">
        <v>42178</v>
      </c>
      <c r="I884" s="14" t="s">
        <v>440</v>
      </c>
      <c r="J884" s="14" t="s">
        <v>5323</v>
      </c>
      <c r="K884" s="14" t="s">
        <v>396</v>
      </c>
      <c r="L884" s="14" t="s">
        <v>5316</v>
      </c>
      <c r="M884" s="21" t="s">
        <v>5369</v>
      </c>
      <c r="N884" s="21" t="s">
        <v>5372</v>
      </c>
      <c r="O884" s="17" t="s">
        <v>5441</v>
      </c>
    </row>
    <row r="885" spans="1:15" s="1" customFormat="1" x14ac:dyDescent="0.15">
      <c r="A885" s="25" t="s">
        <v>893</v>
      </c>
      <c r="B885" s="18"/>
      <c r="C885" s="12"/>
      <c r="D885" s="17" t="s">
        <v>892</v>
      </c>
      <c r="E885" s="13" t="s">
        <v>322</v>
      </c>
      <c r="F885" s="12" t="s">
        <v>5365</v>
      </c>
      <c r="G885" s="14">
        <v>302.25900000000001</v>
      </c>
      <c r="H885" s="15">
        <v>42178</v>
      </c>
      <c r="I885" s="14" t="s">
        <v>440</v>
      </c>
      <c r="J885" s="14" t="s">
        <v>5366</v>
      </c>
      <c r="K885" s="14" t="s">
        <v>396</v>
      </c>
      <c r="L885" s="14" t="s">
        <v>5314</v>
      </c>
      <c r="M885" s="21" t="s">
        <v>5370</v>
      </c>
      <c r="N885" s="21" t="s">
        <v>4785</v>
      </c>
      <c r="O885" s="17" t="s">
        <v>5442</v>
      </c>
    </row>
    <row r="886" spans="1:15" s="1" customFormat="1" x14ac:dyDescent="0.15">
      <c r="A886" s="25" t="s">
        <v>893</v>
      </c>
      <c r="B886" s="18"/>
      <c r="C886" s="12"/>
      <c r="D886" s="17" t="s">
        <v>892</v>
      </c>
      <c r="E886" s="13" t="s">
        <v>322</v>
      </c>
      <c r="F886" s="12" t="s">
        <v>5375</v>
      </c>
      <c r="G886" s="14">
        <v>267.63400000000001</v>
      </c>
      <c r="H886" s="15">
        <v>42178</v>
      </c>
      <c r="I886" s="14" t="s">
        <v>440</v>
      </c>
      <c r="J886" s="14" t="s">
        <v>5367</v>
      </c>
      <c r="K886" s="14" t="s">
        <v>396</v>
      </c>
      <c r="L886" s="14" t="s">
        <v>5317</v>
      </c>
      <c r="M886" s="21" t="s">
        <v>5373</v>
      </c>
      <c r="N886" s="21" t="s">
        <v>5374</v>
      </c>
      <c r="O886" s="17" t="s">
        <v>5443</v>
      </c>
    </row>
    <row r="887" spans="1:15" s="1" customFormat="1" x14ac:dyDescent="0.15">
      <c r="A887" s="25" t="s">
        <v>893</v>
      </c>
      <c r="B887" s="18"/>
      <c r="C887" s="12"/>
      <c r="D887" s="17" t="s">
        <v>892</v>
      </c>
      <c r="E887" s="13" t="s">
        <v>322</v>
      </c>
      <c r="F887" s="12" t="s">
        <v>5378</v>
      </c>
      <c r="G887" s="14">
        <v>302.43</v>
      </c>
      <c r="H887" s="15">
        <v>42178</v>
      </c>
      <c r="I887" s="14" t="s">
        <v>440</v>
      </c>
      <c r="J887" s="14" t="s">
        <v>5368</v>
      </c>
      <c r="K887" s="14" t="s">
        <v>396</v>
      </c>
      <c r="L887" s="14" t="s">
        <v>5316</v>
      </c>
      <c r="M887" s="21" t="s">
        <v>5376</v>
      </c>
      <c r="N887" s="21" t="s">
        <v>5377</v>
      </c>
      <c r="O887" s="17" t="s">
        <v>5444</v>
      </c>
    </row>
    <row r="888" spans="1:15" s="1" customFormat="1" x14ac:dyDescent="0.15">
      <c r="A888" s="25" t="s">
        <v>394</v>
      </c>
      <c r="B888" s="18"/>
      <c r="C888" s="12"/>
      <c r="D888" s="17" t="s">
        <v>785</v>
      </c>
      <c r="E888" s="13" t="s">
        <v>322</v>
      </c>
      <c r="F888" s="12" t="s">
        <v>5379</v>
      </c>
      <c r="G888" s="14">
        <v>99.052000000000007</v>
      </c>
      <c r="H888" s="15">
        <v>42179</v>
      </c>
      <c r="I888" s="14" t="s">
        <v>440</v>
      </c>
      <c r="J888" s="14" t="s">
        <v>5380</v>
      </c>
      <c r="K888" s="14" t="s">
        <v>396</v>
      </c>
      <c r="L888" s="14" t="s">
        <v>5381</v>
      </c>
      <c r="M888" s="21" t="s">
        <v>5384</v>
      </c>
      <c r="N888" s="21" t="s">
        <v>940</v>
      </c>
      <c r="O888" s="17" t="s">
        <v>5445</v>
      </c>
    </row>
    <row r="889" spans="1:15" s="1" customFormat="1" x14ac:dyDescent="0.15">
      <c r="A889" s="25" t="s">
        <v>394</v>
      </c>
      <c r="B889" s="18"/>
      <c r="C889" s="12"/>
      <c r="D889" s="17" t="s">
        <v>785</v>
      </c>
      <c r="E889" s="13" t="s">
        <v>322</v>
      </c>
      <c r="F889" s="12" t="s">
        <v>5382</v>
      </c>
      <c r="G889" s="14">
        <v>98.775000000000006</v>
      </c>
      <c r="H889" s="15">
        <v>42179</v>
      </c>
      <c r="I889" s="14" t="s">
        <v>440</v>
      </c>
      <c r="J889" s="14" t="s">
        <v>5383</v>
      </c>
      <c r="K889" s="14" t="s">
        <v>396</v>
      </c>
      <c r="L889" s="14" t="s">
        <v>5381</v>
      </c>
      <c r="M889" s="21" t="s">
        <v>5385</v>
      </c>
      <c r="N889" s="21" t="s">
        <v>5386</v>
      </c>
      <c r="O889" s="17" t="s">
        <v>5446</v>
      </c>
    </row>
    <row r="890" spans="1:15" s="1" customFormat="1" x14ac:dyDescent="0.15">
      <c r="A890" s="25" t="s">
        <v>937</v>
      </c>
      <c r="B890" s="18"/>
      <c r="C890" s="12"/>
      <c r="D890" s="17" t="s">
        <v>102</v>
      </c>
      <c r="E890" s="13" t="s">
        <v>322</v>
      </c>
      <c r="F890" s="12" t="s">
        <v>5387</v>
      </c>
      <c r="G890" s="14">
        <v>85.778000000000006</v>
      </c>
      <c r="H890" s="15">
        <v>42179</v>
      </c>
      <c r="I890" s="14" t="s">
        <v>440</v>
      </c>
      <c r="J890" s="14" t="s">
        <v>5388</v>
      </c>
      <c r="K890" s="14" t="s">
        <v>439</v>
      </c>
      <c r="L890" s="14" t="s">
        <v>5389</v>
      </c>
      <c r="M890" s="21" t="s">
        <v>5393</v>
      </c>
      <c r="N890" s="21" t="s">
        <v>5394</v>
      </c>
      <c r="O890" s="17" t="s">
        <v>5447</v>
      </c>
    </row>
    <row r="891" spans="1:15" s="1" customFormat="1" x14ac:dyDescent="0.15">
      <c r="A891" s="25" t="s">
        <v>937</v>
      </c>
      <c r="B891" s="18"/>
      <c r="C891" s="12"/>
      <c r="D891" s="17" t="s">
        <v>102</v>
      </c>
      <c r="E891" s="13" t="s">
        <v>322</v>
      </c>
      <c r="F891" s="12" t="s">
        <v>5390</v>
      </c>
      <c r="G891" s="14">
        <v>154.601</v>
      </c>
      <c r="H891" s="15">
        <v>42179</v>
      </c>
      <c r="I891" s="14" t="s">
        <v>440</v>
      </c>
      <c r="J891" s="14" t="s">
        <v>5391</v>
      </c>
      <c r="K891" s="14" t="s">
        <v>439</v>
      </c>
      <c r="L891" s="14" t="s">
        <v>5392</v>
      </c>
      <c r="M891" s="21" t="s">
        <v>5395</v>
      </c>
      <c r="N891" s="21" t="s">
        <v>5396</v>
      </c>
      <c r="O891" s="17" t="s">
        <v>5448</v>
      </c>
    </row>
    <row r="892" spans="1:15" s="1" customFormat="1" x14ac:dyDescent="0.15">
      <c r="A892" s="25" t="s">
        <v>916</v>
      </c>
      <c r="B892" s="18"/>
      <c r="C892" s="12"/>
      <c r="D892" s="17" t="s">
        <v>5417</v>
      </c>
      <c r="E892" s="13" t="s">
        <v>322</v>
      </c>
      <c r="F892" s="12" t="s">
        <v>5401</v>
      </c>
      <c r="G892" s="14">
        <v>161.27000000000001</v>
      </c>
      <c r="H892" s="15">
        <v>42179</v>
      </c>
      <c r="I892" s="14" t="s">
        <v>440</v>
      </c>
      <c r="J892" s="14" t="s">
        <v>5397</v>
      </c>
      <c r="K892" s="14" t="s">
        <v>439</v>
      </c>
      <c r="L892" s="14" t="s">
        <v>5398</v>
      </c>
      <c r="M892" s="21" t="s">
        <v>5399</v>
      </c>
      <c r="N892" s="21" t="s">
        <v>5400</v>
      </c>
      <c r="O892" s="17" t="s">
        <v>5449</v>
      </c>
    </row>
    <row r="893" spans="1:15" s="1" customFormat="1" x14ac:dyDescent="0.15">
      <c r="A893" s="25" t="s">
        <v>446</v>
      </c>
      <c r="B893" s="18"/>
      <c r="C893" s="12"/>
      <c r="D893" s="17" t="s">
        <v>576</v>
      </c>
      <c r="E893" s="13" t="s">
        <v>322</v>
      </c>
      <c r="F893" s="12" t="s">
        <v>5406</v>
      </c>
      <c r="G893" s="14">
        <v>201.053</v>
      </c>
      <c r="H893" s="15">
        <v>42179</v>
      </c>
      <c r="I893" s="26" t="s">
        <v>442</v>
      </c>
      <c r="J893" s="14" t="s">
        <v>5402</v>
      </c>
      <c r="K893" s="14" t="s">
        <v>439</v>
      </c>
      <c r="L893" s="14" t="s">
        <v>5403</v>
      </c>
      <c r="M893" s="21" t="s">
        <v>5404</v>
      </c>
      <c r="N893" s="21" t="s">
        <v>5405</v>
      </c>
      <c r="O893" s="17" t="s">
        <v>5450</v>
      </c>
    </row>
    <row r="894" spans="1:15" s="1" customFormat="1" x14ac:dyDescent="0.15">
      <c r="A894" s="25" t="s">
        <v>721</v>
      </c>
      <c r="B894" s="18"/>
      <c r="C894" s="12"/>
      <c r="D894" s="17" t="s">
        <v>2089</v>
      </c>
      <c r="E894" s="13" t="s">
        <v>322</v>
      </c>
      <c r="F894" s="12" t="s">
        <v>5407</v>
      </c>
      <c r="G894" s="14">
        <v>342.38299999999998</v>
      </c>
      <c r="H894" s="15">
        <v>42179</v>
      </c>
      <c r="I894" s="14" t="s">
        <v>440</v>
      </c>
      <c r="J894" s="14" t="s">
        <v>5408</v>
      </c>
      <c r="K894" s="14" t="s">
        <v>439</v>
      </c>
      <c r="L894" s="14" t="s">
        <v>5409</v>
      </c>
      <c r="M894" s="21" t="s">
        <v>5412</v>
      </c>
      <c r="N894" s="21" t="s">
        <v>5413</v>
      </c>
      <c r="O894" s="17" t="s">
        <v>5451</v>
      </c>
    </row>
    <row r="895" spans="1:15" s="1" customFormat="1" x14ac:dyDescent="0.15">
      <c r="A895" s="25" t="s">
        <v>721</v>
      </c>
      <c r="B895" s="18"/>
      <c r="C895" s="12"/>
      <c r="D895" s="17" t="s">
        <v>2089</v>
      </c>
      <c r="E895" s="13" t="s">
        <v>322</v>
      </c>
      <c r="F895" s="12" t="s">
        <v>5416</v>
      </c>
      <c r="G895" s="14">
        <v>342.286</v>
      </c>
      <c r="H895" s="15">
        <v>42179</v>
      </c>
      <c r="I895" s="14" t="s">
        <v>440</v>
      </c>
      <c r="J895" s="14" t="s">
        <v>5411</v>
      </c>
      <c r="K895" s="14" t="s">
        <v>439</v>
      </c>
      <c r="L895" s="14" t="s">
        <v>5410</v>
      </c>
      <c r="M895" s="21" t="s">
        <v>5414</v>
      </c>
      <c r="N895" s="21" t="s">
        <v>5415</v>
      </c>
      <c r="O895" s="17" t="s">
        <v>5452</v>
      </c>
    </row>
    <row r="896" spans="1:15" s="1" customFormat="1" x14ac:dyDescent="0.15">
      <c r="A896" s="25" t="s">
        <v>953</v>
      </c>
      <c r="B896" s="18"/>
      <c r="C896" s="12"/>
      <c r="D896" s="17" t="s">
        <v>896</v>
      </c>
      <c r="E896" s="13" t="s">
        <v>322</v>
      </c>
      <c r="F896" s="12" t="s">
        <v>5418</v>
      </c>
      <c r="G896" s="14">
        <v>34.866999999999997</v>
      </c>
      <c r="H896" s="15">
        <v>42179</v>
      </c>
      <c r="I896" s="14" t="s">
        <v>440</v>
      </c>
      <c r="J896" s="14" t="s">
        <v>5419</v>
      </c>
      <c r="K896" s="14" t="s">
        <v>396</v>
      </c>
      <c r="L896" s="14" t="s">
        <v>5420</v>
      </c>
      <c r="M896" s="21" t="s">
        <v>5421</v>
      </c>
      <c r="N896" s="21" t="s">
        <v>5422</v>
      </c>
      <c r="O896" s="17" t="s">
        <v>5453</v>
      </c>
    </row>
    <row r="897" spans="1:15" s="1" customFormat="1" x14ac:dyDescent="0.15">
      <c r="A897" s="25" t="s">
        <v>853</v>
      </c>
      <c r="B897" s="18" t="s">
        <v>5562</v>
      </c>
      <c r="C897" s="12"/>
      <c r="D897" s="17" t="s">
        <v>80</v>
      </c>
      <c r="E897" s="13" t="s">
        <v>322</v>
      </c>
      <c r="F897" s="12" t="s">
        <v>5454</v>
      </c>
      <c r="G897" s="26">
        <f>8.606*L897</f>
        <v>215.15</v>
      </c>
      <c r="H897" s="15">
        <v>42181</v>
      </c>
      <c r="I897" s="14" t="s">
        <v>331</v>
      </c>
      <c r="J897" s="14" t="s">
        <v>5504</v>
      </c>
      <c r="K897" s="26" t="s">
        <v>348</v>
      </c>
      <c r="L897" s="14">
        <v>25</v>
      </c>
      <c r="M897" s="21" t="s">
        <v>5505</v>
      </c>
      <c r="N897" s="21" t="s">
        <v>733</v>
      </c>
      <c r="O897" s="17" t="s">
        <v>6159</v>
      </c>
    </row>
    <row r="898" spans="1:15" s="1" customFormat="1" x14ac:dyDescent="0.15">
      <c r="A898" s="25" t="s">
        <v>332</v>
      </c>
      <c r="B898" s="18"/>
      <c r="C898" s="12"/>
      <c r="D898" s="17" t="s">
        <v>45</v>
      </c>
      <c r="E898" s="13" t="s">
        <v>322</v>
      </c>
      <c r="F898" s="12" t="s">
        <v>5455</v>
      </c>
      <c r="G898" s="14">
        <f>12.838*L898</f>
        <v>128.38</v>
      </c>
      <c r="H898" s="15">
        <v>42181</v>
      </c>
      <c r="I898" s="14" t="s">
        <v>440</v>
      </c>
      <c r="J898" s="14" t="s">
        <v>5456</v>
      </c>
      <c r="K898" s="14" t="s">
        <v>348</v>
      </c>
      <c r="L898" s="14">
        <v>10</v>
      </c>
      <c r="M898" s="21" t="s">
        <v>5457</v>
      </c>
      <c r="N898" s="21" t="s">
        <v>140</v>
      </c>
      <c r="O898" s="17" t="s">
        <v>5511</v>
      </c>
    </row>
    <row r="899" spans="1:15" s="1" customFormat="1" x14ac:dyDescent="0.15">
      <c r="A899" s="25" t="s">
        <v>5461</v>
      </c>
      <c r="B899" s="18"/>
      <c r="C899" s="12"/>
      <c r="D899" s="17" t="s">
        <v>45</v>
      </c>
      <c r="E899" s="13" t="s">
        <v>322</v>
      </c>
      <c r="F899" s="12" t="s">
        <v>5460</v>
      </c>
      <c r="G899" s="14">
        <f>12.838*L899</f>
        <v>51.351999999999997</v>
      </c>
      <c r="H899" s="15">
        <v>42181</v>
      </c>
      <c r="I899" s="14" t="s">
        <v>440</v>
      </c>
      <c r="J899" s="14" t="s">
        <v>5458</v>
      </c>
      <c r="K899" s="14" t="s">
        <v>348</v>
      </c>
      <c r="L899" s="14">
        <v>4</v>
      </c>
      <c r="M899" s="21" t="s">
        <v>5457</v>
      </c>
      <c r="N899" s="21" t="s">
        <v>5459</v>
      </c>
      <c r="O899" s="17" t="s">
        <v>5512</v>
      </c>
    </row>
    <row r="900" spans="1:15" s="1" customFormat="1" x14ac:dyDescent="0.15">
      <c r="A900" s="25" t="s">
        <v>4092</v>
      </c>
      <c r="B900" s="18"/>
      <c r="C900" s="12"/>
      <c r="D900" s="17" t="s">
        <v>585</v>
      </c>
      <c r="E900" s="13" t="s">
        <v>322</v>
      </c>
      <c r="F900" s="12" t="s">
        <v>5462</v>
      </c>
      <c r="G900" s="26">
        <f>12.838*L900</f>
        <v>128.38</v>
      </c>
      <c r="H900" s="15">
        <v>42181</v>
      </c>
      <c r="I900" s="26" t="s">
        <v>586</v>
      </c>
      <c r="J900" s="14" t="s">
        <v>5506</v>
      </c>
      <c r="K900" s="14" t="s">
        <v>348</v>
      </c>
      <c r="L900" s="14">
        <v>10</v>
      </c>
      <c r="M900" s="21" t="s">
        <v>5507</v>
      </c>
      <c r="N900" s="21" t="s">
        <v>140</v>
      </c>
      <c r="O900" s="17" t="s">
        <v>5513</v>
      </c>
    </row>
    <row r="901" spans="1:15" s="1" customFormat="1" x14ac:dyDescent="0.15">
      <c r="A901" s="25" t="s">
        <v>729</v>
      </c>
      <c r="B901" s="18"/>
      <c r="C901" s="12"/>
      <c r="D901" s="17" t="s">
        <v>3798</v>
      </c>
      <c r="E901" s="13" t="s">
        <v>322</v>
      </c>
      <c r="F901" s="12" t="s">
        <v>5463</v>
      </c>
      <c r="G901" s="14">
        <f>20.558*L901</f>
        <v>246.696</v>
      </c>
      <c r="H901" s="15">
        <v>42181</v>
      </c>
      <c r="I901" s="14" t="s">
        <v>549</v>
      </c>
      <c r="J901" s="14" t="s">
        <v>5464</v>
      </c>
      <c r="K901" s="14" t="s">
        <v>348</v>
      </c>
      <c r="L901" s="14">
        <v>12</v>
      </c>
      <c r="M901" s="21" t="s">
        <v>5467</v>
      </c>
      <c r="N901" s="21" t="s">
        <v>16</v>
      </c>
      <c r="O901" s="17" t="s">
        <v>5509</v>
      </c>
    </row>
    <row r="902" spans="1:15" s="1" customFormat="1" x14ac:dyDescent="0.15">
      <c r="A902" s="25" t="s">
        <v>729</v>
      </c>
      <c r="B902" s="18"/>
      <c r="C902" s="12"/>
      <c r="D902" s="17" t="s">
        <v>3798</v>
      </c>
      <c r="E902" s="13" t="s">
        <v>322</v>
      </c>
      <c r="F902" s="12" t="s">
        <v>5465</v>
      </c>
      <c r="G902" s="14">
        <f>20.558*L902</f>
        <v>267.25400000000002</v>
      </c>
      <c r="H902" s="15">
        <v>42181</v>
      </c>
      <c r="I902" s="14" t="s">
        <v>549</v>
      </c>
      <c r="J902" s="14" t="s">
        <v>5466</v>
      </c>
      <c r="K902" s="14" t="s">
        <v>348</v>
      </c>
      <c r="L902" s="14">
        <v>13</v>
      </c>
      <c r="M902" s="21" t="s">
        <v>5467</v>
      </c>
      <c r="N902" s="21" t="s">
        <v>17</v>
      </c>
      <c r="O902" s="17" t="s">
        <v>5514</v>
      </c>
    </row>
    <row r="903" spans="1:15" s="1" customFormat="1" x14ac:dyDescent="0.15">
      <c r="A903" s="25" t="s">
        <v>4694</v>
      </c>
      <c r="B903" s="18"/>
      <c r="C903" s="12"/>
      <c r="D903" s="17" t="s">
        <v>785</v>
      </c>
      <c r="E903" s="13" t="s">
        <v>322</v>
      </c>
      <c r="F903" s="12" t="s">
        <v>5474</v>
      </c>
      <c r="G903" s="14">
        <v>100.066</v>
      </c>
      <c r="H903" s="15">
        <v>42181</v>
      </c>
      <c r="I903" s="14" t="s">
        <v>440</v>
      </c>
      <c r="J903" s="14" t="s">
        <v>5468</v>
      </c>
      <c r="K903" s="14" t="s">
        <v>396</v>
      </c>
      <c r="L903" s="14" t="s">
        <v>787</v>
      </c>
      <c r="M903" s="21" t="s">
        <v>5471</v>
      </c>
      <c r="N903" s="21" t="s">
        <v>5473</v>
      </c>
      <c r="O903" s="17" t="s">
        <v>5515</v>
      </c>
    </row>
    <row r="904" spans="1:15" s="1" customFormat="1" x14ac:dyDescent="0.15">
      <c r="A904" s="25" t="s">
        <v>4694</v>
      </c>
      <c r="B904" s="18"/>
      <c r="C904" s="12"/>
      <c r="D904" s="17" t="s">
        <v>785</v>
      </c>
      <c r="E904" s="13" t="s">
        <v>322</v>
      </c>
      <c r="F904" s="12" t="s">
        <v>5469</v>
      </c>
      <c r="G904" s="14">
        <v>100.10899999999999</v>
      </c>
      <c r="H904" s="15">
        <v>42181</v>
      </c>
      <c r="I904" s="14" t="s">
        <v>440</v>
      </c>
      <c r="J904" s="14" t="s">
        <v>5470</v>
      </c>
      <c r="K904" s="14" t="s">
        <v>396</v>
      </c>
      <c r="L904" s="14" t="s">
        <v>787</v>
      </c>
      <c r="M904" s="21" t="s">
        <v>5472</v>
      </c>
      <c r="N904" s="21" t="s">
        <v>788</v>
      </c>
      <c r="O904" s="17" t="s">
        <v>5516</v>
      </c>
    </row>
    <row r="905" spans="1:15" s="1" customFormat="1" x14ac:dyDescent="0.15">
      <c r="A905" s="25" t="s">
        <v>783</v>
      </c>
      <c r="B905" s="18"/>
      <c r="C905" s="12"/>
      <c r="D905" s="17" t="s">
        <v>222</v>
      </c>
      <c r="E905" s="13" t="s">
        <v>322</v>
      </c>
      <c r="F905" s="12" t="s">
        <v>5481</v>
      </c>
      <c r="G905" s="14">
        <v>192.517</v>
      </c>
      <c r="H905" s="15">
        <v>42181</v>
      </c>
      <c r="I905" s="14" t="s">
        <v>440</v>
      </c>
      <c r="J905" s="14" t="s">
        <v>5475</v>
      </c>
      <c r="K905" s="14" t="s">
        <v>396</v>
      </c>
      <c r="L905" s="14" t="s">
        <v>5476</v>
      </c>
      <c r="M905" s="21" t="s">
        <v>5480</v>
      </c>
      <c r="N905" s="21" t="s">
        <v>6056</v>
      </c>
      <c r="O905" s="17" t="s">
        <v>5517</v>
      </c>
    </row>
    <row r="906" spans="1:15" s="1" customFormat="1" x14ac:dyDescent="0.15">
      <c r="A906" s="25" t="s">
        <v>783</v>
      </c>
      <c r="B906" s="18"/>
      <c r="C906" s="12"/>
      <c r="D906" s="17" t="s">
        <v>222</v>
      </c>
      <c r="E906" s="13" t="s">
        <v>322</v>
      </c>
      <c r="F906" s="12" t="s">
        <v>5477</v>
      </c>
      <c r="G906" s="14">
        <v>108.249</v>
      </c>
      <c r="H906" s="15">
        <v>42181</v>
      </c>
      <c r="I906" s="14" t="s">
        <v>440</v>
      </c>
      <c r="J906" s="14" t="s">
        <v>5478</v>
      </c>
      <c r="K906" s="14" t="s">
        <v>396</v>
      </c>
      <c r="L906" s="14" t="s">
        <v>2104</v>
      </c>
      <c r="M906" s="21" t="s">
        <v>5482</v>
      </c>
      <c r="N906" s="21" t="s">
        <v>5483</v>
      </c>
      <c r="O906" s="17" t="s">
        <v>5518</v>
      </c>
    </row>
    <row r="907" spans="1:15" s="1" customFormat="1" x14ac:dyDescent="0.15">
      <c r="A907" s="25" t="s">
        <v>783</v>
      </c>
      <c r="B907" s="18"/>
      <c r="C907" s="12"/>
      <c r="D907" s="17" t="s">
        <v>222</v>
      </c>
      <c r="E907" s="13" t="s">
        <v>322</v>
      </c>
      <c r="F907" s="12" t="s">
        <v>5486</v>
      </c>
      <c r="G907" s="14">
        <v>220.453</v>
      </c>
      <c r="H907" s="15">
        <v>42181</v>
      </c>
      <c r="I907" s="14" t="s">
        <v>440</v>
      </c>
      <c r="J907" s="14" t="s">
        <v>5479</v>
      </c>
      <c r="K907" s="14" t="s">
        <v>396</v>
      </c>
      <c r="L907" s="14" t="s">
        <v>5027</v>
      </c>
      <c r="M907" s="21" t="s">
        <v>5484</v>
      </c>
      <c r="N907" s="21" t="s">
        <v>5485</v>
      </c>
      <c r="O907" s="17" t="s">
        <v>5519</v>
      </c>
    </row>
    <row r="908" spans="1:15" s="1" customFormat="1" x14ac:dyDescent="0.15">
      <c r="A908" s="25" t="s">
        <v>490</v>
      </c>
      <c r="B908" s="18"/>
      <c r="C908" s="12"/>
      <c r="D908" s="17" t="s">
        <v>1950</v>
      </c>
      <c r="E908" s="13" t="s">
        <v>322</v>
      </c>
      <c r="F908" s="12" t="s">
        <v>5487</v>
      </c>
      <c r="G908" s="14">
        <v>207.916</v>
      </c>
      <c r="H908" s="15">
        <v>42181</v>
      </c>
      <c r="I908" s="14" t="s">
        <v>440</v>
      </c>
      <c r="J908" s="14" t="s">
        <v>5488</v>
      </c>
      <c r="K908" s="14" t="s">
        <v>439</v>
      </c>
      <c r="L908" s="14" t="s">
        <v>5489</v>
      </c>
      <c r="M908" s="21" t="s">
        <v>5490</v>
      </c>
      <c r="N908" s="21" t="s">
        <v>5491</v>
      </c>
      <c r="O908" s="17" t="s">
        <v>5520</v>
      </c>
    </row>
    <row r="909" spans="1:15" s="1" customFormat="1" x14ac:dyDescent="0.15">
      <c r="A909" s="25" t="s">
        <v>394</v>
      </c>
      <c r="B909" s="18"/>
      <c r="C909" s="12"/>
      <c r="D909" s="17" t="s">
        <v>785</v>
      </c>
      <c r="E909" s="13" t="s">
        <v>322</v>
      </c>
      <c r="F909" s="12" t="s">
        <v>5492</v>
      </c>
      <c r="G909" s="14">
        <v>201.804</v>
      </c>
      <c r="H909" s="15">
        <v>42181</v>
      </c>
      <c r="I909" s="14" t="s">
        <v>440</v>
      </c>
      <c r="J909" s="14" t="s">
        <v>5493</v>
      </c>
      <c r="K909" s="14" t="s">
        <v>396</v>
      </c>
      <c r="L909" s="14" t="s">
        <v>5494</v>
      </c>
      <c r="M909" s="21" t="s">
        <v>5498</v>
      </c>
      <c r="N909" s="21" t="s">
        <v>5994</v>
      </c>
      <c r="O909" s="17" t="s">
        <v>5521</v>
      </c>
    </row>
    <row r="910" spans="1:15" s="1" customFormat="1" x14ac:dyDescent="0.15">
      <c r="A910" s="25" t="s">
        <v>394</v>
      </c>
      <c r="B910" s="18"/>
      <c r="C910" s="12"/>
      <c r="D910" s="17" t="s">
        <v>785</v>
      </c>
      <c r="E910" s="13" t="s">
        <v>322</v>
      </c>
      <c r="F910" s="12" t="s">
        <v>5496</v>
      </c>
      <c r="G910" s="14">
        <v>182.256</v>
      </c>
      <c r="H910" s="15">
        <v>42181</v>
      </c>
      <c r="I910" s="14" t="s">
        <v>440</v>
      </c>
      <c r="J910" s="14" t="s">
        <v>5497</v>
      </c>
      <c r="K910" s="14" t="s">
        <v>396</v>
      </c>
      <c r="L910" s="14" t="s">
        <v>5495</v>
      </c>
      <c r="M910" s="21" t="s">
        <v>5500</v>
      </c>
      <c r="N910" s="21" t="s">
        <v>5501</v>
      </c>
      <c r="O910" s="17" t="s">
        <v>5522</v>
      </c>
    </row>
    <row r="911" spans="1:15" s="1" customFormat="1" x14ac:dyDescent="0.15">
      <c r="A911" s="25" t="s">
        <v>5523</v>
      </c>
      <c r="B911" s="18"/>
      <c r="C911" s="12"/>
      <c r="D911" s="17" t="s">
        <v>954</v>
      </c>
      <c r="E911" s="13" t="s">
        <v>321</v>
      </c>
      <c r="F911" s="12" t="s">
        <v>5524</v>
      </c>
      <c r="G911" s="14">
        <v>360.24900000000002</v>
      </c>
      <c r="H911" s="15">
        <v>42186</v>
      </c>
      <c r="I911" s="14" t="s">
        <v>440</v>
      </c>
      <c r="J911" s="14" t="s">
        <v>5584</v>
      </c>
      <c r="K911" s="14" t="s">
        <v>304</v>
      </c>
      <c r="L911" s="14" t="s">
        <v>5525</v>
      </c>
      <c r="M911" s="21" t="s">
        <v>5526</v>
      </c>
      <c r="N911" s="21" t="s">
        <v>5527</v>
      </c>
      <c r="O911" s="17" t="s">
        <v>5708</v>
      </c>
    </row>
    <row r="912" spans="1:15" s="1" customFormat="1" x14ac:dyDescent="0.15">
      <c r="A912" s="25" t="s">
        <v>5531</v>
      </c>
      <c r="B912" s="18"/>
      <c r="C912" s="12"/>
      <c r="D912" s="17" t="s">
        <v>896</v>
      </c>
      <c r="E912" s="13" t="s">
        <v>321</v>
      </c>
      <c r="F912" s="12" t="s">
        <v>5528</v>
      </c>
      <c r="G912" s="14">
        <v>383.39100000000002</v>
      </c>
      <c r="H912" s="15">
        <v>42186</v>
      </c>
      <c r="I912" s="26" t="s">
        <v>722</v>
      </c>
      <c r="J912" s="14" t="s">
        <v>5529</v>
      </c>
      <c r="K912" s="14" t="s">
        <v>396</v>
      </c>
      <c r="L912" s="14" t="s">
        <v>5530</v>
      </c>
      <c r="M912" s="21" t="s">
        <v>5532</v>
      </c>
      <c r="N912" s="21" t="s">
        <v>5533</v>
      </c>
      <c r="O912" s="17" t="s">
        <v>5718</v>
      </c>
    </row>
    <row r="913" spans="1:15" s="1" customFormat="1" x14ac:dyDescent="0.15">
      <c r="A913" s="25" t="s">
        <v>5534</v>
      </c>
      <c r="B913" s="18"/>
      <c r="C913" s="12"/>
      <c r="D913" s="17" t="s">
        <v>896</v>
      </c>
      <c r="E913" s="13" t="s">
        <v>321</v>
      </c>
      <c r="F913" s="12" t="s">
        <v>5535</v>
      </c>
      <c r="G913" s="14">
        <v>383.39</v>
      </c>
      <c r="H913" s="15">
        <v>42186</v>
      </c>
      <c r="I913" s="14" t="s">
        <v>440</v>
      </c>
      <c r="J913" s="14" t="s">
        <v>5536</v>
      </c>
      <c r="K913" s="14" t="s">
        <v>396</v>
      </c>
      <c r="L913" s="14" t="s">
        <v>5530</v>
      </c>
      <c r="M913" s="21" t="s">
        <v>5547</v>
      </c>
      <c r="N913" s="21" t="s">
        <v>5548</v>
      </c>
      <c r="O913" s="17" t="s">
        <v>5709</v>
      </c>
    </row>
    <row r="914" spans="1:15" s="1" customFormat="1" x14ac:dyDescent="0.15">
      <c r="A914" s="25" t="s">
        <v>5534</v>
      </c>
      <c r="B914" s="18"/>
      <c r="C914" s="12"/>
      <c r="D914" s="17" t="s">
        <v>896</v>
      </c>
      <c r="E914" s="13" t="s">
        <v>321</v>
      </c>
      <c r="F914" s="12" t="s">
        <v>5551</v>
      </c>
      <c r="G914" s="14">
        <v>267.35899999999998</v>
      </c>
      <c r="H914" s="15">
        <v>42186</v>
      </c>
      <c r="I914" s="14" t="s">
        <v>440</v>
      </c>
      <c r="J914" s="14" t="s">
        <v>5540</v>
      </c>
      <c r="K914" s="14" t="s">
        <v>396</v>
      </c>
      <c r="L914" s="14" t="s">
        <v>5544</v>
      </c>
      <c r="M914" s="21" t="s">
        <v>5549</v>
      </c>
      <c r="N914" s="21" t="s">
        <v>5550</v>
      </c>
      <c r="O914" s="17" t="s">
        <v>5710</v>
      </c>
    </row>
    <row r="915" spans="1:15" s="1" customFormat="1" x14ac:dyDescent="0.15">
      <c r="A915" s="25" t="s">
        <v>5534</v>
      </c>
      <c r="B915" s="18"/>
      <c r="C915" s="12"/>
      <c r="D915" s="17" t="s">
        <v>896</v>
      </c>
      <c r="E915" s="13" t="s">
        <v>321</v>
      </c>
      <c r="F915" s="12" t="s">
        <v>5537</v>
      </c>
      <c r="G915" s="14">
        <v>301.94400000000002</v>
      </c>
      <c r="H915" s="15">
        <v>42186</v>
      </c>
      <c r="I915" s="14" t="s">
        <v>440</v>
      </c>
      <c r="J915" s="14" t="s">
        <v>5541</v>
      </c>
      <c r="K915" s="14" t="s">
        <v>396</v>
      </c>
      <c r="L915" s="14" t="s">
        <v>5545</v>
      </c>
      <c r="M915" s="21" t="s">
        <v>5552</v>
      </c>
      <c r="N915" s="21" t="s">
        <v>5556</v>
      </c>
      <c r="O915" s="17" t="s">
        <v>5711</v>
      </c>
    </row>
    <row r="916" spans="1:15" s="1" customFormat="1" x14ac:dyDescent="0.15">
      <c r="A916" s="25" t="s">
        <v>5534</v>
      </c>
      <c r="B916" s="18"/>
      <c r="C916" s="12"/>
      <c r="D916" s="17" t="s">
        <v>896</v>
      </c>
      <c r="E916" s="13" t="s">
        <v>321</v>
      </c>
      <c r="F916" s="12" t="s">
        <v>5538</v>
      </c>
      <c r="G916" s="14">
        <v>302.22199999999998</v>
      </c>
      <c r="H916" s="15">
        <v>42186</v>
      </c>
      <c r="I916" s="14" t="s">
        <v>440</v>
      </c>
      <c r="J916" s="14" t="s">
        <v>5542</v>
      </c>
      <c r="K916" s="14" t="s">
        <v>396</v>
      </c>
      <c r="L916" s="14" t="s">
        <v>5545</v>
      </c>
      <c r="M916" s="21" t="s">
        <v>5553</v>
      </c>
      <c r="N916" s="21" t="s">
        <v>5557</v>
      </c>
      <c r="O916" s="17" t="s">
        <v>5712</v>
      </c>
    </row>
    <row r="917" spans="1:15" s="1" customFormat="1" x14ac:dyDescent="0.15">
      <c r="A917" s="25" t="s">
        <v>5534</v>
      </c>
      <c r="B917" s="18"/>
      <c r="C917" s="12"/>
      <c r="D917" s="17" t="s">
        <v>896</v>
      </c>
      <c r="E917" s="13" t="s">
        <v>321</v>
      </c>
      <c r="F917" s="12" t="s">
        <v>5539</v>
      </c>
      <c r="G917" s="14">
        <v>302.17599999999999</v>
      </c>
      <c r="H917" s="15">
        <v>42186</v>
      </c>
      <c r="I917" s="14" t="s">
        <v>440</v>
      </c>
      <c r="J917" s="14" t="s">
        <v>5543</v>
      </c>
      <c r="K917" s="14" t="s">
        <v>396</v>
      </c>
      <c r="L917" s="14" t="s">
        <v>5546</v>
      </c>
      <c r="M917" s="21" t="s">
        <v>5554</v>
      </c>
      <c r="N917" s="21" t="s">
        <v>3173</v>
      </c>
      <c r="O917" s="17" t="s">
        <v>5713</v>
      </c>
    </row>
    <row r="918" spans="1:15" s="1" customFormat="1" x14ac:dyDescent="0.15">
      <c r="A918" s="36" t="s">
        <v>5565</v>
      </c>
      <c r="B918" s="18" t="s">
        <v>2450</v>
      </c>
      <c r="C918" s="12"/>
      <c r="D918" s="17" t="s">
        <v>5558</v>
      </c>
      <c r="E918" s="13" t="s">
        <v>321</v>
      </c>
      <c r="F918" s="12" t="s">
        <v>5559</v>
      </c>
      <c r="G918" s="14">
        <f>2.078*L918</f>
        <v>20.779999999999998</v>
      </c>
      <c r="H918" s="15">
        <v>42184</v>
      </c>
      <c r="I918" s="14" t="s">
        <v>5566</v>
      </c>
      <c r="J918" s="14" t="s">
        <v>5560</v>
      </c>
      <c r="K918" s="14" t="s">
        <v>5561</v>
      </c>
      <c r="L918" s="14">
        <v>10</v>
      </c>
      <c r="M918" s="21" t="s">
        <v>5564</v>
      </c>
      <c r="N918" s="21" t="s">
        <v>5563</v>
      </c>
      <c r="O918" s="17" t="s">
        <v>5844</v>
      </c>
    </row>
    <row r="919" spans="1:15" s="1" customFormat="1" x14ac:dyDescent="0.15">
      <c r="A919" s="36" t="s">
        <v>5573</v>
      </c>
      <c r="B919" s="18"/>
      <c r="C919" s="12"/>
      <c r="D919" s="17" t="s">
        <v>5568</v>
      </c>
      <c r="E919" s="13" t="s">
        <v>286</v>
      </c>
      <c r="F919" s="12" t="s">
        <v>6317</v>
      </c>
      <c r="G919" s="14">
        <v>20.545000000000002</v>
      </c>
      <c r="H919" s="15">
        <v>42186</v>
      </c>
      <c r="I919" s="26" t="s">
        <v>442</v>
      </c>
      <c r="J919" s="14" t="s">
        <v>5569</v>
      </c>
      <c r="K919" s="14" t="s">
        <v>304</v>
      </c>
      <c r="L919" s="14" t="s">
        <v>5570</v>
      </c>
      <c r="M919" s="21" t="s">
        <v>5571</v>
      </c>
      <c r="N919" s="21" t="s">
        <v>5572</v>
      </c>
      <c r="O919" s="17" t="s">
        <v>5714</v>
      </c>
    </row>
    <row r="920" spans="1:15" s="1" customFormat="1" x14ac:dyDescent="0.15">
      <c r="A920" s="25" t="s">
        <v>5574</v>
      </c>
      <c r="B920" s="18"/>
      <c r="C920" s="12"/>
      <c r="D920" s="17" t="s">
        <v>785</v>
      </c>
      <c r="E920" s="13" t="s">
        <v>286</v>
      </c>
      <c r="F920" s="12" t="s">
        <v>5582</v>
      </c>
      <c r="G920" s="14">
        <v>98.74</v>
      </c>
      <c r="H920" s="15">
        <v>42186</v>
      </c>
      <c r="I920" s="14" t="s">
        <v>306</v>
      </c>
      <c r="J920" s="14" t="s">
        <v>5575</v>
      </c>
      <c r="K920" s="14" t="s">
        <v>396</v>
      </c>
      <c r="L920" s="14" t="s">
        <v>5576</v>
      </c>
      <c r="M920" s="21" t="s">
        <v>5578</v>
      </c>
      <c r="N920" s="21" t="s">
        <v>5580</v>
      </c>
      <c r="O920" s="17" t="s">
        <v>5715</v>
      </c>
    </row>
    <row r="921" spans="1:15" s="1" customFormat="1" x14ac:dyDescent="0.15">
      <c r="A921" s="25" t="s">
        <v>5574</v>
      </c>
      <c r="B921" s="18"/>
      <c r="C921" s="12"/>
      <c r="D921" s="17" t="s">
        <v>785</v>
      </c>
      <c r="E921" s="13" t="s">
        <v>286</v>
      </c>
      <c r="F921" s="12" t="s">
        <v>5583</v>
      </c>
      <c r="G921" s="14">
        <v>98.382999999999996</v>
      </c>
      <c r="H921" s="15">
        <v>42186</v>
      </c>
      <c r="I921" s="14" t="s">
        <v>306</v>
      </c>
      <c r="J921" s="14" t="s">
        <v>5577</v>
      </c>
      <c r="K921" s="14" t="s">
        <v>396</v>
      </c>
      <c r="L921" s="14" t="s">
        <v>5576</v>
      </c>
      <c r="M921" s="21" t="s">
        <v>5579</v>
      </c>
      <c r="N921" s="21" t="s">
        <v>5581</v>
      </c>
      <c r="O921" s="17" t="s">
        <v>5716</v>
      </c>
    </row>
    <row r="922" spans="1:15" s="1" customFormat="1" x14ac:dyDescent="0.15">
      <c r="A922" s="25" t="s">
        <v>2734</v>
      </c>
      <c r="B922" s="18"/>
      <c r="C922" s="12"/>
      <c r="D922" s="17" t="s">
        <v>5587</v>
      </c>
      <c r="E922" s="13" t="s">
        <v>5586</v>
      </c>
      <c r="F922" s="12" t="s">
        <v>5585</v>
      </c>
      <c r="G922" s="14">
        <f>17.498*L922</f>
        <v>209.976</v>
      </c>
      <c r="H922" s="15">
        <v>42186</v>
      </c>
      <c r="I922" s="14" t="s">
        <v>364</v>
      </c>
      <c r="J922" s="14" t="s">
        <v>5588</v>
      </c>
      <c r="K922" s="14" t="s">
        <v>289</v>
      </c>
      <c r="L922" s="14">
        <v>12</v>
      </c>
      <c r="M922" s="21" t="s">
        <v>5591</v>
      </c>
      <c r="N922" s="21" t="s">
        <v>5593</v>
      </c>
      <c r="O922" s="17" t="s">
        <v>5591</v>
      </c>
    </row>
    <row r="923" spans="1:15" s="1" customFormat="1" x14ac:dyDescent="0.15">
      <c r="A923" s="25" t="s">
        <v>2734</v>
      </c>
      <c r="B923" s="18"/>
      <c r="C923" s="12"/>
      <c r="D923" s="17" t="s">
        <v>5587</v>
      </c>
      <c r="E923" s="13" t="s">
        <v>5586</v>
      </c>
      <c r="F923" s="12" t="s">
        <v>5589</v>
      </c>
      <c r="G923" s="14">
        <f>17.498*L923</f>
        <v>227.47400000000002</v>
      </c>
      <c r="H923" s="15">
        <v>42186</v>
      </c>
      <c r="I923" s="14" t="s">
        <v>364</v>
      </c>
      <c r="J923" s="14" t="s">
        <v>5590</v>
      </c>
      <c r="K923" s="14" t="s">
        <v>289</v>
      </c>
      <c r="L923" s="14">
        <v>13</v>
      </c>
      <c r="M923" s="21" t="s">
        <v>5591</v>
      </c>
      <c r="N923" s="21" t="s">
        <v>5592</v>
      </c>
      <c r="O923" s="17" t="s">
        <v>5719</v>
      </c>
    </row>
    <row r="924" spans="1:15" s="1" customFormat="1" x14ac:dyDescent="0.15">
      <c r="A924" s="25" t="s">
        <v>952</v>
      </c>
      <c r="B924" s="18"/>
      <c r="C924" s="12"/>
      <c r="D924" s="17" t="s">
        <v>5595</v>
      </c>
      <c r="E924" s="13" t="s">
        <v>5586</v>
      </c>
      <c r="F924" s="12" t="s">
        <v>5594</v>
      </c>
      <c r="G924" s="14">
        <f>25.399*L924</f>
        <v>304.78800000000001</v>
      </c>
      <c r="H924" s="15">
        <v>42186</v>
      </c>
      <c r="I924" s="14" t="s">
        <v>364</v>
      </c>
      <c r="J924" s="14" t="s">
        <v>5596</v>
      </c>
      <c r="K924" s="14" t="s">
        <v>296</v>
      </c>
      <c r="L924" s="14">
        <v>12</v>
      </c>
      <c r="M924" s="21" t="s">
        <v>5599</v>
      </c>
      <c r="N924" s="21" t="s">
        <v>16</v>
      </c>
      <c r="O924" s="17" t="s">
        <v>5599</v>
      </c>
    </row>
    <row r="925" spans="1:15" s="1" customFormat="1" x14ac:dyDescent="0.15">
      <c r="A925" s="25" t="s">
        <v>952</v>
      </c>
      <c r="B925" s="18"/>
      <c r="C925" s="12"/>
      <c r="D925" s="17" t="s">
        <v>5595</v>
      </c>
      <c r="E925" s="13" t="s">
        <v>5586</v>
      </c>
      <c r="F925" s="12" t="s">
        <v>5597</v>
      </c>
      <c r="G925" s="14">
        <f>25.399*L925</f>
        <v>330.18700000000001</v>
      </c>
      <c r="H925" s="15">
        <v>42186</v>
      </c>
      <c r="I925" s="14" t="s">
        <v>364</v>
      </c>
      <c r="J925" s="14" t="s">
        <v>5598</v>
      </c>
      <c r="K925" s="14" t="s">
        <v>296</v>
      </c>
      <c r="L925" s="14">
        <v>13</v>
      </c>
      <c r="M925" s="21" t="s">
        <v>5599</v>
      </c>
      <c r="N925" s="21" t="s">
        <v>5730</v>
      </c>
      <c r="O925" s="17" t="s">
        <v>5720</v>
      </c>
    </row>
    <row r="926" spans="1:15" s="1" customFormat="1" x14ac:dyDescent="0.15">
      <c r="A926" s="25" t="s">
        <v>553</v>
      </c>
      <c r="B926" s="18"/>
      <c r="C926" s="12"/>
      <c r="D926" s="17" t="s">
        <v>5601</v>
      </c>
      <c r="E926" s="13" t="s">
        <v>286</v>
      </c>
      <c r="F926" s="12" t="s">
        <v>5600</v>
      </c>
      <c r="G926" s="14">
        <f>20.545*L926</f>
        <v>102.72500000000001</v>
      </c>
      <c r="H926" s="15">
        <v>42186</v>
      </c>
      <c r="I926" s="14" t="s">
        <v>288</v>
      </c>
      <c r="J926" s="14" t="s">
        <v>5602</v>
      </c>
      <c r="K926" s="14" t="s">
        <v>296</v>
      </c>
      <c r="L926" s="14">
        <v>5</v>
      </c>
      <c r="M926" s="21" t="s">
        <v>5603</v>
      </c>
      <c r="N926" s="21" t="s">
        <v>162</v>
      </c>
      <c r="O926" s="17" t="s">
        <v>5603</v>
      </c>
    </row>
    <row r="927" spans="1:15" s="1" customFormat="1" x14ac:dyDescent="0.15">
      <c r="A927" s="25" t="s">
        <v>3272</v>
      </c>
      <c r="B927" s="18"/>
      <c r="C927" s="12"/>
      <c r="D927" s="17" t="s">
        <v>3270</v>
      </c>
      <c r="E927" s="13" t="s">
        <v>286</v>
      </c>
      <c r="F927" s="12" t="s">
        <v>5604</v>
      </c>
      <c r="G927" s="14">
        <f>18.708*L927</f>
        <v>243.20399999999998</v>
      </c>
      <c r="H927" s="15">
        <v>42186</v>
      </c>
      <c r="I927" s="14" t="s">
        <v>549</v>
      </c>
      <c r="J927" s="14" t="s">
        <v>5605</v>
      </c>
      <c r="K927" s="14" t="s">
        <v>152</v>
      </c>
      <c r="L927" s="14">
        <v>13</v>
      </c>
      <c r="M927" s="21" t="s">
        <v>5250</v>
      </c>
      <c r="N927" s="21" t="s">
        <v>17</v>
      </c>
      <c r="O927" s="17" t="s">
        <v>5717</v>
      </c>
    </row>
    <row r="928" spans="1:15" s="1" customFormat="1" x14ac:dyDescent="0.15">
      <c r="A928" s="25" t="s">
        <v>5608</v>
      </c>
      <c r="B928" s="18"/>
      <c r="C928" s="12"/>
      <c r="D928" s="17" t="s">
        <v>3270</v>
      </c>
      <c r="E928" s="13" t="s">
        <v>5607</v>
      </c>
      <c r="F928" s="12" t="s">
        <v>5606</v>
      </c>
      <c r="G928" s="14">
        <f>18.708*L928</f>
        <v>187.07999999999998</v>
      </c>
      <c r="H928" s="15">
        <v>42187</v>
      </c>
      <c r="I928" s="14" t="s">
        <v>305</v>
      </c>
      <c r="J928" s="14" t="s">
        <v>5609</v>
      </c>
      <c r="K928" s="14" t="s">
        <v>289</v>
      </c>
      <c r="L928" s="14">
        <v>10</v>
      </c>
      <c r="M928" s="21" t="s">
        <v>5610</v>
      </c>
      <c r="N928" s="21" t="s">
        <v>139</v>
      </c>
      <c r="O928" s="17" t="s">
        <v>5610</v>
      </c>
    </row>
    <row r="929" spans="1:15" s="1" customFormat="1" x14ac:dyDescent="0.15">
      <c r="A929" s="36" t="s">
        <v>5616</v>
      </c>
      <c r="B929" s="18" t="s">
        <v>2450</v>
      </c>
      <c r="C929" s="12"/>
      <c r="D929" s="17" t="s">
        <v>5611</v>
      </c>
      <c r="E929" s="13" t="s">
        <v>345</v>
      </c>
      <c r="F929" s="12" t="s">
        <v>5615</v>
      </c>
      <c r="G929" s="14">
        <f>3.586*L929</f>
        <v>39.445999999999998</v>
      </c>
      <c r="H929" s="15">
        <v>42188</v>
      </c>
      <c r="I929" s="14" t="s">
        <v>5612</v>
      </c>
      <c r="J929" s="14" t="s">
        <v>5614</v>
      </c>
      <c r="K929" s="14" t="s">
        <v>5613</v>
      </c>
      <c r="L929" s="14">
        <v>11</v>
      </c>
      <c r="M929" s="21" t="s">
        <v>6058</v>
      </c>
      <c r="N929" s="21" t="s">
        <v>135</v>
      </c>
      <c r="O929" s="17" t="s">
        <v>6414</v>
      </c>
    </row>
    <row r="930" spans="1:15" s="1" customFormat="1" x14ac:dyDescent="0.15">
      <c r="A930" s="25" t="s">
        <v>1041</v>
      </c>
      <c r="B930" s="18"/>
      <c r="C930" s="12"/>
      <c r="D930" s="17" t="s">
        <v>105</v>
      </c>
      <c r="E930" s="13" t="s">
        <v>345</v>
      </c>
      <c r="F930" s="12" t="s">
        <v>5617</v>
      </c>
      <c r="G930" s="14">
        <f>17.52*L930</f>
        <v>87.6</v>
      </c>
      <c r="H930" s="15">
        <v>42188</v>
      </c>
      <c r="I930" s="14" t="s">
        <v>359</v>
      </c>
      <c r="J930" s="14" t="s">
        <v>5618</v>
      </c>
      <c r="K930" s="14" t="s">
        <v>348</v>
      </c>
      <c r="L930" s="14">
        <v>5</v>
      </c>
      <c r="M930" s="21" t="s">
        <v>5619</v>
      </c>
      <c r="N930" s="21" t="s">
        <v>187</v>
      </c>
      <c r="O930" s="17" t="s">
        <v>5619</v>
      </c>
    </row>
    <row r="931" spans="1:15" s="1" customFormat="1" x14ac:dyDescent="0.15">
      <c r="A931" s="25" t="s">
        <v>1051</v>
      </c>
      <c r="B931" s="18"/>
      <c r="C931" s="12"/>
      <c r="D931" s="17" t="s">
        <v>588</v>
      </c>
      <c r="E931" s="13" t="s">
        <v>286</v>
      </c>
      <c r="F931" s="12" t="s">
        <v>5623</v>
      </c>
      <c r="G931" s="14">
        <f>17.52*L931</f>
        <v>175.2</v>
      </c>
      <c r="H931" s="15">
        <v>42188</v>
      </c>
      <c r="I931" s="26" t="s">
        <v>1050</v>
      </c>
      <c r="J931" s="14" t="s">
        <v>5620</v>
      </c>
      <c r="K931" s="14" t="s">
        <v>280</v>
      </c>
      <c r="L931" s="14">
        <v>10</v>
      </c>
      <c r="M931" s="21" t="s">
        <v>5621</v>
      </c>
      <c r="N931" s="21" t="s">
        <v>5622</v>
      </c>
      <c r="O931" s="17" t="s">
        <v>5845</v>
      </c>
    </row>
    <row r="932" spans="1:15" s="1" customFormat="1" x14ac:dyDescent="0.15">
      <c r="A932" s="25" t="s">
        <v>989</v>
      </c>
      <c r="B932" s="18"/>
      <c r="C932" s="12"/>
      <c r="D932" s="17" t="s">
        <v>151</v>
      </c>
      <c r="E932" s="13" t="s">
        <v>286</v>
      </c>
      <c r="F932" s="12" t="s">
        <v>5624</v>
      </c>
      <c r="G932" s="14">
        <f>17.498*L932</f>
        <v>262.47000000000003</v>
      </c>
      <c r="H932" s="15">
        <v>42188</v>
      </c>
      <c r="I932" s="14" t="s">
        <v>359</v>
      </c>
      <c r="J932" s="14" t="s">
        <v>5625</v>
      </c>
      <c r="K932" s="14" t="s">
        <v>348</v>
      </c>
      <c r="L932" s="14">
        <v>15</v>
      </c>
      <c r="M932" s="21" t="s">
        <v>5628</v>
      </c>
      <c r="N932" s="21" t="s">
        <v>582</v>
      </c>
      <c r="O932" s="17" t="s">
        <v>5846</v>
      </c>
    </row>
    <row r="933" spans="1:15" s="1" customFormat="1" x14ac:dyDescent="0.15">
      <c r="A933" s="25" t="s">
        <v>150</v>
      </c>
      <c r="B933" s="18"/>
      <c r="C933" s="12"/>
      <c r="D933" s="17" t="s">
        <v>151</v>
      </c>
      <c r="E933" s="13" t="s">
        <v>286</v>
      </c>
      <c r="F933" s="12" t="s">
        <v>5626</v>
      </c>
      <c r="G933" s="14">
        <f>17.498*L933</f>
        <v>437.45000000000005</v>
      </c>
      <c r="H933" s="15">
        <v>42188</v>
      </c>
      <c r="I933" s="14" t="s">
        <v>330</v>
      </c>
      <c r="J933" s="14" t="s">
        <v>5627</v>
      </c>
      <c r="K933" s="14" t="s">
        <v>348</v>
      </c>
      <c r="L933" s="14">
        <v>25</v>
      </c>
      <c r="M933" s="21" t="s">
        <v>5629</v>
      </c>
      <c r="N933" s="21" t="s">
        <v>1032</v>
      </c>
      <c r="O933" s="17" t="s">
        <v>5847</v>
      </c>
    </row>
    <row r="934" spans="1:15" s="1" customFormat="1" x14ac:dyDescent="0.15">
      <c r="A934" s="25" t="s">
        <v>863</v>
      </c>
      <c r="B934" s="18"/>
      <c r="C934" s="12"/>
      <c r="D934" s="17" t="s">
        <v>864</v>
      </c>
      <c r="E934" s="13" t="s">
        <v>286</v>
      </c>
      <c r="F934" s="12" t="s">
        <v>5632</v>
      </c>
      <c r="G934" s="26">
        <f>29.101*L934</f>
        <v>87.302999999999997</v>
      </c>
      <c r="H934" s="15">
        <v>42188</v>
      </c>
      <c r="I934" s="14" t="s">
        <v>445</v>
      </c>
      <c r="J934" s="14" t="s">
        <v>5630</v>
      </c>
      <c r="K934" s="14" t="s">
        <v>14</v>
      </c>
      <c r="L934" s="14">
        <v>3</v>
      </c>
      <c r="M934" s="21" t="s">
        <v>4229</v>
      </c>
      <c r="N934" s="21" t="s">
        <v>5631</v>
      </c>
      <c r="O934" s="17" t="s">
        <v>5848</v>
      </c>
    </row>
    <row r="935" spans="1:15" s="1" customFormat="1" x14ac:dyDescent="0.15">
      <c r="A935" s="25" t="s">
        <v>848</v>
      </c>
      <c r="B935" s="18"/>
      <c r="C935" s="12"/>
      <c r="D935" s="17" t="s">
        <v>111</v>
      </c>
      <c r="E935" s="13" t="s">
        <v>286</v>
      </c>
      <c r="F935" s="12" t="s">
        <v>5633</v>
      </c>
      <c r="G935" s="14">
        <f>17.712*L935</f>
        <v>230.256</v>
      </c>
      <c r="H935" s="15">
        <v>42188</v>
      </c>
      <c r="I935" s="14" t="s">
        <v>359</v>
      </c>
      <c r="J935" s="14" t="s">
        <v>5634</v>
      </c>
      <c r="K935" s="14" t="s">
        <v>280</v>
      </c>
      <c r="L935" s="14">
        <v>13</v>
      </c>
      <c r="M935" s="21" t="s">
        <v>5240</v>
      </c>
      <c r="N935" s="21" t="s">
        <v>17</v>
      </c>
      <c r="O935" s="17" t="s">
        <v>5849</v>
      </c>
    </row>
    <row r="936" spans="1:15" s="1" customFormat="1" x14ac:dyDescent="0.15">
      <c r="A936" s="25" t="s">
        <v>467</v>
      </c>
      <c r="B936" s="18"/>
      <c r="C936" s="12"/>
      <c r="D936" s="17" t="s">
        <v>515</v>
      </c>
      <c r="E936" s="13" t="s">
        <v>286</v>
      </c>
      <c r="F936" s="12" t="s">
        <v>5635</v>
      </c>
      <c r="G936" s="14">
        <f t="shared" ref="G936:G941" si="8">14.405*L936</f>
        <v>331.315</v>
      </c>
      <c r="H936" s="15">
        <v>42188</v>
      </c>
      <c r="I936" s="14" t="s">
        <v>364</v>
      </c>
      <c r="J936" s="14" t="s">
        <v>5636</v>
      </c>
      <c r="K936" s="14" t="s">
        <v>289</v>
      </c>
      <c r="L936" s="14">
        <v>23</v>
      </c>
      <c r="M936" s="21" t="s">
        <v>5648</v>
      </c>
      <c r="N936" s="21" t="s">
        <v>5654</v>
      </c>
      <c r="O936" s="17" t="s">
        <v>5648</v>
      </c>
    </row>
    <row r="937" spans="1:15" s="1" customFormat="1" x14ac:dyDescent="0.15">
      <c r="A937" s="25" t="s">
        <v>5637</v>
      </c>
      <c r="B937" s="18"/>
      <c r="C937" s="12"/>
      <c r="D937" s="17" t="s">
        <v>515</v>
      </c>
      <c r="E937" s="13" t="s">
        <v>286</v>
      </c>
      <c r="F937" s="12" t="s">
        <v>5638</v>
      </c>
      <c r="G937" s="14">
        <f t="shared" si="8"/>
        <v>360.125</v>
      </c>
      <c r="H937" s="15">
        <v>42188</v>
      </c>
      <c r="I937" s="14" t="s">
        <v>364</v>
      </c>
      <c r="J937" s="14" t="s">
        <v>5639</v>
      </c>
      <c r="K937" s="14" t="s">
        <v>289</v>
      </c>
      <c r="L937" s="14">
        <v>25</v>
      </c>
      <c r="M937" s="21" t="s">
        <v>5649</v>
      </c>
      <c r="N937" s="21" t="s">
        <v>733</v>
      </c>
      <c r="O937" s="17" t="s">
        <v>5649</v>
      </c>
    </row>
    <row r="938" spans="1:15" s="1" customFormat="1" x14ac:dyDescent="0.15">
      <c r="A938" s="25" t="s">
        <v>5637</v>
      </c>
      <c r="B938" s="18"/>
      <c r="C938" s="12"/>
      <c r="D938" s="17" t="s">
        <v>515</v>
      </c>
      <c r="E938" s="13" t="s">
        <v>286</v>
      </c>
      <c r="F938" s="12" t="s">
        <v>5640</v>
      </c>
      <c r="G938" s="14">
        <f t="shared" si="8"/>
        <v>360.125</v>
      </c>
      <c r="H938" s="15">
        <v>42188</v>
      </c>
      <c r="I938" s="14" t="s">
        <v>364</v>
      </c>
      <c r="J938" s="14" t="s">
        <v>5642</v>
      </c>
      <c r="K938" s="14" t="s">
        <v>289</v>
      </c>
      <c r="L938" s="14">
        <v>25</v>
      </c>
      <c r="M938" s="21" t="s">
        <v>5650</v>
      </c>
      <c r="N938" s="21" t="s">
        <v>733</v>
      </c>
      <c r="O938" s="17" t="s">
        <v>5650</v>
      </c>
    </row>
    <row r="939" spans="1:15" s="1" customFormat="1" x14ac:dyDescent="0.15">
      <c r="A939" s="25" t="s">
        <v>5637</v>
      </c>
      <c r="B939" s="18"/>
      <c r="C939" s="12"/>
      <c r="D939" s="17" t="s">
        <v>515</v>
      </c>
      <c r="E939" s="13" t="s">
        <v>286</v>
      </c>
      <c r="F939" s="12" t="s">
        <v>5641</v>
      </c>
      <c r="G939" s="14">
        <f t="shared" si="8"/>
        <v>360.125</v>
      </c>
      <c r="H939" s="15">
        <v>42188</v>
      </c>
      <c r="I939" s="14" t="s">
        <v>364</v>
      </c>
      <c r="J939" s="14" t="s">
        <v>5643</v>
      </c>
      <c r="K939" s="14" t="s">
        <v>289</v>
      </c>
      <c r="L939" s="14">
        <v>25</v>
      </c>
      <c r="M939" s="21" t="s">
        <v>5651</v>
      </c>
      <c r="N939" s="21" t="s">
        <v>733</v>
      </c>
      <c r="O939" s="17" t="s">
        <v>5651</v>
      </c>
    </row>
    <row r="940" spans="1:15" s="1" customFormat="1" x14ac:dyDescent="0.15">
      <c r="A940" s="25" t="s">
        <v>5637</v>
      </c>
      <c r="B940" s="18"/>
      <c r="C940" s="12"/>
      <c r="D940" s="17" t="s">
        <v>515</v>
      </c>
      <c r="E940" s="13" t="s">
        <v>286</v>
      </c>
      <c r="F940" s="12" t="s">
        <v>5644</v>
      </c>
      <c r="G940" s="14">
        <f t="shared" si="8"/>
        <v>360.125</v>
      </c>
      <c r="H940" s="15">
        <v>42188</v>
      </c>
      <c r="I940" s="14" t="s">
        <v>364</v>
      </c>
      <c r="J940" s="14" t="s">
        <v>5646</v>
      </c>
      <c r="K940" s="14" t="s">
        <v>289</v>
      </c>
      <c r="L940" s="14">
        <v>25</v>
      </c>
      <c r="M940" s="21" t="s">
        <v>5652</v>
      </c>
      <c r="N940" s="21" t="s">
        <v>733</v>
      </c>
      <c r="O940" s="17" t="s">
        <v>5652</v>
      </c>
    </row>
    <row r="941" spans="1:15" s="1" customFormat="1" x14ac:dyDescent="0.15">
      <c r="A941" s="25" t="s">
        <v>1304</v>
      </c>
      <c r="B941" s="18"/>
      <c r="C941" s="12"/>
      <c r="D941" s="17" t="s">
        <v>515</v>
      </c>
      <c r="E941" s="13" t="s">
        <v>286</v>
      </c>
      <c r="F941" s="12" t="s">
        <v>5645</v>
      </c>
      <c r="G941" s="14">
        <f t="shared" si="8"/>
        <v>360.125</v>
      </c>
      <c r="H941" s="15">
        <v>42188</v>
      </c>
      <c r="I941" s="14" t="s">
        <v>364</v>
      </c>
      <c r="J941" s="14" t="s">
        <v>5647</v>
      </c>
      <c r="K941" s="14" t="s">
        <v>289</v>
      </c>
      <c r="L941" s="14">
        <v>25</v>
      </c>
      <c r="M941" s="21" t="s">
        <v>5653</v>
      </c>
      <c r="N941" s="21" t="s">
        <v>733</v>
      </c>
      <c r="O941" s="17" t="s">
        <v>5653</v>
      </c>
    </row>
    <row r="942" spans="1:15" s="1" customFormat="1" x14ac:dyDescent="0.15">
      <c r="A942" s="25" t="s">
        <v>5658</v>
      </c>
      <c r="B942" s="18"/>
      <c r="C942" s="12"/>
      <c r="D942" s="17" t="s">
        <v>62</v>
      </c>
      <c r="E942" s="13" t="s">
        <v>286</v>
      </c>
      <c r="F942" s="12" t="s">
        <v>5655</v>
      </c>
      <c r="G942" s="14">
        <f>17.52*L942</f>
        <v>87.6</v>
      </c>
      <c r="H942" s="15">
        <v>42188</v>
      </c>
      <c r="I942" s="14" t="s">
        <v>5659</v>
      </c>
      <c r="J942" s="14" t="s">
        <v>5656</v>
      </c>
      <c r="K942" s="14" t="s">
        <v>348</v>
      </c>
      <c r="L942" s="14">
        <v>5</v>
      </c>
      <c r="M942" s="21" t="s">
        <v>245</v>
      </c>
      <c r="N942" s="21" t="s">
        <v>5657</v>
      </c>
      <c r="O942" s="17" t="s">
        <v>245</v>
      </c>
    </row>
    <row r="943" spans="1:15" s="1" customFormat="1" x14ac:dyDescent="0.15">
      <c r="A943" s="25" t="s">
        <v>1057</v>
      </c>
      <c r="B943" s="18"/>
      <c r="C943" s="12"/>
      <c r="D943" s="17" t="s">
        <v>353</v>
      </c>
      <c r="E943" s="13" t="s">
        <v>286</v>
      </c>
      <c r="F943" s="12" t="s">
        <v>5660</v>
      </c>
      <c r="G943" s="26">
        <f>27.688*L943</f>
        <v>304.56799999999998</v>
      </c>
      <c r="H943" s="15">
        <v>42188</v>
      </c>
      <c r="I943" s="14" t="s">
        <v>354</v>
      </c>
      <c r="J943" s="14" t="s">
        <v>5661</v>
      </c>
      <c r="K943" s="14" t="s">
        <v>280</v>
      </c>
      <c r="L943" s="14">
        <v>11</v>
      </c>
      <c r="M943" s="21" t="s">
        <v>1055</v>
      </c>
      <c r="N943" s="21" t="s">
        <v>5662</v>
      </c>
      <c r="O943" s="17" t="s">
        <v>5850</v>
      </c>
    </row>
    <row r="944" spans="1:15" s="1" customFormat="1" x14ac:dyDescent="0.15">
      <c r="A944" s="25" t="s">
        <v>557</v>
      </c>
      <c r="B944" s="61" t="s">
        <v>5663</v>
      </c>
      <c r="C944" s="12"/>
      <c r="D944" s="17" t="s">
        <v>119</v>
      </c>
      <c r="E944" s="13" t="s">
        <v>286</v>
      </c>
      <c r="F944" s="12" t="s">
        <v>5665</v>
      </c>
      <c r="G944" s="26">
        <f>17.498*L944</f>
        <v>384.95600000000002</v>
      </c>
      <c r="H944" s="15">
        <v>42188</v>
      </c>
      <c r="I944" s="14" t="s">
        <v>359</v>
      </c>
      <c r="J944" s="14" t="s">
        <v>6558</v>
      </c>
      <c r="K944" s="14" t="s">
        <v>348</v>
      </c>
      <c r="L944" s="14">
        <v>22</v>
      </c>
      <c r="M944" s="21" t="s">
        <v>2759</v>
      </c>
      <c r="N944" s="21" t="s">
        <v>5664</v>
      </c>
      <c r="O944" s="17" t="s">
        <v>5851</v>
      </c>
    </row>
    <row r="945" spans="1:15" s="1" customFormat="1" x14ac:dyDescent="0.15">
      <c r="A945" s="36" t="s">
        <v>5666</v>
      </c>
      <c r="B945" s="18"/>
      <c r="C945" s="12"/>
      <c r="D945" s="17" t="s">
        <v>5667</v>
      </c>
      <c r="E945" s="13" t="s">
        <v>286</v>
      </c>
      <c r="F945" s="12" t="s">
        <v>5668</v>
      </c>
      <c r="G945" s="26">
        <v>188.68100000000001</v>
      </c>
      <c r="H945" s="15">
        <v>42188</v>
      </c>
      <c r="I945" s="14" t="s">
        <v>440</v>
      </c>
      <c r="J945" s="14" t="s">
        <v>5669</v>
      </c>
      <c r="K945" s="14" t="s">
        <v>5670</v>
      </c>
      <c r="L945" s="14" t="s">
        <v>5671</v>
      </c>
      <c r="M945" s="21" t="s">
        <v>5672</v>
      </c>
      <c r="N945" s="21" t="s">
        <v>5673</v>
      </c>
      <c r="O945" s="17" t="s">
        <v>5856</v>
      </c>
    </row>
    <row r="946" spans="1:15" s="1" customFormat="1" x14ac:dyDescent="0.15">
      <c r="A946" s="25" t="s">
        <v>5674</v>
      </c>
      <c r="B946" s="18"/>
      <c r="C946" s="12"/>
      <c r="D946" s="17" t="s">
        <v>27</v>
      </c>
      <c r="E946" s="13" t="s">
        <v>286</v>
      </c>
      <c r="F946" s="12" t="s">
        <v>5675</v>
      </c>
      <c r="G946" s="14">
        <f>18.708*L946</f>
        <v>224.49599999999998</v>
      </c>
      <c r="H946" s="15">
        <v>42188</v>
      </c>
      <c r="I946" s="14" t="s">
        <v>549</v>
      </c>
      <c r="J946" s="14" t="s">
        <v>5676</v>
      </c>
      <c r="K946" s="14" t="s">
        <v>152</v>
      </c>
      <c r="L946" s="14">
        <v>12</v>
      </c>
      <c r="M946" s="21" t="s">
        <v>5679</v>
      </c>
      <c r="N946" s="21" t="s">
        <v>550</v>
      </c>
      <c r="O946" s="17" t="s">
        <v>5679</v>
      </c>
    </row>
    <row r="947" spans="1:15" s="1" customFormat="1" x14ac:dyDescent="0.15">
      <c r="A947" s="25" t="s">
        <v>5674</v>
      </c>
      <c r="B947" s="18"/>
      <c r="C947" s="12"/>
      <c r="D947" s="17" t="s">
        <v>27</v>
      </c>
      <c r="E947" s="13" t="s">
        <v>286</v>
      </c>
      <c r="F947" s="12" t="s">
        <v>5677</v>
      </c>
      <c r="G947" s="14">
        <f>18.708*L947</f>
        <v>243.20399999999998</v>
      </c>
      <c r="H947" s="15">
        <v>42188</v>
      </c>
      <c r="I947" s="14" t="s">
        <v>549</v>
      </c>
      <c r="J947" s="14" t="s">
        <v>5678</v>
      </c>
      <c r="K947" s="14" t="s">
        <v>152</v>
      </c>
      <c r="L947" s="14">
        <v>13</v>
      </c>
      <c r="M947" s="21" t="s">
        <v>5679</v>
      </c>
      <c r="N947" s="21" t="s">
        <v>1068</v>
      </c>
      <c r="O947" s="17" t="s">
        <v>5857</v>
      </c>
    </row>
    <row r="948" spans="1:15" s="1" customFormat="1" x14ac:dyDescent="0.15">
      <c r="A948" s="25" t="s">
        <v>692</v>
      </c>
      <c r="B948" s="12" t="s">
        <v>40</v>
      </c>
      <c r="C948" s="12"/>
      <c r="D948" s="17" t="s">
        <v>4578</v>
      </c>
      <c r="E948" s="13" t="s">
        <v>286</v>
      </c>
      <c r="F948" s="12" t="s">
        <v>5682</v>
      </c>
      <c r="G948" s="14">
        <f>9.871*L948</f>
        <v>39.484000000000002</v>
      </c>
      <c r="H948" s="15">
        <v>42188</v>
      </c>
      <c r="I948" s="26" t="s">
        <v>1183</v>
      </c>
      <c r="J948" s="14" t="s">
        <v>5680</v>
      </c>
      <c r="K948" s="14" t="s">
        <v>280</v>
      </c>
      <c r="L948" s="14">
        <v>4</v>
      </c>
      <c r="M948" s="21" t="s">
        <v>6374</v>
      </c>
      <c r="N948" s="21" t="s">
        <v>5681</v>
      </c>
      <c r="O948" s="17" t="s">
        <v>6415</v>
      </c>
    </row>
    <row r="949" spans="1:15" s="1" customFormat="1" x14ac:dyDescent="0.15">
      <c r="A949" s="25" t="s">
        <v>347</v>
      </c>
      <c r="B949" s="18"/>
      <c r="C949" s="12"/>
      <c r="D949" s="17" t="s">
        <v>123</v>
      </c>
      <c r="E949" s="13" t="s">
        <v>286</v>
      </c>
      <c r="F949" s="12" t="s">
        <v>5683</v>
      </c>
      <c r="G949" s="26">
        <f>13.006*L949</f>
        <v>260.12</v>
      </c>
      <c r="H949" s="15">
        <v>42188</v>
      </c>
      <c r="I949" s="14" t="s">
        <v>349</v>
      </c>
      <c r="J949" s="14" t="s">
        <v>5684</v>
      </c>
      <c r="K949" s="26" t="s">
        <v>280</v>
      </c>
      <c r="L949" s="14">
        <v>20</v>
      </c>
      <c r="M949" s="21" t="s">
        <v>5686</v>
      </c>
      <c r="N949" s="21" t="s">
        <v>5687</v>
      </c>
      <c r="O949" s="17" t="s">
        <v>5858</v>
      </c>
    </row>
    <row r="950" spans="1:15" s="1" customFormat="1" x14ac:dyDescent="0.15">
      <c r="A950" s="25" t="s">
        <v>5691</v>
      </c>
      <c r="B950" s="18"/>
      <c r="C950" s="12"/>
      <c r="D950" s="17" t="s">
        <v>60</v>
      </c>
      <c r="E950" s="13" t="s">
        <v>286</v>
      </c>
      <c r="F950" s="12" t="s">
        <v>5685</v>
      </c>
      <c r="G950" s="14">
        <f>14.405*L950</f>
        <v>14.404999999999999</v>
      </c>
      <c r="H950" s="15">
        <v>42188</v>
      </c>
      <c r="I950" s="14" t="s">
        <v>1029</v>
      </c>
      <c r="J950" s="14" t="s">
        <v>5688</v>
      </c>
      <c r="K950" s="14" t="s">
        <v>348</v>
      </c>
      <c r="L950" s="14">
        <v>1</v>
      </c>
      <c r="M950" s="21" t="s">
        <v>5689</v>
      </c>
      <c r="N950" s="21" t="s">
        <v>5690</v>
      </c>
      <c r="O950" s="17" t="s">
        <v>5859</v>
      </c>
    </row>
    <row r="951" spans="1:15" s="1" customFormat="1" x14ac:dyDescent="0.15">
      <c r="A951" s="25" t="s">
        <v>2741</v>
      </c>
      <c r="B951" s="18"/>
      <c r="C951" s="12"/>
      <c r="D951" s="17" t="s">
        <v>418</v>
      </c>
      <c r="E951" s="13" t="s">
        <v>286</v>
      </c>
      <c r="F951" s="12" t="s">
        <v>5694</v>
      </c>
      <c r="G951" s="26">
        <f>17.498*L951</f>
        <v>87.490000000000009</v>
      </c>
      <c r="H951" s="15">
        <v>42188</v>
      </c>
      <c r="I951" s="14" t="s">
        <v>612</v>
      </c>
      <c r="J951" s="14" t="s">
        <v>5692</v>
      </c>
      <c r="K951" s="14" t="s">
        <v>289</v>
      </c>
      <c r="L951" s="14">
        <v>5</v>
      </c>
      <c r="M951" s="21" t="s">
        <v>5693</v>
      </c>
      <c r="N951" s="21" t="s">
        <v>137</v>
      </c>
      <c r="O951" s="17" t="s">
        <v>5693</v>
      </c>
    </row>
    <row r="952" spans="1:15" s="1" customFormat="1" x14ac:dyDescent="0.15">
      <c r="A952" s="25" t="s">
        <v>344</v>
      </c>
      <c r="B952" s="18"/>
      <c r="C952" s="12"/>
      <c r="D952" s="17" t="s">
        <v>27</v>
      </c>
      <c r="E952" s="13" t="s">
        <v>286</v>
      </c>
      <c r="F952" s="12" t="s">
        <v>5695</v>
      </c>
      <c r="G952" s="14">
        <f>18.708*L952</f>
        <v>467.69999999999993</v>
      </c>
      <c r="H952" s="15">
        <v>42188</v>
      </c>
      <c r="I952" s="14" t="s">
        <v>549</v>
      </c>
      <c r="J952" s="14" t="s">
        <v>5696</v>
      </c>
      <c r="K952" s="14" t="s">
        <v>289</v>
      </c>
      <c r="L952" s="14">
        <v>25</v>
      </c>
      <c r="M952" s="21" t="s">
        <v>5697</v>
      </c>
      <c r="N952" s="21" t="s">
        <v>733</v>
      </c>
      <c r="O952" s="17" t="s">
        <v>5697</v>
      </c>
    </row>
    <row r="953" spans="1:15" s="1" customFormat="1" x14ac:dyDescent="0.15">
      <c r="A953" s="25" t="s">
        <v>519</v>
      </c>
      <c r="B953" s="18"/>
      <c r="C953" s="12"/>
      <c r="D953" s="17" t="s">
        <v>54</v>
      </c>
      <c r="E953" s="13" t="s">
        <v>286</v>
      </c>
      <c r="F953" s="12" t="s">
        <v>5698</v>
      </c>
      <c r="G953" s="14">
        <f>29.101*L953</f>
        <v>232.80799999999999</v>
      </c>
      <c r="H953" s="15">
        <v>42188</v>
      </c>
      <c r="I953" s="14" t="s">
        <v>521</v>
      </c>
      <c r="J953" s="14" t="s">
        <v>5699</v>
      </c>
      <c r="K953" s="14" t="s">
        <v>296</v>
      </c>
      <c r="L953" s="14">
        <v>8</v>
      </c>
      <c r="M953" s="21" t="s">
        <v>5074</v>
      </c>
      <c r="N953" s="21" t="s">
        <v>5700</v>
      </c>
      <c r="O953" s="17" t="s">
        <v>5860</v>
      </c>
    </row>
    <row r="954" spans="1:15" s="1" customFormat="1" x14ac:dyDescent="0.15">
      <c r="A954" s="25" t="s">
        <v>5732</v>
      </c>
      <c r="B954" s="18"/>
      <c r="C954" s="12"/>
      <c r="D954" s="17" t="s">
        <v>948</v>
      </c>
      <c r="E954" s="13" t="s">
        <v>286</v>
      </c>
      <c r="F954" s="12" t="s">
        <v>5721</v>
      </c>
      <c r="G954" s="14">
        <f>25.399*L954</f>
        <v>634.97500000000002</v>
      </c>
      <c r="H954" s="15">
        <v>42192</v>
      </c>
      <c r="I954" s="14" t="s">
        <v>364</v>
      </c>
      <c r="J954" s="14" t="s">
        <v>5722</v>
      </c>
      <c r="K954" s="14" t="s">
        <v>296</v>
      </c>
      <c r="L954" s="14">
        <v>25</v>
      </c>
      <c r="M954" s="21" t="s">
        <v>5727</v>
      </c>
      <c r="N954" s="21" t="s">
        <v>5731</v>
      </c>
      <c r="O954" s="17" t="s">
        <v>5727</v>
      </c>
    </row>
    <row r="955" spans="1:15" s="1" customFormat="1" x14ac:dyDescent="0.15">
      <c r="A955" s="25" t="s">
        <v>437</v>
      </c>
      <c r="B955" s="18"/>
      <c r="C955" s="12"/>
      <c r="D955" s="17" t="s">
        <v>948</v>
      </c>
      <c r="E955" s="13" t="s">
        <v>286</v>
      </c>
      <c r="F955" s="12" t="s">
        <v>5723</v>
      </c>
      <c r="G955" s="14">
        <f>25.399*L955</f>
        <v>634.97500000000002</v>
      </c>
      <c r="H955" s="15">
        <v>42192</v>
      </c>
      <c r="I955" s="14" t="s">
        <v>364</v>
      </c>
      <c r="J955" s="14" t="s">
        <v>5725</v>
      </c>
      <c r="K955" s="14" t="s">
        <v>296</v>
      </c>
      <c r="L955" s="14">
        <v>25</v>
      </c>
      <c r="M955" s="21" t="s">
        <v>5728</v>
      </c>
      <c r="N955" s="21" t="s">
        <v>5731</v>
      </c>
      <c r="O955" s="17" t="s">
        <v>5728</v>
      </c>
    </row>
    <row r="956" spans="1:15" s="1" customFormat="1" x14ac:dyDescent="0.15">
      <c r="A956" s="25" t="s">
        <v>5732</v>
      </c>
      <c r="B956" s="18"/>
      <c r="C956" s="12"/>
      <c r="D956" s="17" t="s">
        <v>948</v>
      </c>
      <c r="E956" s="13" t="s">
        <v>286</v>
      </c>
      <c r="F956" s="12" t="s">
        <v>5724</v>
      </c>
      <c r="G956" s="14">
        <f>25.399*L956</f>
        <v>304.78800000000001</v>
      </c>
      <c r="H956" s="15">
        <v>42192</v>
      </c>
      <c r="I956" s="14" t="s">
        <v>364</v>
      </c>
      <c r="J956" s="14" t="s">
        <v>5726</v>
      </c>
      <c r="K956" s="14" t="s">
        <v>296</v>
      </c>
      <c r="L956" s="14">
        <v>12</v>
      </c>
      <c r="M956" s="21" t="s">
        <v>5729</v>
      </c>
      <c r="N956" s="21" t="s">
        <v>16</v>
      </c>
      <c r="O956" s="17" t="s">
        <v>5852</v>
      </c>
    </row>
    <row r="957" spans="1:15" s="1" customFormat="1" x14ac:dyDescent="0.15">
      <c r="A957" s="25" t="s">
        <v>5733</v>
      </c>
      <c r="B957" s="18"/>
      <c r="C957" s="12"/>
      <c r="D957" s="17" t="s">
        <v>250</v>
      </c>
      <c r="E957" s="13" t="s">
        <v>286</v>
      </c>
      <c r="F957" s="12" t="s">
        <v>5734</v>
      </c>
      <c r="G957" s="14">
        <f>20.545*L957</f>
        <v>61.635000000000005</v>
      </c>
      <c r="H957" s="15">
        <v>42192</v>
      </c>
      <c r="I957" s="14" t="s">
        <v>288</v>
      </c>
      <c r="J957" s="14" t="s">
        <v>5735</v>
      </c>
      <c r="K957" s="14" t="s">
        <v>296</v>
      </c>
      <c r="L957" s="14">
        <v>3</v>
      </c>
      <c r="M957" s="21" t="s">
        <v>5736</v>
      </c>
      <c r="N957" s="21" t="s">
        <v>2660</v>
      </c>
      <c r="O957" s="17" t="s">
        <v>5736</v>
      </c>
    </row>
    <row r="958" spans="1:15" s="1" customFormat="1" x14ac:dyDescent="0.15">
      <c r="A958" s="25" t="s">
        <v>5805</v>
      </c>
      <c r="B958" s="18"/>
      <c r="C958" s="12"/>
      <c r="D958" s="17" t="s">
        <v>133</v>
      </c>
      <c r="E958" s="13" t="s">
        <v>286</v>
      </c>
      <c r="F958" s="12" t="s">
        <v>5737</v>
      </c>
      <c r="G958" s="14">
        <f>17.52*L958</f>
        <v>210.24</v>
      </c>
      <c r="H958" s="15">
        <v>42192</v>
      </c>
      <c r="I958" s="14" t="s">
        <v>288</v>
      </c>
      <c r="J958" s="14" t="s">
        <v>5738</v>
      </c>
      <c r="K958" s="14" t="s">
        <v>289</v>
      </c>
      <c r="L958" s="14">
        <v>12</v>
      </c>
      <c r="M958" s="21" t="s">
        <v>5741</v>
      </c>
      <c r="N958" s="21" t="s">
        <v>16</v>
      </c>
      <c r="O958" s="17" t="s">
        <v>5741</v>
      </c>
    </row>
    <row r="959" spans="1:15" s="1" customFormat="1" x14ac:dyDescent="0.15">
      <c r="A959" s="25" t="s">
        <v>132</v>
      </c>
      <c r="B959" s="18"/>
      <c r="C959" s="12"/>
      <c r="D959" s="17" t="s">
        <v>133</v>
      </c>
      <c r="E959" s="13" t="s">
        <v>286</v>
      </c>
      <c r="F959" s="12" t="s">
        <v>5739</v>
      </c>
      <c r="G959" s="14">
        <f>17.52*L959</f>
        <v>227.76</v>
      </c>
      <c r="H959" s="15">
        <v>42192</v>
      </c>
      <c r="I959" s="14" t="s">
        <v>288</v>
      </c>
      <c r="J959" s="14" t="s">
        <v>5740</v>
      </c>
      <c r="K959" s="14" t="s">
        <v>289</v>
      </c>
      <c r="L959" s="14">
        <v>13</v>
      </c>
      <c r="M959" s="21" t="s">
        <v>5741</v>
      </c>
      <c r="N959" s="21" t="s">
        <v>17</v>
      </c>
      <c r="O959" s="17" t="s">
        <v>5853</v>
      </c>
    </row>
    <row r="960" spans="1:15" s="1" customFormat="1" x14ac:dyDescent="0.15">
      <c r="A960" s="25" t="s">
        <v>5806</v>
      </c>
      <c r="B960" s="18"/>
      <c r="C960" s="12"/>
      <c r="D960" s="17" t="s">
        <v>33</v>
      </c>
      <c r="E960" s="13" t="s">
        <v>286</v>
      </c>
      <c r="F960" s="12" t="s">
        <v>5742</v>
      </c>
      <c r="G960" s="14">
        <f>18.708*L960</f>
        <v>243.20399999999998</v>
      </c>
      <c r="H960" s="15">
        <v>42192</v>
      </c>
      <c r="I960" s="14" t="s">
        <v>461</v>
      </c>
      <c r="J960" s="14" t="s">
        <v>5743</v>
      </c>
      <c r="K960" s="14" t="s">
        <v>280</v>
      </c>
      <c r="L960" s="14">
        <v>13</v>
      </c>
      <c r="M960" s="21" t="s">
        <v>4366</v>
      </c>
      <c r="N960" s="21" t="s">
        <v>17</v>
      </c>
      <c r="O960" s="17" t="s">
        <v>5861</v>
      </c>
    </row>
    <row r="961" spans="1:15" s="1" customFormat="1" x14ac:dyDescent="0.15">
      <c r="A961" s="25" t="s">
        <v>3866</v>
      </c>
      <c r="B961" s="18"/>
      <c r="C961" s="12"/>
      <c r="D961" s="17" t="s">
        <v>123</v>
      </c>
      <c r="E961" s="13" t="s">
        <v>286</v>
      </c>
      <c r="F961" s="12" t="s">
        <v>5744</v>
      </c>
      <c r="G961" s="26">
        <f>13.006*L961</f>
        <v>325.14999999999998</v>
      </c>
      <c r="H961" s="15">
        <v>42192</v>
      </c>
      <c r="I961" s="14" t="s">
        <v>294</v>
      </c>
      <c r="J961" s="14" t="s">
        <v>5745</v>
      </c>
      <c r="K961" s="26" t="s">
        <v>280</v>
      </c>
      <c r="L961" s="14">
        <v>25</v>
      </c>
      <c r="M961" s="21" t="s">
        <v>5754</v>
      </c>
      <c r="N961" s="21" t="s">
        <v>733</v>
      </c>
      <c r="O961" s="17" t="s">
        <v>5754</v>
      </c>
    </row>
    <row r="962" spans="1:15" s="1" customFormat="1" x14ac:dyDescent="0.15">
      <c r="A962" s="25" t="s">
        <v>3866</v>
      </c>
      <c r="B962" s="18"/>
      <c r="C962" s="12"/>
      <c r="D962" s="17" t="s">
        <v>123</v>
      </c>
      <c r="E962" s="13" t="s">
        <v>286</v>
      </c>
      <c r="F962" s="12" t="s">
        <v>5746</v>
      </c>
      <c r="G962" s="26">
        <f>13.006*L962</f>
        <v>325.14999999999998</v>
      </c>
      <c r="H962" s="15">
        <v>42192</v>
      </c>
      <c r="I962" s="14" t="s">
        <v>294</v>
      </c>
      <c r="J962" s="14" t="s">
        <v>5748</v>
      </c>
      <c r="K962" s="26" t="s">
        <v>280</v>
      </c>
      <c r="L962" s="14">
        <v>25</v>
      </c>
      <c r="M962" s="21" t="s">
        <v>5755</v>
      </c>
      <c r="N962" s="21" t="s">
        <v>733</v>
      </c>
      <c r="O962" s="17" t="s">
        <v>5755</v>
      </c>
    </row>
    <row r="963" spans="1:15" s="1" customFormat="1" x14ac:dyDescent="0.15">
      <c r="A963" s="25" t="s">
        <v>3866</v>
      </c>
      <c r="B963" s="18"/>
      <c r="C963" s="12"/>
      <c r="D963" s="17" t="s">
        <v>123</v>
      </c>
      <c r="E963" s="13" t="s">
        <v>286</v>
      </c>
      <c r="F963" s="12" t="s">
        <v>5747</v>
      </c>
      <c r="G963" s="26">
        <f>13.006*L963</f>
        <v>325.14999999999998</v>
      </c>
      <c r="H963" s="15">
        <v>42192</v>
      </c>
      <c r="I963" s="14" t="s">
        <v>294</v>
      </c>
      <c r="J963" s="14" t="s">
        <v>5749</v>
      </c>
      <c r="K963" s="26" t="s">
        <v>280</v>
      </c>
      <c r="L963" s="14">
        <v>25</v>
      </c>
      <c r="M963" s="21" t="s">
        <v>5756</v>
      </c>
      <c r="N963" s="21" t="s">
        <v>733</v>
      </c>
      <c r="O963" s="17" t="s">
        <v>5756</v>
      </c>
    </row>
    <row r="964" spans="1:15" s="1" customFormat="1" x14ac:dyDescent="0.15">
      <c r="A964" s="25" t="s">
        <v>5759</v>
      </c>
      <c r="B964" s="18"/>
      <c r="C964" s="12"/>
      <c r="D964" s="17" t="s">
        <v>123</v>
      </c>
      <c r="E964" s="13" t="s">
        <v>286</v>
      </c>
      <c r="F964" s="12" t="s">
        <v>5750</v>
      </c>
      <c r="G964" s="26">
        <f>13.006*L964</f>
        <v>325.14999999999998</v>
      </c>
      <c r="H964" s="15">
        <v>42192</v>
      </c>
      <c r="I964" s="14" t="s">
        <v>294</v>
      </c>
      <c r="J964" s="14" t="s">
        <v>5752</v>
      </c>
      <c r="K964" s="26" t="s">
        <v>280</v>
      </c>
      <c r="L964" s="14">
        <v>25</v>
      </c>
      <c r="M964" s="21" t="s">
        <v>5757</v>
      </c>
      <c r="N964" s="21" t="s">
        <v>733</v>
      </c>
      <c r="O964" s="17" t="s">
        <v>5757</v>
      </c>
    </row>
    <row r="965" spans="1:15" s="1" customFormat="1" x14ac:dyDescent="0.15">
      <c r="A965" s="25" t="s">
        <v>5759</v>
      </c>
      <c r="B965" s="18"/>
      <c r="C965" s="12"/>
      <c r="D965" s="17" t="s">
        <v>123</v>
      </c>
      <c r="E965" s="13" t="s">
        <v>286</v>
      </c>
      <c r="F965" s="12" t="s">
        <v>5751</v>
      </c>
      <c r="G965" s="26">
        <f>13.006*L965</f>
        <v>325.14999999999998</v>
      </c>
      <c r="H965" s="15">
        <v>42192</v>
      </c>
      <c r="I965" s="14" t="s">
        <v>294</v>
      </c>
      <c r="J965" s="14" t="s">
        <v>5753</v>
      </c>
      <c r="K965" s="26" t="s">
        <v>280</v>
      </c>
      <c r="L965" s="14">
        <v>25</v>
      </c>
      <c r="M965" s="21" t="s">
        <v>5758</v>
      </c>
      <c r="N965" s="21" t="s">
        <v>733</v>
      </c>
      <c r="O965" s="17" t="s">
        <v>5758</v>
      </c>
    </row>
    <row r="966" spans="1:15" s="1" customFormat="1" x14ac:dyDescent="0.15">
      <c r="A966" s="25" t="s">
        <v>5764</v>
      </c>
      <c r="B966" s="18"/>
      <c r="C966" s="12"/>
      <c r="D966" s="17" t="s">
        <v>81</v>
      </c>
      <c r="E966" s="13" t="s">
        <v>286</v>
      </c>
      <c r="F966" s="12" t="s">
        <v>5760</v>
      </c>
      <c r="G966" s="14">
        <f>7.656*L966</f>
        <v>176.08799999999999</v>
      </c>
      <c r="H966" s="15">
        <v>42192</v>
      </c>
      <c r="I966" s="14" t="s">
        <v>484</v>
      </c>
      <c r="J966" s="14" t="s">
        <v>5761</v>
      </c>
      <c r="K966" s="14" t="s">
        <v>280</v>
      </c>
      <c r="L966" s="14">
        <v>23</v>
      </c>
      <c r="M966" s="21" t="s">
        <v>5763</v>
      </c>
      <c r="N966" s="21" t="s">
        <v>5654</v>
      </c>
      <c r="O966" s="17" t="s">
        <v>5763</v>
      </c>
    </row>
    <row r="967" spans="1:15" s="1" customFormat="1" x14ac:dyDescent="0.15">
      <c r="A967" s="25" t="s">
        <v>5764</v>
      </c>
      <c r="B967" s="18"/>
      <c r="C967" s="12"/>
      <c r="D967" s="17" t="s">
        <v>81</v>
      </c>
      <c r="E967" s="13" t="s">
        <v>286</v>
      </c>
      <c r="F967" s="12" t="s">
        <v>5766</v>
      </c>
      <c r="G967" s="14">
        <f>7.656*L967</f>
        <v>76.56</v>
      </c>
      <c r="H967" s="15">
        <v>42192</v>
      </c>
      <c r="I967" s="14" t="s">
        <v>484</v>
      </c>
      <c r="J967" s="14" t="s">
        <v>5762</v>
      </c>
      <c r="K967" s="14" t="s">
        <v>280</v>
      </c>
      <c r="L967" s="14">
        <v>10</v>
      </c>
      <c r="M967" s="21" t="s">
        <v>5765</v>
      </c>
      <c r="N967" s="21" t="s">
        <v>140</v>
      </c>
      <c r="O967" s="17" t="s">
        <v>5765</v>
      </c>
    </row>
    <row r="968" spans="1:15" s="1" customFormat="1" x14ac:dyDescent="0.15">
      <c r="A968" s="25" t="s">
        <v>5770</v>
      </c>
      <c r="B968" s="18" t="s">
        <v>136</v>
      </c>
      <c r="C968" s="12"/>
      <c r="D968" s="17" t="s">
        <v>93</v>
      </c>
      <c r="E968" s="13" t="s">
        <v>286</v>
      </c>
      <c r="F968" s="12" t="s">
        <v>5767</v>
      </c>
      <c r="G968" s="14">
        <f>9.871*L968</f>
        <v>108.581</v>
      </c>
      <c r="H968" s="15">
        <v>42192</v>
      </c>
      <c r="I968" s="14" t="s">
        <v>285</v>
      </c>
      <c r="J968" s="14" t="s">
        <v>5768</v>
      </c>
      <c r="K968" s="14" t="s">
        <v>280</v>
      </c>
      <c r="L968" s="14">
        <v>11</v>
      </c>
      <c r="M968" s="21" t="s">
        <v>5769</v>
      </c>
      <c r="N968" s="21" t="s">
        <v>144</v>
      </c>
      <c r="O968" s="17" t="s">
        <v>5769</v>
      </c>
    </row>
    <row r="969" spans="1:15" s="1" customFormat="1" x14ac:dyDescent="0.15">
      <c r="A969" s="25" t="s">
        <v>5775</v>
      </c>
      <c r="B969" s="12" t="s">
        <v>40</v>
      </c>
      <c r="C969" s="12"/>
      <c r="D969" s="17" t="s">
        <v>4578</v>
      </c>
      <c r="E969" s="13" t="s">
        <v>286</v>
      </c>
      <c r="F969" s="12" t="s">
        <v>5774</v>
      </c>
      <c r="G969" s="14">
        <f>9.871*L969</f>
        <v>138.19400000000002</v>
      </c>
      <c r="H969" s="15">
        <v>42192</v>
      </c>
      <c r="I969" s="26" t="s">
        <v>285</v>
      </c>
      <c r="J969" s="14" t="s">
        <v>5771</v>
      </c>
      <c r="K969" s="14" t="s">
        <v>280</v>
      </c>
      <c r="L969" s="14">
        <v>14</v>
      </c>
      <c r="M969" s="21" t="s">
        <v>5772</v>
      </c>
      <c r="N969" s="21" t="s">
        <v>5773</v>
      </c>
      <c r="O969" s="17" t="s">
        <v>5772</v>
      </c>
    </row>
    <row r="970" spans="1:15" s="1" customFormat="1" x14ac:dyDescent="0.15">
      <c r="A970" s="25" t="s">
        <v>5778</v>
      </c>
      <c r="B970" s="25" t="s">
        <v>836</v>
      </c>
      <c r="C970" s="12"/>
      <c r="D970" s="17" t="s">
        <v>90</v>
      </c>
      <c r="E970" s="13" t="s">
        <v>286</v>
      </c>
      <c r="F970" s="12" t="s">
        <v>5776</v>
      </c>
      <c r="G970" s="14">
        <f>9.871*L970</f>
        <v>246.77500000000001</v>
      </c>
      <c r="H970" s="15">
        <v>42192</v>
      </c>
      <c r="I970" s="14" t="s">
        <v>362</v>
      </c>
      <c r="J970" s="14" t="s">
        <v>5777</v>
      </c>
      <c r="K970" s="26" t="s">
        <v>280</v>
      </c>
      <c r="L970" s="14">
        <v>25</v>
      </c>
      <c r="M970" s="21" t="s">
        <v>6419</v>
      </c>
      <c r="N970" s="21" t="s">
        <v>733</v>
      </c>
      <c r="O970" s="17" t="s">
        <v>6583</v>
      </c>
    </row>
    <row r="971" spans="1:15" s="1" customFormat="1" x14ac:dyDescent="0.15">
      <c r="A971" s="25" t="s">
        <v>5781</v>
      </c>
      <c r="B971" s="18"/>
      <c r="C971" s="12"/>
      <c r="D971" s="17" t="s">
        <v>59</v>
      </c>
      <c r="E971" s="13" t="s">
        <v>286</v>
      </c>
      <c r="F971" s="12" t="s">
        <v>5779</v>
      </c>
      <c r="G971" s="14">
        <f>12.838*L971</f>
        <v>154.05599999999998</v>
      </c>
      <c r="H971" s="15">
        <v>42192</v>
      </c>
      <c r="I971" s="14" t="s">
        <v>5782</v>
      </c>
      <c r="J971" s="14" t="s">
        <v>5780</v>
      </c>
      <c r="K971" s="14" t="s">
        <v>280</v>
      </c>
      <c r="L971" s="14">
        <v>12</v>
      </c>
      <c r="M971" s="21" t="s">
        <v>4590</v>
      </c>
      <c r="N971" s="21" t="s">
        <v>157</v>
      </c>
      <c r="O971" s="17" t="s">
        <v>5862</v>
      </c>
    </row>
    <row r="972" spans="1:15" s="1" customFormat="1" x14ac:dyDescent="0.15">
      <c r="A972" s="25" t="s">
        <v>5785</v>
      </c>
      <c r="B972" s="18"/>
      <c r="C972" s="12"/>
      <c r="D972" s="17" t="s">
        <v>224</v>
      </c>
      <c r="E972" s="13" t="s">
        <v>286</v>
      </c>
      <c r="F972" s="12" t="s">
        <v>5784</v>
      </c>
      <c r="G972" s="26">
        <f>6.405*L972</f>
        <v>83.265000000000001</v>
      </c>
      <c r="H972" s="15">
        <v>42192</v>
      </c>
      <c r="I972" s="14" t="s">
        <v>483</v>
      </c>
      <c r="J972" s="14" t="s">
        <v>5783</v>
      </c>
      <c r="K972" s="14" t="s">
        <v>280</v>
      </c>
      <c r="L972" s="14">
        <v>13</v>
      </c>
      <c r="M972" s="21" t="s">
        <v>5255</v>
      </c>
      <c r="N972" s="21" t="s">
        <v>17</v>
      </c>
      <c r="O972" s="17" t="s">
        <v>5863</v>
      </c>
    </row>
    <row r="973" spans="1:15" s="1" customFormat="1" x14ac:dyDescent="0.15">
      <c r="A973" s="25" t="s">
        <v>5789</v>
      </c>
      <c r="B973" s="18"/>
      <c r="C973" s="12"/>
      <c r="D973" s="17" t="s">
        <v>124</v>
      </c>
      <c r="E973" s="13" t="s">
        <v>286</v>
      </c>
      <c r="F973" s="12" t="s">
        <v>5788</v>
      </c>
      <c r="G973" s="52">
        <f>12.838*L973</f>
        <v>128.38</v>
      </c>
      <c r="H973" s="15">
        <v>42192</v>
      </c>
      <c r="I973" s="14" t="s">
        <v>291</v>
      </c>
      <c r="J973" s="14" t="s">
        <v>5786</v>
      </c>
      <c r="K973" s="14" t="s">
        <v>289</v>
      </c>
      <c r="L973" s="14">
        <v>10</v>
      </c>
      <c r="M973" s="21" t="s">
        <v>5787</v>
      </c>
      <c r="N973" s="21" t="s">
        <v>140</v>
      </c>
      <c r="O973" s="17" t="s">
        <v>5787</v>
      </c>
    </row>
    <row r="974" spans="1:15" s="1" customFormat="1" x14ac:dyDescent="0.15">
      <c r="A974" s="25" t="s">
        <v>5792</v>
      </c>
      <c r="B974" s="18" t="s">
        <v>5562</v>
      </c>
      <c r="C974" s="12"/>
      <c r="D974" s="17" t="s">
        <v>80</v>
      </c>
      <c r="E974" s="13" t="s">
        <v>286</v>
      </c>
      <c r="F974" s="12" t="s">
        <v>5790</v>
      </c>
      <c r="G974" s="26">
        <f>8.606*L974</f>
        <v>215.15</v>
      </c>
      <c r="H974" s="15">
        <v>42192</v>
      </c>
      <c r="I974" s="14" t="s">
        <v>295</v>
      </c>
      <c r="J974" s="14" t="s">
        <v>5791</v>
      </c>
      <c r="K974" s="26" t="s">
        <v>289</v>
      </c>
      <c r="L974" s="14">
        <v>25</v>
      </c>
      <c r="M974" s="21" t="s">
        <v>6418</v>
      </c>
      <c r="N974" s="21" t="s">
        <v>733</v>
      </c>
      <c r="O974" s="17" t="s">
        <v>6584</v>
      </c>
    </row>
    <row r="975" spans="1:15" s="1" customFormat="1" x14ac:dyDescent="0.15">
      <c r="A975" s="36" t="s">
        <v>1883</v>
      </c>
      <c r="B975" s="18"/>
      <c r="C975" s="12"/>
      <c r="D975" s="17" t="s">
        <v>5793</v>
      </c>
      <c r="E975" s="13" t="s">
        <v>286</v>
      </c>
      <c r="F975" s="12" t="s">
        <v>5794</v>
      </c>
      <c r="G975" s="14">
        <f>20.816*L975</f>
        <v>41.631999999999998</v>
      </c>
      <c r="H975" s="15">
        <v>42192</v>
      </c>
      <c r="I975" s="14" t="s">
        <v>540</v>
      </c>
      <c r="J975" s="14" t="s">
        <v>5795</v>
      </c>
      <c r="K975" s="14" t="s">
        <v>281</v>
      </c>
      <c r="L975" s="14">
        <v>2</v>
      </c>
      <c r="M975" s="21" t="s">
        <v>5796</v>
      </c>
      <c r="N975" s="21" t="s">
        <v>131</v>
      </c>
      <c r="O975" s="17" t="s">
        <v>5796</v>
      </c>
    </row>
    <row r="976" spans="1:15" s="1" customFormat="1" x14ac:dyDescent="0.15">
      <c r="A976" s="25" t="s">
        <v>5799</v>
      </c>
      <c r="B976" s="18"/>
      <c r="C976" s="12"/>
      <c r="D976" s="17" t="s">
        <v>5797</v>
      </c>
      <c r="E976" s="13" t="s">
        <v>286</v>
      </c>
      <c r="F976" s="12" t="s">
        <v>5798</v>
      </c>
      <c r="G976" s="14">
        <f>20.816*L976</f>
        <v>478.76799999999997</v>
      </c>
      <c r="H976" s="15">
        <v>42192</v>
      </c>
      <c r="I976" s="14" t="s">
        <v>540</v>
      </c>
      <c r="J976" s="14" t="s">
        <v>5800</v>
      </c>
      <c r="K976" s="14" t="s">
        <v>296</v>
      </c>
      <c r="L976" s="14">
        <v>23</v>
      </c>
      <c r="M976" s="21" t="s">
        <v>5803</v>
      </c>
      <c r="N976" s="21" t="s">
        <v>5654</v>
      </c>
      <c r="O976" s="17" t="s">
        <v>5803</v>
      </c>
    </row>
    <row r="977" spans="1:15" s="1" customFormat="1" x14ac:dyDescent="0.15">
      <c r="A977" s="25" t="s">
        <v>5799</v>
      </c>
      <c r="B977" s="18"/>
      <c r="C977" s="12"/>
      <c r="D977" s="17" t="s">
        <v>5797</v>
      </c>
      <c r="E977" s="13" t="s">
        <v>286</v>
      </c>
      <c r="F977" s="12" t="s">
        <v>5801</v>
      </c>
      <c r="G977" s="14">
        <f>20.816*L977</f>
        <v>520.4</v>
      </c>
      <c r="H977" s="15">
        <v>42192</v>
      </c>
      <c r="I977" s="14" t="s">
        <v>540</v>
      </c>
      <c r="J977" s="14" t="s">
        <v>5802</v>
      </c>
      <c r="K977" s="14" t="s">
        <v>296</v>
      </c>
      <c r="L977" s="14">
        <v>25</v>
      </c>
      <c r="M977" s="21" t="s">
        <v>5804</v>
      </c>
      <c r="N977" s="21" t="s">
        <v>5898</v>
      </c>
      <c r="O977" s="17" t="s">
        <v>5804</v>
      </c>
    </row>
    <row r="978" spans="1:15" s="1" customFormat="1" x14ac:dyDescent="0.15">
      <c r="A978" s="25" t="s">
        <v>5809</v>
      </c>
      <c r="B978" s="18"/>
      <c r="C978" s="12"/>
      <c r="D978" s="17" t="s">
        <v>1228</v>
      </c>
      <c r="E978" s="13" t="s">
        <v>286</v>
      </c>
      <c r="F978" s="12" t="s">
        <v>5807</v>
      </c>
      <c r="G978" s="14">
        <v>310.75599999999997</v>
      </c>
      <c r="H978" s="15">
        <v>42192</v>
      </c>
      <c r="I978" s="14" t="s">
        <v>306</v>
      </c>
      <c r="J978" s="14" t="s">
        <v>5808</v>
      </c>
      <c r="K978" s="14" t="s">
        <v>21</v>
      </c>
      <c r="L978" s="14" t="s">
        <v>5810</v>
      </c>
      <c r="M978" s="21" t="s">
        <v>5811</v>
      </c>
      <c r="N978" s="21" t="s">
        <v>5812</v>
      </c>
      <c r="O978" s="17" t="s">
        <v>5864</v>
      </c>
    </row>
    <row r="979" spans="1:15" s="1" customFormat="1" x14ac:dyDescent="0.15">
      <c r="A979" s="25" t="s">
        <v>5815</v>
      </c>
      <c r="B979" s="18"/>
      <c r="C979" s="12"/>
      <c r="D979" s="17" t="s">
        <v>71</v>
      </c>
      <c r="E979" s="13" t="s">
        <v>286</v>
      </c>
      <c r="F979" s="12" t="s">
        <v>5818</v>
      </c>
      <c r="G979" s="14">
        <v>67.494</v>
      </c>
      <c r="H979" s="15">
        <v>42192</v>
      </c>
      <c r="I979" s="14" t="s">
        <v>306</v>
      </c>
      <c r="J979" s="14" t="s">
        <v>5813</v>
      </c>
      <c r="K979" s="14" t="s">
        <v>304</v>
      </c>
      <c r="L979" s="14" t="s">
        <v>5814</v>
      </c>
      <c r="M979" s="21" t="s">
        <v>5816</v>
      </c>
      <c r="N979" s="21" t="s">
        <v>5817</v>
      </c>
      <c r="O979" s="17" t="s">
        <v>5865</v>
      </c>
    </row>
    <row r="980" spans="1:15" s="1" customFormat="1" x14ac:dyDescent="0.15">
      <c r="A980" s="25" t="s">
        <v>5822</v>
      </c>
      <c r="B980" s="18"/>
      <c r="C980" s="12"/>
      <c r="D980" s="17" t="s">
        <v>32</v>
      </c>
      <c r="E980" s="13" t="s">
        <v>286</v>
      </c>
      <c r="F980" s="12" t="s">
        <v>5819</v>
      </c>
      <c r="G980" s="14">
        <v>85.331000000000003</v>
      </c>
      <c r="H980" s="15">
        <v>42192</v>
      </c>
      <c r="I980" s="14" t="s">
        <v>5823</v>
      </c>
      <c r="J980" s="14" t="s">
        <v>5820</v>
      </c>
      <c r="K980" s="14" t="s">
        <v>21</v>
      </c>
      <c r="L980" s="14" t="s">
        <v>5821</v>
      </c>
      <c r="M980" s="21" t="s">
        <v>5824</v>
      </c>
      <c r="N980" s="21" t="s">
        <v>5825</v>
      </c>
      <c r="O980" s="17" t="s">
        <v>5866</v>
      </c>
    </row>
    <row r="981" spans="1:15" s="1" customFormat="1" x14ac:dyDescent="0.15">
      <c r="A981" s="25" t="s">
        <v>5828</v>
      </c>
      <c r="B981" s="18"/>
      <c r="C981" s="12"/>
      <c r="D981" s="17" t="s">
        <v>110</v>
      </c>
      <c r="E981" s="13" t="s">
        <v>286</v>
      </c>
      <c r="F981" s="12" t="s">
        <v>5831</v>
      </c>
      <c r="G981" s="14">
        <v>102.76600000000001</v>
      </c>
      <c r="H981" s="15">
        <v>42192</v>
      </c>
      <c r="I981" s="14" t="s">
        <v>306</v>
      </c>
      <c r="J981" s="14" t="s">
        <v>5826</v>
      </c>
      <c r="K981" s="14" t="s">
        <v>21</v>
      </c>
      <c r="L981" s="14" t="s">
        <v>5827</v>
      </c>
      <c r="M981" s="21" t="s">
        <v>5829</v>
      </c>
      <c r="N981" s="21" t="s">
        <v>5830</v>
      </c>
      <c r="O981" s="17" t="s">
        <v>5867</v>
      </c>
    </row>
    <row r="982" spans="1:15" s="1" customFormat="1" x14ac:dyDescent="0.15">
      <c r="A982" s="25" t="s">
        <v>5834</v>
      </c>
      <c r="B982" s="18"/>
      <c r="C982" s="12"/>
      <c r="D982" s="17" t="s">
        <v>672</v>
      </c>
      <c r="E982" s="13" t="s">
        <v>286</v>
      </c>
      <c r="F982" s="12" t="s">
        <v>5832</v>
      </c>
      <c r="G982" s="14">
        <v>141.18199999999999</v>
      </c>
      <c r="H982" s="15">
        <v>42192</v>
      </c>
      <c r="I982" s="14" t="s">
        <v>305</v>
      </c>
      <c r="J982" s="14" t="s">
        <v>5833</v>
      </c>
      <c r="K982" s="14" t="s">
        <v>393</v>
      </c>
      <c r="L982" s="14" t="s">
        <v>5821</v>
      </c>
      <c r="M982" s="21" t="s">
        <v>5835</v>
      </c>
      <c r="N982" s="21" t="s">
        <v>5836</v>
      </c>
      <c r="O982" s="17" t="s">
        <v>5854</v>
      </c>
    </row>
    <row r="983" spans="1:15" s="1" customFormat="1" x14ac:dyDescent="0.15">
      <c r="A983" s="25" t="s">
        <v>5840</v>
      </c>
      <c r="B983" s="18"/>
      <c r="C983" s="12"/>
      <c r="D983" s="17" t="s">
        <v>896</v>
      </c>
      <c r="E983" s="13" t="s">
        <v>286</v>
      </c>
      <c r="F983" s="12" t="s">
        <v>5837</v>
      </c>
      <c r="G983" s="14">
        <v>302.09100000000001</v>
      </c>
      <c r="H983" s="15">
        <v>42192</v>
      </c>
      <c r="I983" s="26" t="s">
        <v>448</v>
      </c>
      <c r="J983" s="14" t="s">
        <v>5838</v>
      </c>
      <c r="K983" s="14" t="s">
        <v>396</v>
      </c>
      <c r="L983" s="14" t="s">
        <v>5839</v>
      </c>
      <c r="M983" s="21" t="s">
        <v>5841</v>
      </c>
      <c r="N983" s="21" t="s">
        <v>5842</v>
      </c>
      <c r="O983" s="17" t="s">
        <v>5855</v>
      </c>
    </row>
    <row r="984" spans="1:15" s="1" customFormat="1" x14ac:dyDescent="0.15">
      <c r="A984" s="36" t="s">
        <v>5870</v>
      </c>
      <c r="B984" s="18" t="s">
        <v>1023</v>
      </c>
      <c r="C984" s="12"/>
      <c r="D984" s="17" t="s">
        <v>4623</v>
      </c>
      <c r="E984" s="13" t="s">
        <v>286</v>
      </c>
      <c r="F984" s="12" t="s">
        <v>5868</v>
      </c>
      <c r="G984" s="14">
        <f>29.101*L984</f>
        <v>203.70699999999999</v>
      </c>
      <c r="H984" s="15">
        <v>42194</v>
      </c>
      <c r="I984" s="14" t="s">
        <v>1693</v>
      </c>
      <c r="J984" s="14" t="s">
        <v>5869</v>
      </c>
      <c r="K984" s="14" t="s">
        <v>289</v>
      </c>
      <c r="L984" s="14">
        <v>7</v>
      </c>
      <c r="M984" s="21" t="s">
        <v>5871</v>
      </c>
      <c r="N984" s="21" t="s">
        <v>5872</v>
      </c>
      <c r="O984" s="17" t="s">
        <v>6160</v>
      </c>
    </row>
    <row r="985" spans="1:15" s="1" customFormat="1" x14ac:dyDescent="0.15">
      <c r="A985" s="36" t="s">
        <v>5666</v>
      </c>
      <c r="B985" s="18"/>
      <c r="C985" s="12"/>
      <c r="D985" s="17" t="s">
        <v>5873</v>
      </c>
      <c r="E985" s="13" t="s">
        <v>286</v>
      </c>
      <c r="F985" s="12" t="s">
        <v>5874</v>
      </c>
      <c r="G985" s="14">
        <v>230.09700000000001</v>
      </c>
      <c r="H985" s="15">
        <v>42194</v>
      </c>
      <c r="I985" s="14" t="s">
        <v>306</v>
      </c>
      <c r="J985" s="14" t="s">
        <v>5875</v>
      </c>
      <c r="K985" s="14" t="s">
        <v>583</v>
      </c>
      <c r="L985" s="14" t="s">
        <v>5876</v>
      </c>
      <c r="M985" s="21" t="s">
        <v>5877</v>
      </c>
      <c r="N985" s="21" t="s">
        <v>5878</v>
      </c>
      <c r="O985" s="17" t="s">
        <v>6161</v>
      </c>
    </row>
    <row r="986" spans="1:15" s="1" customFormat="1" x14ac:dyDescent="0.15">
      <c r="A986" s="25" t="s">
        <v>5882</v>
      </c>
      <c r="B986" s="18"/>
      <c r="C986" s="12"/>
      <c r="D986" s="17" t="s">
        <v>73</v>
      </c>
      <c r="E986" s="13" t="s">
        <v>286</v>
      </c>
      <c r="F986" s="12" t="s">
        <v>5879</v>
      </c>
      <c r="G986" s="14">
        <f>17.52*L986</f>
        <v>87.6</v>
      </c>
      <c r="H986" s="15">
        <v>42194</v>
      </c>
      <c r="I986" s="14" t="s">
        <v>306</v>
      </c>
      <c r="J986" s="14" t="s">
        <v>5880</v>
      </c>
      <c r="K986" s="14" t="s">
        <v>289</v>
      </c>
      <c r="L986" s="14">
        <v>5</v>
      </c>
      <c r="M986" s="21" t="s">
        <v>5881</v>
      </c>
      <c r="N986" s="21" t="s">
        <v>162</v>
      </c>
      <c r="O986" s="17" t="s">
        <v>5881</v>
      </c>
    </row>
    <row r="987" spans="1:15" s="1" customFormat="1" x14ac:dyDescent="0.15">
      <c r="A987" s="25" t="s">
        <v>693</v>
      </c>
      <c r="B987" s="25" t="s">
        <v>836</v>
      </c>
      <c r="C987" s="12"/>
      <c r="D987" s="17" t="s">
        <v>90</v>
      </c>
      <c r="E987" s="13" t="s">
        <v>286</v>
      </c>
      <c r="F987" s="12" t="s">
        <v>5883</v>
      </c>
      <c r="G987" s="14">
        <f>9.871*L987</f>
        <v>49.355000000000004</v>
      </c>
      <c r="H987" s="15">
        <v>42194</v>
      </c>
      <c r="I987" s="14" t="s">
        <v>403</v>
      </c>
      <c r="J987" s="14" t="s">
        <v>5884</v>
      </c>
      <c r="K987" s="26" t="s">
        <v>280</v>
      </c>
      <c r="L987" s="14">
        <v>5</v>
      </c>
      <c r="M987" s="21" t="s">
        <v>6420</v>
      </c>
      <c r="N987" s="21" t="s">
        <v>137</v>
      </c>
      <c r="O987" s="17" t="s">
        <v>6585</v>
      </c>
    </row>
    <row r="988" spans="1:15" s="1" customFormat="1" x14ac:dyDescent="0.15">
      <c r="A988" s="25" t="s">
        <v>729</v>
      </c>
      <c r="B988" s="18"/>
      <c r="C988" s="12"/>
      <c r="D988" s="17" t="s">
        <v>3798</v>
      </c>
      <c r="E988" s="13" t="s">
        <v>286</v>
      </c>
      <c r="F988" s="12" t="s">
        <v>5885</v>
      </c>
      <c r="G988" s="14">
        <f>20.558*L988</f>
        <v>513.95000000000005</v>
      </c>
      <c r="H988" s="15">
        <v>42194</v>
      </c>
      <c r="I988" s="14" t="s">
        <v>1020</v>
      </c>
      <c r="J988" s="14" t="s">
        <v>5886</v>
      </c>
      <c r="K988" s="14" t="s">
        <v>289</v>
      </c>
      <c r="L988" s="14">
        <v>25</v>
      </c>
      <c r="M988" s="21" t="s">
        <v>5887</v>
      </c>
      <c r="N988" s="21" t="s">
        <v>733</v>
      </c>
      <c r="O988" s="17" t="s">
        <v>5887</v>
      </c>
    </row>
    <row r="989" spans="1:15" s="1" customFormat="1" x14ac:dyDescent="0.15">
      <c r="A989" s="25" t="s">
        <v>551</v>
      </c>
      <c r="B989" s="18"/>
      <c r="C989" s="12"/>
      <c r="D989" s="17" t="s">
        <v>48</v>
      </c>
      <c r="E989" s="13" t="s">
        <v>286</v>
      </c>
      <c r="F989" s="12" t="s">
        <v>5888</v>
      </c>
      <c r="G989" s="14">
        <f>18.708*L989</f>
        <v>56.123999999999995</v>
      </c>
      <c r="H989" s="15">
        <v>42194</v>
      </c>
      <c r="I989" s="14" t="s">
        <v>326</v>
      </c>
      <c r="J989" s="14" t="s">
        <v>5889</v>
      </c>
      <c r="K989" s="14" t="s">
        <v>280</v>
      </c>
      <c r="L989" s="14">
        <v>3</v>
      </c>
      <c r="M989" s="21" t="s">
        <v>5890</v>
      </c>
      <c r="N989" s="21" t="s">
        <v>5891</v>
      </c>
      <c r="O989" s="17" t="s">
        <v>5890</v>
      </c>
    </row>
    <row r="990" spans="1:15" s="1" customFormat="1" x14ac:dyDescent="0.15">
      <c r="A990" s="25" t="s">
        <v>2263</v>
      </c>
      <c r="B990" s="18"/>
      <c r="C990" s="12"/>
      <c r="D990" s="17" t="s">
        <v>5797</v>
      </c>
      <c r="E990" s="13" t="s">
        <v>286</v>
      </c>
      <c r="F990" s="12" t="s">
        <v>5892</v>
      </c>
      <c r="G990" s="14">
        <f>20.816*L990</f>
        <v>520.4</v>
      </c>
      <c r="H990" s="15">
        <v>42194</v>
      </c>
      <c r="I990" s="14" t="s">
        <v>540</v>
      </c>
      <c r="J990" s="14" t="s">
        <v>5893</v>
      </c>
      <c r="K990" s="14" t="s">
        <v>296</v>
      </c>
      <c r="L990" s="14">
        <v>25</v>
      </c>
      <c r="M990" s="21" t="s">
        <v>5894</v>
      </c>
      <c r="N990" s="21" t="s">
        <v>733</v>
      </c>
      <c r="O990" s="17" t="s">
        <v>5894</v>
      </c>
    </row>
    <row r="991" spans="1:15" s="1" customFormat="1" x14ac:dyDescent="0.15">
      <c r="A991" s="25" t="s">
        <v>2263</v>
      </c>
      <c r="B991" s="18"/>
      <c r="C991" s="12"/>
      <c r="D991" s="17" t="s">
        <v>5797</v>
      </c>
      <c r="E991" s="13" t="s">
        <v>286</v>
      </c>
      <c r="F991" s="12" t="s">
        <v>5895</v>
      </c>
      <c r="G991" s="14">
        <f>20.816*L991</f>
        <v>395.50399999999996</v>
      </c>
      <c r="H991" s="15">
        <v>42194</v>
      </c>
      <c r="I991" s="14" t="s">
        <v>4915</v>
      </c>
      <c r="J991" s="14" t="s">
        <v>5896</v>
      </c>
      <c r="K991" s="14" t="s">
        <v>296</v>
      </c>
      <c r="L991" s="14">
        <v>19</v>
      </c>
      <c r="M991" s="21" t="s">
        <v>5897</v>
      </c>
      <c r="N991" s="21" t="s">
        <v>5899</v>
      </c>
      <c r="O991" s="17" t="s">
        <v>5897</v>
      </c>
    </row>
    <row r="992" spans="1:15" s="1" customFormat="1" x14ac:dyDescent="0.15">
      <c r="A992" s="25" t="s">
        <v>4996</v>
      </c>
      <c r="B992" s="18"/>
      <c r="C992" s="12"/>
      <c r="D992" s="17" t="s">
        <v>178</v>
      </c>
      <c r="E992" s="13" t="s">
        <v>286</v>
      </c>
      <c r="F992" s="12" t="s">
        <v>5900</v>
      </c>
      <c r="G992" s="14">
        <v>50.421999999999997</v>
      </c>
      <c r="H992" s="15">
        <v>42194</v>
      </c>
      <c r="I992" s="14" t="s">
        <v>305</v>
      </c>
      <c r="J992" s="14" t="s">
        <v>5901</v>
      </c>
      <c r="K992" s="14" t="s">
        <v>784</v>
      </c>
      <c r="L992" s="14" t="s">
        <v>5902</v>
      </c>
      <c r="M992" s="21" t="s">
        <v>5903</v>
      </c>
      <c r="N992" s="21" t="s">
        <v>5904</v>
      </c>
      <c r="O992" s="17" t="s">
        <v>6162</v>
      </c>
    </row>
    <row r="993" spans="1:15" s="1" customFormat="1" x14ac:dyDescent="0.15">
      <c r="A993" s="25" t="s">
        <v>5908</v>
      </c>
      <c r="B993" s="18"/>
      <c r="C993" s="12"/>
      <c r="D993" s="17" t="s">
        <v>94</v>
      </c>
      <c r="E993" s="13" t="s">
        <v>286</v>
      </c>
      <c r="F993" s="12" t="s">
        <v>5907</v>
      </c>
      <c r="G993" s="14">
        <f>29.101*L993</f>
        <v>261.90899999999999</v>
      </c>
      <c r="H993" s="15">
        <v>42194</v>
      </c>
      <c r="I993" s="14" t="s">
        <v>2672</v>
      </c>
      <c r="J993" s="14" t="s">
        <v>5905</v>
      </c>
      <c r="K993" s="14" t="s">
        <v>152</v>
      </c>
      <c r="L993" s="14">
        <v>9</v>
      </c>
      <c r="M993" s="21" t="s">
        <v>4651</v>
      </c>
      <c r="N993" s="21" t="s">
        <v>5906</v>
      </c>
      <c r="O993" s="17" t="s">
        <v>6166</v>
      </c>
    </row>
    <row r="994" spans="1:15" s="1" customFormat="1" x14ac:dyDescent="0.15">
      <c r="A994" s="25" t="s">
        <v>6923</v>
      </c>
      <c r="B994" s="18" t="s">
        <v>297</v>
      </c>
      <c r="C994" s="12"/>
      <c r="D994" s="17" t="s">
        <v>100</v>
      </c>
      <c r="E994" s="13" t="s">
        <v>286</v>
      </c>
      <c r="F994" s="12" t="s">
        <v>6922</v>
      </c>
      <c r="G994" s="26">
        <f>8.606*L994</f>
        <v>215.15</v>
      </c>
      <c r="H994" s="15">
        <v>42194</v>
      </c>
      <c r="I994" s="14" t="s">
        <v>331</v>
      </c>
      <c r="J994" s="14" t="s">
        <v>5909</v>
      </c>
      <c r="K994" s="14" t="s">
        <v>280</v>
      </c>
      <c r="L994" s="14">
        <v>25</v>
      </c>
      <c r="M994" s="21" t="s">
        <v>5912</v>
      </c>
      <c r="N994" s="21" t="s">
        <v>733</v>
      </c>
      <c r="O994" s="17"/>
    </row>
    <row r="995" spans="1:15" s="1" customFormat="1" x14ac:dyDescent="0.15">
      <c r="A995" s="25" t="s">
        <v>823</v>
      </c>
      <c r="B995" s="18" t="s">
        <v>297</v>
      </c>
      <c r="C995" s="12"/>
      <c r="D995" s="17" t="s">
        <v>100</v>
      </c>
      <c r="E995" s="13" t="s">
        <v>286</v>
      </c>
      <c r="F995" s="12" t="s">
        <v>5910</v>
      </c>
      <c r="G995" s="26">
        <f>8.606*L995</f>
        <v>215.15</v>
      </c>
      <c r="H995" s="15">
        <v>42194</v>
      </c>
      <c r="I995" s="14" t="s">
        <v>295</v>
      </c>
      <c r="J995" s="14" t="s">
        <v>5911</v>
      </c>
      <c r="K995" s="14" t="s">
        <v>280</v>
      </c>
      <c r="L995" s="14">
        <v>25</v>
      </c>
      <c r="M995" s="21" t="s">
        <v>5978</v>
      </c>
      <c r="N995" s="21" t="s">
        <v>733</v>
      </c>
      <c r="O995" s="17" t="s">
        <v>6586</v>
      </c>
    </row>
    <row r="996" spans="1:15" s="1" customFormat="1" x14ac:dyDescent="0.15">
      <c r="A996" s="25" t="s">
        <v>5979</v>
      </c>
      <c r="B996" s="18" t="s">
        <v>297</v>
      </c>
      <c r="C996" s="12"/>
      <c r="D996" s="17" t="s">
        <v>100</v>
      </c>
      <c r="E996" s="13" t="s">
        <v>286</v>
      </c>
      <c r="F996" s="12" t="s">
        <v>5913</v>
      </c>
      <c r="G996" s="26">
        <f>8.606*L996</f>
        <v>215.15</v>
      </c>
      <c r="H996" s="15">
        <v>42194</v>
      </c>
      <c r="I996" s="14" t="s">
        <v>295</v>
      </c>
      <c r="J996" s="14" t="s">
        <v>5914</v>
      </c>
      <c r="K996" s="26" t="s">
        <v>289</v>
      </c>
      <c r="L996" s="14">
        <v>25</v>
      </c>
      <c r="M996" s="21" t="s">
        <v>5917</v>
      </c>
      <c r="N996" s="21" t="s">
        <v>1929</v>
      </c>
      <c r="O996" s="17" t="s">
        <v>5917</v>
      </c>
    </row>
    <row r="997" spans="1:15" s="1" customFormat="1" x14ac:dyDescent="0.15">
      <c r="A997" s="25" t="s">
        <v>99</v>
      </c>
      <c r="B997" s="18" t="s">
        <v>297</v>
      </c>
      <c r="C997" s="12"/>
      <c r="D997" s="17" t="s">
        <v>100</v>
      </c>
      <c r="E997" s="13" t="s">
        <v>286</v>
      </c>
      <c r="F997" s="12" t="s">
        <v>5920</v>
      </c>
      <c r="G997" s="14">
        <f>8.606*L997</f>
        <v>215.15</v>
      </c>
      <c r="H997" s="15">
        <v>42194</v>
      </c>
      <c r="I997" s="14" t="s">
        <v>295</v>
      </c>
      <c r="J997" s="14" t="s">
        <v>5915</v>
      </c>
      <c r="K997" s="26" t="s">
        <v>289</v>
      </c>
      <c r="L997" s="14">
        <v>25</v>
      </c>
      <c r="M997" s="21" t="s">
        <v>5918</v>
      </c>
      <c r="N997" s="21" t="s">
        <v>1929</v>
      </c>
      <c r="O997" s="17" t="s">
        <v>5918</v>
      </c>
    </row>
    <row r="998" spans="1:15" s="1" customFormat="1" x14ac:dyDescent="0.15">
      <c r="A998" s="25" t="s">
        <v>99</v>
      </c>
      <c r="B998" s="18" t="s">
        <v>297</v>
      </c>
      <c r="C998" s="12"/>
      <c r="D998" s="17" t="s">
        <v>100</v>
      </c>
      <c r="E998" s="13" t="s">
        <v>286</v>
      </c>
      <c r="F998" s="12" t="s">
        <v>5921</v>
      </c>
      <c r="G998" s="14">
        <f>8.606*L998</f>
        <v>215.15</v>
      </c>
      <c r="H998" s="15">
        <v>42194</v>
      </c>
      <c r="I998" s="14" t="s">
        <v>295</v>
      </c>
      <c r="J998" s="14" t="s">
        <v>5916</v>
      </c>
      <c r="K998" s="26" t="s">
        <v>289</v>
      </c>
      <c r="L998" s="14">
        <v>25</v>
      </c>
      <c r="M998" s="21" t="s">
        <v>5919</v>
      </c>
      <c r="N998" s="21" t="s">
        <v>1929</v>
      </c>
      <c r="O998" s="17" t="s">
        <v>5919</v>
      </c>
    </row>
    <row r="999" spans="1:15" s="1" customFormat="1" x14ac:dyDescent="0.15">
      <c r="A999" s="25" t="s">
        <v>325</v>
      </c>
      <c r="B999" s="18"/>
      <c r="C999" s="12"/>
      <c r="D999" s="17" t="s">
        <v>5949</v>
      </c>
      <c r="E999" s="13" t="s">
        <v>290</v>
      </c>
      <c r="F999" s="12" t="s">
        <v>5922</v>
      </c>
      <c r="G999" s="14">
        <f>29.101*L999</f>
        <v>261.90899999999999</v>
      </c>
      <c r="H999" s="15">
        <v>42194</v>
      </c>
      <c r="I999" s="14" t="s">
        <v>572</v>
      </c>
      <c r="J999" s="14" t="s">
        <v>5950</v>
      </c>
      <c r="K999" s="14" t="s">
        <v>296</v>
      </c>
      <c r="L999" s="14">
        <v>9</v>
      </c>
      <c r="M999" s="21" t="s">
        <v>5074</v>
      </c>
      <c r="N999" s="21" t="s">
        <v>4922</v>
      </c>
      <c r="O999" s="17" t="s">
        <v>6167</v>
      </c>
    </row>
    <row r="1000" spans="1:15" s="1" customFormat="1" x14ac:dyDescent="0.15">
      <c r="A1000" s="25" t="s">
        <v>5925</v>
      </c>
      <c r="B1000" s="18"/>
      <c r="C1000" s="12"/>
      <c r="D1000" s="17" t="s">
        <v>5951</v>
      </c>
      <c r="E1000" s="13" t="s">
        <v>290</v>
      </c>
      <c r="F1000" s="12" t="s">
        <v>5923</v>
      </c>
      <c r="G1000" s="14">
        <f>29.101*L1000</f>
        <v>58.201999999999998</v>
      </c>
      <c r="H1000" s="15">
        <v>42194</v>
      </c>
      <c r="I1000" s="14" t="s">
        <v>572</v>
      </c>
      <c r="J1000" s="14" t="s">
        <v>5952</v>
      </c>
      <c r="K1000" s="14" t="s">
        <v>289</v>
      </c>
      <c r="L1000" s="14">
        <v>2</v>
      </c>
      <c r="M1000" s="21" t="s">
        <v>5953</v>
      </c>
      <c r="N1000" s="21" t="s">
        <v>5924</v>
      </c>
      <c r="O1000" s="17" t="s">
        <v>6168</v>
      </c>
    </row>
    <row r="1001" spans="1:15" s="1" customFormat="1" x14ac:dyDescent="0.15">
      <c r="A1001" s="25" t="s">
        <v>1395</v>
      </c>
      <c r="B1001" s="18"/>
      <c r="C1001" s="12"/>
      <c r="D1001" s="17" t="s">
        <v>5954</v>
      </c>
      <c r="E1001" s="13" t="s">
        <v>290</v>
      </c>
      <c r="F1001" s="12" t="s">
        <v>5926</v>
      </c>
      <c r="G1001" s="14">
        <f>29.101*L1001</f>
        <v>87.302999999999997</v>
      </c>
      <c r="H1001" s="15">
        <v>42194</v>
      </c>
      <c r="I1001" s="14" t="s">
        <v>572</v>
      </c>
      <c r="J1001" s="14" t="s">
        <v>5955</v>
      </c>
      <c r="K1001" s="14" t="s">
        <v>289</v>
      </c>
      <c r="L1001" s="14">
        <v>3</v>
      </c>
      <c r="M1001" s="21" t="s">
        <v>5956</v>
      </c>
      <c r="N1001" s="21" t="s">
        <v>5957</v>
      </c>
      <c r="O1001" s="17" t="s">
        <v>6169</v>
      </c>
    </row>
    <row r="1002" spans="1:15" s="1" customFormat="1" x14ac:dyDescent="0.15">
      <c r="A1002" s="25" t="s">
        <v>3009</v>
      </c>
      <c r="B1002" s="18"/>
      <c r="C1002" s="12"/>
      <c r="D1002" s="17" t="s">
        <v>1031</v>
      </c>
      <c r="E1002" s="13" t="s">
        <v>290</v>
      </c>
      <c r="F1002" s="12" t="s">
        <v>5927</v>
      </c>
      <c r="G1002" s="26">
        <f>6.405*L1002</f>
        <v>64.05</v>
      </c>
      <c r="H1002" s="15">
        <v>42194</v>
      </c>
      <c r="I1002" s="14" t="s">
        <v>3006</v>
      </c>
      <c r="J1002" s="14" t="s">
        <v>5928</v>
      </c>
      <c r="K1002" s="14" t="s">
        <v>289</v>
      </c>
      <c r="L1002" s="14">
        <v>10</v>
      </c>
      <c r="M1002" s="21" t="s">
        <v>5958</v>
      </c>
      <c r="N1002" s="21" t="s">
        <v>5988</v>
      </c>
      <c r="O1002" s="17" t="s">
        <v>6170</v>
      </c>
    </row>
    <row r="1003" spans="1:15" s="1" customFormat="1" x14ac:dyDescent="0.15">
      <c r="A1003" s="25" t="s">
        <v>5932</v>
      </c>
      <c r="B1003" s="18"/>
      <c r="C1003" s="12"/>
      <c r="D1003" s="17" t="s">
        <v>5960</v>
      </c>
      <c r="E1003" s="13" t="s">
        <v>290</v>
      </c>
      <c r="F1003" s="12" t="s">
        <v>5930</v>
      </c>
      <c r="G1003" s="26">
        <f>17.712*L1003</f>
        <v>177.12</v>
      </c>
      <c r="H1003" s="15">
        <v>42194</v>
      </c>
      <c r="I1003" s="14" t="s">
        <v>572</v>
      </c>
      <c r="J1003" s="14" t="s">
        <v>5931</v>
      </c>
      <c r="K1003" s="14" t="s">
        <v>289</v>
      </c>
      <c r="L1003" s="14">
        <v>10</v>
      </c>
      <c r="M1003" s="21" t="s">
        <v>5961</v>
      </c>
      <c r="N1003" s="21" t="s">
        <v>5959</v>
      </c>
      <c r="O1003" s="17" t="s">
        <v>6171</v>
      </c>
    </row>
    <row r="1004" spans="1:15" s="1" customFormat="1" x14ac:dyDescent="0.15">
      <c r="A1004" s="25" t="s">
        <v>1073</v>
      </c>
      <c r="B1004" s="18"/>
      <c r="C1004" s="12"/>
      <c r="D1004" s="17" t="s">
        <v>5962</v>
      </c>
      <c r="E1004" s="13" t="s">
        <v>290</v>
      </c>
      <c r="F1004" s="12" t="s">
        <v>5933</v>
      </c>
      <c r="G1004" s="14">
        <f>27.688*L1004</f>
        <v>110.752</v>
      </c>
      <c r="H1004" s="15">
        <v>42194</v>
      </c>
      <c r="I1004" s="14" t="s">
        <v>315</v>
      </c>
      <c r="J1004" s="14" t="s">
        <v>5963</v>
      </c>
      <c r="K1004" s="14" t="s">
        <v>289</v>
      </c>
      <c r="L1004" s="14">
        <v>4</v>
      </c>
      <c r="M1004" s="21" t="s">
        <v>4508</v>
      </c>
      <c r="N1004" s="21" t="s">
        <v>5964</v>
      </c>
      <c r="O1004" s="17" t="s">
        <v>6163</v>
      </c>
    </row>
    <row r="1005" spans="1:15" s="1" customFormat="1" x14ac:dyDescent="0.15">
      <c r="A1005" s="25" t="s">
        <v>882</v>
      </c>
      <c r="B1005" s="18"/>
      <c r="C1005" s="12"/>
      <c r="D1005" s="17" t="s">
        <v>5935</v>
      </c>
      <c r="E1005" s="13" t="s">
        <v>290</v>
      </c>
      <c r="F1005" s="12" t="s">
        <v>5934</v>
      </c>
      <c r="G1005" s="14">
        <f>29.101*L1005</f>
        <v>349.21199999999999</v>
      </c>
      <c r="H1005" s="15">
        <v>42194</v>
      </c>
      <c r="I1005" s="14" t="s">
        <v>305</v>
      </c>
      <c r="J1005" s="14" t="s">
        <v>5965</v>
      </c>
      <c r="K1005" s="14" t="s">
        <v>289</v>
      </c>
      <c r="L1005" s="14">
        <v>12</v>
      </c>
      <c r="M1005" s="21" t="s">
        <v>5966</v>
      </c>
      <c r="N1005" s="21" t="s">
        <v>310</v>
      </c>
      <c r="O1005" s="17" t="s">
        <v>5938</v>
      </c>
    </row>
    <row r="1006" spans="1:15" s="1" customFormat="1" x14ac:dyDescent="0.15">
      <c r="A1006" s="25" t="s">
        <v>882</v>
      </c>
      <c r="B1006" s="18"/>
      <c r="C1006" s="12"/>
      <c r="D1006" s="17" t="s">
        <v>5935</v>
      </c>
      <c r="E1006" s="13" t="s">
        <v>286</v>
      </c>
      <c r="F1006" s="12" t="s">
        <v>5936</v>
      </c>
      <c r="G1006" s="14">
        <f>29.101*L1006</f>
        <v>378.31299999999999</v>
      </c>
      <c r="H1006" s="15">
        <v>42194</v>
      </c>
      <c r="I1006" s="14" t="s">
        <v>305</v>
      </c>
      <c r="J1006" s="14" t="s">
        <v>5937</v>
      </c>
      <c r="K1006" s="14" t="s">
        <v>14</v>
      </c>
      <c r="L1006" s="14">
        <v>13</v>
      </c>
      <c r="M1006" s="21" t="s">
        <v>5938</v>
      </c>
      <c r="N1006" s="21" t="s">
        <v>17</v>
      </c>
      <c r="O1006" s="17" t="s">
        <v>6164</v>
      </c>
    </row>
    <row r="1007" spans="1:15" s="1" customFormat="1" x14ac:dyDescent="0.15">
      <c r="A1007" s="25" t="s">
        <v>4936</v>
      </c>
      <c r="B1007" s="18"/>
      <c r="C1007" s="12"/>
      <c r="D1007" s="17" t="s">
        <v>948</v>
      </c>
      <c r="E1007" s="13" t="s">
        <v>286</v>
      </c>
      <c r="F1007" s="12" t="s">
        <v>5939</v>
      </c>
      <c r="G1007" s="14">
        <f>25.399*L1007</f>
        <v>330.18700000000001</v>
      </c>
      <c r="H1007" s="15">
        <v>42194</v>
      </c>
      <c r="I1007" s="14" t="s">
        <v>364</v>
      </c>
      <c r="J1007" s="14" t="s">
        <v>5940</v>
      </c>
      <c r="K1007" s="14" t="s">
        <v>296</v>
      </c>
      <c r="L1007" s="14">
        <v>13</v>
      </c>
      <c r="M1007" s="21" t="s">
        <v>5852</v>
      </c>
      <c r="N1007" s="21" t="s">
        <v>17</v>
      </c>
      <c r="O1007" s="17" t="s">
        <v>6165</v>
      </c>
    </row>
    <row r="1008" spans="1:15" s="1" customFormat="1" x14ac:dyDescent="0.15">
      <c r="A1008" s="25" t="s">
        <v>5945</v>
      </c>
      <c r="B1008" s="18"/>
      <c r="C1008" s="12"/>
      <c r="D1008" s="17" t="s">
        <v>5941</v>
      </c>
      <c r="E1008" s="13" t="s">
        <v>286</v>
      </c>
      <c r="F1008" s="12" t="s">
        <v>5942</v>
      </c>
      <c r="G1008" s="14">
        <v>100.021</v>
      </c>
      <c r="H1008" s="15">
        <v>42194</v>
      </c>
      <c r="I1008" s="14" t="s">
        <v>440</v>
      </c>
      <c r="J1008" s="14" t="s">
        <v>5944</v>
      </c>
      <c r="K1008" s="14" t="s">
        <v>5943</v>
      </c>
      <c r="L1008" s="14" t="s">
        <v>5946</v>
      </c>
      <c r="M1008" s="21" t="s">
        <v>5947</v>
      </c>
      <c r="N1008" s="21" t="s">
        <v>5948</v>
      </c>
      <c r="O1008" s="17" t="s">
        <v>6172</v>
      </c>
    </row>
    <row r="1009" spans="1:15" s="1" customFormat="1" x14ac:dyDescent="0.15">
      <c r="A1009" s="25" t="s">
        <v>606</v>
      </c>
      <c r="B1009" s="18"/>
      <c r="C1009" s="12"/>
      <c r="D1009" s="17" t="s">
        <v>39</v>
      </c>
      <c r="E1009" s="13" t="s">
        <v>286</v>
      </c>
      <c r="F1009" s="12" t="s">
        <v>5968</v>
      </c>
      <c r="G1009" s="26">
        <f>6.405*L1009</f>
        <v>96.075000000000003</v>
      </c>
      <c r="H1009" s="15">
        <v>42194</v>
      </c>
      <c r="I1009" s="14" t="s">
        <v>291</v>
      </c>
      <c r="J1009" s="14" t="s">
        <v>5967</v>
      </c>
      <c r="K1009" s="14" t="s">
        <v>289</v>
      </c>
      <c r="L1009" s="14">
        <v>15</v>
      </c>
      <c r="M1009" s="21" t="s">
        <v>5929</v>
      </c>
      <c r="N1009" s="21" t="s">
        <v>143</v>
      </c>
      <c r="O1009" s="17" t="s">
        <v>5929</v>
      </c>
    </row>
    <row r="1010" spans="1:15" s="1" customFormat="1" x14ac:dyDescent="0.15">
      <c r="A1010" s="25" t="s">
        <v>2891</v>
      </c>
      <c r="B1010" s="18"/>
      <c r="C1010" s="12"/>
      <c r="D1010" s="17" t="s">
        <v>39</v>
      </c>
      <c r="E1010" s="13" t="s">
        <v>286</v>
      </c>
      <c r="F1010" s="12" t="s">
        <v>5969</v>
      </c>
      <c r="G1010" s="26">
        <f>6.405*L1010</f>
        <v>160.125</v>
      </c>
      <c r="H1010" s="15">
        <v>42194</v>
      </c>
      <c r="I1010" s="14" t="s">
        <v>291</v>
      </c>
      <c r="J1010" s="14" t="s">
        <v>6255</v>
      </c>
      <c r="K1010" s="14" t="s">
        <v>289</v>
      </c>
      <c r="L1010" s="14">
        <v>25</v>
      </c>
      <c r="M1010" s="21" t="s">
        <v>5970</v>
      </c>
      <c r="N1010" s="21" t="s">
        <v>733</v>
      </c>
      <c r="O1010" s="17" t="s">
        <v>5970</v>
      </c>
    </row>
    <row r="1011" spans="1:15" s="1" customFormat="1" x14ac:dyDescent="0.15">
      <c r="A1011" s="25" t="s">
        <v>1106</v>
      </c>
      <c r="B1011" s="18"/>
      <c r="C1011" s="12"/>
      <c r="D1011" s="17" t="s">
        <v>59</v>
      </c>
      <c r="E1011" s="13" t="s">
        <v>286</v>
      </c>
      <c r="F1011" s="12" t="s">
        <v>5973</v>
      </c>
      <c r="G1011" s="14">
        <f>12.838*L1011</f>
        <v>89.866</v>
      </c>
      <c r="H1011" s="15">
        <v>42194</v>
      </c>
      <c r="I1011" s="14" t="s">
        <v>291</v>
      </c>
      <c r="J1011" s="14" t="s">
        <v>5971</v>
      </c>
      <c r="K1011" s="14" t="s">
        <v>280</v>
      </c>
      <c r="L1011" s="14">
        <v>7</v>
      </c>
      <c r="M1011" s="21" t="s">
        <v>5972</v>
      </c>
      <c r="N1011" s="21" t="s">
        <v>5977</v>
      </c>
      <c r="O1011" s="17" t="s">
        <v>5972</v>
      </c>
    </row>
    <row r="1012" spans="1:15" s="1" customFormat="1" x14ac:dyDescent="0.15">
      <c r="A1012" s="25" t="s">
        <v>340</v>
      </c>
      <c r="B1012" s="18"/>
      <c r="C1012" s="12"/>
      <c r="D1012" s="17" t="s">
        <v>124</v>
      </c>
      <c r="E1012" s="13" t="s">
        <v>286</v>
      </c>
      <c r="F1012" s="12" t="s">
        <v>5974</v>
      </c>
      <c r="G1012" s="52">
        <f>12.838*L1012</f>
        <v>89.866</v>
      </c>
      <c r="H1012" s="15">
        <v>42194</v>
      </c>
      <c r="I1012" s="14" t="s">
        <v>291</v>
      </c>
      <c r="J1012" s="14" t="s">
        <v>5975</v>
      </c>
      <c r="K1012" s="14" t="s">
        <v>289</v>
      </c>
      <c r="L1012" s="14">
        <v>7</v>
      </c>
      <c r="M1012" s="21" t="s">
        <v>5787</v>
      </c>
      <c r="N1012" s="21" t="s">
        <v>180</v>
      </c>
      <c r="O1012" s="17" t="s">
        <v>6173</v>
      </c>
    </row>
    <row r="1013" spans="1:15" s="1" customFormat="1" x14ac:dyDescent="0.15">
      <c r="A1013" s="25" t="s">
        <v>1107</v>
      </c>
      <c r="B1013" s="18"/>
      <c r="C1013" s="12"/>
      <c r="D1013" s="17" t="s">
        <v>59</v>
      </c>
      <c r="E1013" s="13" t="s">
        <v>286</v>
      </c>
      <c r="F1013" s="12" t="s">
        <v>5976</v>
      </c>
      <c r="G1013" s="52">
        <f>12.838*L1013</f>
        <v>102.70399999999999</v>
      </c>
      <c r="H1013" s="15">
        <v>42194</v>
      </c>
      <c r="I1013" s="14" t="s">
        <v>5984</v>
      </c>
      <c r="J1013" s="14" t="s">
        <v>5985</v>
      </c>
      <c r="K1013" s="14" t="s">
        <v>280</v>
      </c>
      <c r="L1013" s="14">
        <v>8</v>
      </c>
      <c r="M1013" s="21" t="s">
        <v>5972</v>
      </c>
      <c r="N1013" s="21" t="s">
        <v>489</v>
      </c>
      <c r="O1013" s="17" t="s">
        <v>6174</v>
      </c>
    </row>
    <row r="1014" spans="1:15" s="1" customFormat="1" x14ac:dyDescent="0.15">
      <c r="A1014" s="36" t="s">
        <v>5990</v>
      </c>
      <c r="B1014" s="18"/>
      <c r="C1014" s="12"/>
      <c r="D1014" s="17" t="s">
        <v>5983</v>
      </c>
      <c r="E1014" s="13" t="s">
        <v>286</v>
      </c>
      <c r="F1014" s="12" t="s">
        <v>5981</v>
      </c>
      <c r="G1014" s="52">
        <f>20.824*L1014</f>
        <v>62.472000000000008</v>
      </c>
      <c r="H1014" s="15">
        <v>42195</v>
      </c>
      <c r="I1014" s="14" t="s">
        <v>409</v>
      </c>
      <c r="J1014" s="14" t="s">
        <v>5986</v>
      </c>
      <c r="K1014" s="14" t="s">
        <v>14</v>
      </c>
      <c r="L1014" s="14">
        <v>3</v>
      </c>
      <c r="M1014" s="21" t="s">
        <v>5987</v>
      </c>
      <c r="N1014" s="21" t="s">
        <v>5989</v>
      </c>
      <c r="O1014" s="17" t="s">
        <v>6334</v>
      </c>
    </row>
    <row r="1015" spans="1:15" s="1" customFormat="1" x14ac:dyDescent="0.15">
      <c r="A1015" s="25" t="s">
        <v>5996</v>
      </c>
      <c r="B1015" s="18"/>
      <c r="C1015" s="12"/>
      <c r="D1015" s="17" t="s">
        <v>785</v>
      </c>
      <c r="E1015" s="13" t="s">
        <v>286</v>
      </c>
      <c r="F1015" s="12" t="s">
        <v>5991</v>
      </c>
      <c r="G1015" s="52">
        <v>204.589</v>
      </c>
      <c r="H1015" s="15">
        <v>42195</v>
      </c>
      <c r="I1015" s="14" t="s">
        <v>440</v>
      </c>
      <c r="J1015" s="14" t="s">
        <v>5982</v>
      </c>
      <c r="K1015" s="14" t="s">
        <v>396</v>
      </c>
      <c r="L1015" s="14" t="s">
        <v>5992</v>
      </c>
      <c r="M1015" s="21" t="s">
        <v>5993</v>
      </c>
      <c r="N1015" s="21" t="s">
        <v>5995</v>
      </c>
      <c r="O1015" s="17" t="s">
        <v>6175</v>
      </c>
    </row>
    <row r="1016" spans="1:15" s="1" customFormat="1" x14ac:dyDescent="0.15">
      <c r="A1016" s="25" t="s">
        <v>5980</v>
      </c>
      <c r="B1016" s="18"/>
      <c r="C1016" s="12"/>
      <c r="D1016" s="17" t="s">
        <v>785</v>
      </c>
      <c r="E1016" s="13" t="s">
        <v>286</v>
      </c>
      <c r="F1016" s="12" t="s">
        <v>5997</v>
      </c>
      <c r="G1016" s="52">
        <v>205.36799999999999</v>
      </c>
      <c r="H1016" s="15">
        <v>42195</v>
      </c>
      <c r="I1016" s="14" t="s">
        <v>5999</v>
      </c>
      <c r="J1016" s="14" t="s">
        <v>5998</v>
      </c>
      <c r="K1016" s="14" t="s">
        <v>396</v>
      </c>
      <c r="L1016" s="14" t="s">
        <v>5992</v>
      </c>
      <c r="M1016" s="21" t="s">
        <v>6001</v>
      </c>
      <c r="N1016" s="21" t="s">
        <v>6000</v>
      </c>
      <c r="O1016" s="17" t="s">
        <v>6176</v>
      </c>
    </row>
    <row r="1017" spans="1:15" s="1" customFormat="1" x14ac:dyDescent="0.15">
      <c r="A1017" s="25" t="s">
        <v>5996</v>
      </c>
      <c r="B1017" s="18"/>
      <c r="C1017" s="12"/>
      <c r="D1017" s="17" t="s">
        <v>785</v>
      </c>
      <c r="E1017" s="13" t="s">
        <v>286</v>
      </c>
      <c r="F1017" s="12" t="s">
        <v>6002</v>
      </c>
      <c r="G1017" s="52">
        <v>99.096000000000004</v>
      </c>
      <c r="H1017" s="15">
        <v>42195</v>
      </c>
      <c r="I1017" s="14" t="s">
        <v>440</v>
      </c>
      <c r="J1017" s="14" t="s">
        <v>6003</v>
      </c>
      <c r="K1017" s="14" t="s">
        <v>396</v>
      </c>
      <c r="L1017" s="14" t="s">
        <v>5015</v>
      </c>
      <c r="M1017" s="21" t="s">
        <v>6004</v>
      </c>
      <c r="N1017" s="21" t="s">
        <v>6005</v>
      </c>
      <c r="O1017" s="17" t="s">
        <v>6177</v>
      </c>
    </row>
    <row r="1018" spans="1:15" s="1" customFormat="1" x14ac:dyDescent="0.15">
      <c r="A1018" s="25" t="s">
        <v>5980</v>
      </c>
      <c r="B1018" s="18"/>
      <c r="C1018" s="12"/>
      <c r="D1018" s="17" t="s">
        <v>785</v>
      </c>
      <c r="E1018" s="13" t="s">
        <v>286</v>
      </c>
      <c r="F1018" s="12" t="s">
        <v>6006</v>
      </c>
      <c r="G1018" s="52">
        <v>80.049000000000007</v>
      </c>
      <c r="H1018" s="15">
        <v>42195</v>
      </c>
      <c r="I1018" s="14" t="s">
        <v>440</v>
      </c>
      <c r="J1018" s="14" t="s">
        <v>6007</v>
      </c>
      <c r="K1018" s="14" t="s">
        <v>396</v>
      </c>
      <c r="L1018" s="14" t="s">
        <v>6008</v>
      </c>
      <c r="M1018" s="21" t="s">
        <v>6049</v>
      </c>
      <c r="N1018" s="21" t="s">
        <v>6009</v>
      </c>
      <c r="O1018" s="17" t="s">
        <v>6178</v>
      </c>
    </row>
    <row r="1019" spans="1:15" s="1" customFormat="1" x14ac:dyDescent="0.15">
      <c r="A1019" s="25" t="s">
        <v>5980</v>
      </c>
      <c r="B1019" s="18"/>
      <c r="C1019" s="12"/>
      <c r="D1019" s="17" t="s">
        <v>785</v>
      </c>
      <c r="E1019" s="13" t="s">
        <v>286</v>
      </c>
      <c r="F1019" s="12" t="s">
        <v>6010</v>
      </c>
      <c r="G1019" s="52">
        <v>203.608</v>
      </c>
      <c r="H1019" s="15">
        <v>42195</v>
      </c>
      <c r="I1019" s="14" t="s">
        <v>5999</v>
      </c>
      <c r="J1019" s="14" t="s">
        <v>6012</v>
      </c>
      <c r="K1019" s="14" t="s">
        <v>396</v>
      </c>
      <c r="L1019" s="14" t="s">
        <v>6014</v>
      </c>
      <c r="M1019" s="21" t="s">
        <v>6015</v>
      </c>
      <c r="N1019" s="21" t="s">
        <v>6016</v>
      </c>
      <c r="O1019" s="17" t="s">
        <v>6179</v>
      </c>
    </row>
    <row r="1020" spans="1:15" s="1" customFormat="1" x14ac:dyDescent="0.15">
      <c r="A1020" s="25" t="s">
        <v>5980</v>
      </c>
      <c r="B1020" s="18"/>
      <c r="C1020" s="12"/>
      <c r="D1020" s="17" t="s">
        <v>785</v>
      </c>
      <c r="E1020" s="13" t="s">
        <v>286</v>
      </c>
      <c r="F1020" s="12" t="s">
        <v>6011</v>
      </c>
      <c r="G1020" s="52">
        <v>203.02699999999999</v>
      </c>
      <c r="H1020" s="15">
        <v>42195</v>
      </c>
      <c r="I1020" s="14" t="s">
        <v>440</v>
      </c>
      <c r="J1020" s="14" t="s">
        <v>6013</v>
      </c>
      <c r="K1020" s="14" t="s">
        <v>396</v>
      </c>
      <c r="L1020" s="14" t="s">
        <v>6014</v>
      </c>
      <c r="M1020" s="21" t="s">
        <v>6017</v>
      </c>
      <c r="N1020" s="21" t="s">
        <v>6018</v>
      </c>
      <c r="O1020" s="17" t="s">
        <v>6180</v>
      </c>
    </row>
    <row r="1021" spans="1:15" s="1" customFormat="1" x14ac:dyDescent="0.15">
      <c r="A1021" s="25" t="s">
        <v>6021</v>
      </c>
      <c r="B1021" s="18"/>
      <c r="C1021" s="12"/>
      <c r="D1021" s="17" t="s">
        <v>785</v>
      </c>
      <c r="E1021" s="13" t="s">
        <v>286</v>
      </c>
      <c r="F1021" s="12" t="s">
        <v>6019</v>
      </c>
      <c r="G1021" s="52">
        <v>99.457999999999998</v>
      </c>
      <c r="H1021" s="15">
        <v>42195</v>
      </c>
      <c r="I1021" s="14" t="s">
        <v>440</v>
      </c>
      <c r="J1021" s="14" t="s">
        <v>6020</v>
      </c>
      <c r="K1021" s="14" t="s">
        <v>396</v>
      </c>
      <c r="L1021" s="14" t="s">
        <v>787</v>
      </c>
      <c r="M1021" s="21" t="s">
        <v>6022</v>
      </c>
      <c r="N1021" s="21" t="s">
        <v>6023</v>
      </c>
      <c r="O1021" s="17" t="s">
        <v>6181</v>
      </c>
    </row>
    <row r="1022" spans="1:15" s="1" customFormat="1" x14ac:dyDescent="0.15">
      <c r="A1022" s="25" t="s">
        <v>6029</v>
      </c>
      <c r="B1022" s="18"/>
      <c r="C1022" s="12"/>
      <c r="D1022" s="17" t="s">
        <v>263</v>
      </c>
      <c r="E1022" s="13" t="s">
        <v>286</v>
      </c>
      <c r="F1022" s="12" t="s">
        <v>6024</v>
      </c>
      <c r="G1022" s="52">
        <v>79.37</v>
      </c>
      <c r="H1022" s="15">
        <v>42195</v>
      </c>
      <c r="I1022" s="26" t="s">
        <v>6030</v>
      </c>
      <c r="J1022" s="14" t="s">
        <v>6025</v>
      </c>
      <c r="K1022" s="14" t="s">
        <v>439</v>
      </c>
      <c r="L1022" s="14" t="s">
        <v>6026</v>
      </c>
      <c r="M1022" s="21" t="s">
        <v>6031</v>
      </c>
      <c r="N1022" s="21" t="s">
        <v>6033</v>
      </c>
      <c r="O1022" s="17" t="s">
        <v>6182</v>
      </c>
    </row>
    <row r="1023" spans="1:15" s="1" customFormat="1" x14ac:dyDescent="0.15">
      <c r="A1023" s="25" t="s">
        <v>6037</v>
      </c>
      <c r="B1023" s="18"/>
      <c r="C1023" s="12"/>
      <c r="D1023" s="17" t="s">
        <v>263</v>
      </c>
      <c r="E1023" s="13" t="s">
        <v>286</v>
      </c>
      <c r="F1023" s="12" t="s">
        <v>6027</v>
      </c>
      <c r="G1023" s="52">
        <v>120.423</v>
      </c>
      <c r="H1023" s="15">
        <v>42195</v>
      </c>
      <c r="I1023" s="26" t="s">
        <v>6030</v>
      </c>
      <c r="J1023" s="14" t="s">
        <v>6028</v>
      </c>
      <c r="K1023" s="14" t="s">
        <v>439</v>
      </c>
      <c r="L1023" s="14" t="s">
        <v>6034</v>
      </c>
      <c r="M1023" s="21" t="s">
        <v>6035</v>
      </c>
      <c r="N1023" s="21" t="s">
        <v>6036</v>
      </c>
      <c r="O1023" s="17" t="s">
        <v>6183</v>
      </c>
    </row>
    <row r="1024" spans="1:15" s="1" customFormat="1" x14ac:dyDescent="0.15">
      <c r="A1024" s="25" t="s">
        <v>6041</v>
      </c>
      <c r="B1024" s="18"/>
      <c r="C1024" s="12"/>
      <c r="D1024" s="17" t="s">
        <v>147</v>
      </c>
      <c r="E1024" s="13" t="s">
        <v>286</v>
      </c>
      <c r="F1024" s="12" t="s">
        <v>6040</v>
      </c>
      <c r="G1024" s="26">
        <f>17.52*L1024</f>
        <v>227.76</v>
      </c>
      <c r="H1024" s="15">
        <v>42195</v>
      </c>
      <c r="I1024" s="14" t="s">
        <v>440</v>
      </c>
      <c r="J1024" s="14" t="s">
        <v>6038</v>
      </c>
      <c r="K1024" s="14" t="s">
        <v>289</v>
      </c>
      <c r="L1024" s="14">
        <v>13</v>
      </c>
      <c r="M1024" s="21" t="s">
        <v>4678</v>
      </c>
      <c r="N1024" s="21" t="s">
        <v>6039</v>
      </c>
      <c r="O1024" s="17" t="s">
        <v>6184</v>
      </c>
    </row>
    <row r="1025" spans="1:15" s="1" customFormat="1" x14ac:dyDescent="0.15">
      <c r="A1025" s="25" t="s">
        <v>6042</v>
      </c>
      <c r="B1025" s="18"/>
      <c r="C1025" s="12"/>
      <c r="D1025" s="17" t="s">
        <v>66</v>
      </c>
      <c r="E1025" s="13" t="s">
        <v>286</v>
      </c>
      <c r="F1025" s="12" t="s">
        <v>6045</v>
      </c>
      <c r="G1025" s="14">
        <f>17.52*L1025</f>
        <v>122.64</v>
      </c>
      <c r="H1025" s="15">
        <v>42195</v>
      </c>
      <c r="I1025" s="14" t="s">
        <v>789</v>
      </c>
      <c r="J1025" s="14" t="s">
        <v>6043</v>
      </c>
      <c r="K1025" s="14" t="s">
        <v>313</v>
      </c>
      <c r="L1025" s="14">
        <v>7</v>
      </c>
      <c r="M1025" s="21" t="s">
        <v>6044</v>
      </c>
      <c r="N1025" s="21" t="s">
        <v>126</v>
      </c>
      <c r="O1025" s="17" t="s">
        <v>6044</v>
      </c>
    </row>
    <row r="1026" spans="1:15" s="1" customFormat="1" x14ac:dyDescent="0.15">
      <c r="A1026" s="36" t="s">
        <v>6051</v>
      </c>
      <c r="B1026" s="18"/>
      <c r="C1026" s="12"/>
      <c r="D1026" s="36" t="s">
        <v>6052</v>
      </c>
      <c r="E1026" s="13" t="s">
        <v>286</v>
      </c>
      <c r="F1026" s="12" t="s">
        <v>6046</v>
      </c>
      <c r="G1026" s="14">
        <f>27.688*L1026</f>
        <v>138.44</v>
      </c>
      <c r="H1026" s="15">
        <v>42195</v>
      </c>
      <c r="I1026" s="14" t="s">
        <v>440</v>
      </c>
      <c r="J1026" s="14" t="s">
        <v>6048</v>
      </c>
      <c r="K1026" s="14" t="s">
        <v>313</v>
      </c>
      <c r="L1026" s="14">
        <v>5</v>
      </c>
      <c r="M1026" s="21" t="s">
        <v>648</v>
      </c>
      <c r="N1026" s="21" t="s">
        <v>162</v>
      </c>
      <c r="O1026" s="17" t="s">
        <v>6185</v>
      </c>
    </row>
    <row r="1027" spans="1:15" s="1" customFormat="1" x14ac:dyDescent="0.15">
      <c r="A1027" s="25" t="s">
        <v>6054</v>
      </c>
      <c r="B1027" s="18"/>
      <c r="C1027" s="12"/>
      <c r="D1027" s="17" t="s">
        <v>222</v>
      </c>
      <c r="E1027" s="13" t="s">
        <v>286</v>
      </c>
      <c r="F1027" s="12" t="s">
        <v>6047</v>
      </c>
      <c r="G1027" s="14">
        <v>192.73099999999999</v>
      </c>
      <c r="H1027" s="15">
        <v>42195</v>
      </c>
      <c r="I1027" s="14" t="s">
        <v>440</v>
      </c>
      <c r="J1027" s="14" t="s">
        <v>6053</v>
      </c>
      <c r="K1027" s="14" t="s">
        <v>396</v>
      </c>
      <c r="L1027" s="14" t="s">
        <v>6050</v>
      </c>
      <c r="M1027" s="21" t="s">
        <v>6055</v>
      </c>
      <c r="N1027" s="21" t="s">
        <v>6057</v>
      </c>
      <c r="O1027" s="17" t="s">
        <v>6186</v>
      </c>
    </row>
    <row r="1028" spans="1:15" s="1" customFormat="1" x14ac:dyDescent="0.15">
      <c r="A1028" s="25" t="s">
        <v>6076</v>
      </c>
      <c r="B1028" s="18"/>
      <c r="C1028" s="12"/>
      <c r="D1028" s="17" t="s">
        <v>892</v>
      </c>
      <c r="E1028" s="13" t="s">
        <v>286</v>
      </c>
      <c r="F1028" s="12" t="s">
        <v>6059</v>
      </c>
      <c r="G1028" s="14">
        <v>267.57299999999998</v>
      </c>
      <c r="H1028" s="15">
        <v>42198</v>
      </c>
      <c r="I1028" s="14" t="s">
        <v>6077</v>
      </c>
      <c r="J1028" s="14" t="s">
        <v>6065</v>
      </c>
      <c r="K1028" s="14" t="s">
        <v>396</v>
      </c>
      <c r="L1028" s="14" t="s">
        <v>6072</v>
      </c>
      <c r="M1028" s="21" t="s">
        <v>6078</v>
      </c>
      <c r="N1028" s="21" t="s">
        <v>6079</v>
      </c>
      <c r="O1028" s="17" t="s">
        <v>6335</v>
      </c>
    </row>
    <row r="1029" spans="1:15" s="1" customFormat="1" x14ac:dyDescent="0.15">
      <c r="A1029" s="25" t="s">
        <v>2534</v>
      </c>
      <c r="B1029" s="18"/>
      <c r="C1029" s="12"/>
      <c r="D1029" s="17" t="s">
        <v>892</v>
      </c>
      <c r="E1029" s="13" t="s">
        <v>286</v>
      </c>
      <c r="F1029" s="12" t="s">
        <v>6082</v>
      </c>
      <c r="G1029" s="14">
        <v>302.62</v>
      </c>
      <c r="H1029" s="15">
        <v>42198</v>
      </c>
      <c r="I1029" s="14" t="s">
        <v>306</v>
      </c>
      <c r="J1029" s="14" t="s">
        <v>6066</v>
      </c>
      <c r="K1029" s="14" t="s">
        <v>396</v>
      </c>
      <c r="L1029" s="14" t="s">
        <v>6073</v>
      </c>
      <c r="M1029" s="21" t="s">
        <v>6080</v>
      </c>
      <c r="N1029" s="21" t="s">
        <v>6081</v>
      </c>
      <c r="O1029" s="17" t="s">
        <v>6336</v>
      </c>
    </row>
    <row r="1030" spans="1:15" s="1" customFormat="1" x14ac:dyDescent="0.15">
      <c r="A1030" s="25" t="s">
        <v>6076</v>
      </c>
      <c r="B1030" s="18"/>
      <c r="C1030" s="12"/>
      <c r="D1030" s="17" t="s">
        <v>892</v>
      </c>
      <c r="E1030" s="13" t="s">
        <v>286</v>
      </c>
      <c r="F1030" s="12" t="s">
        <v>6060</v>
      </c>
      <c r="G1030" s="14">
        <v>383.64299999999997</v>
      </c>
      <c r="H1030" s="15">
        <v>42198</v>
      </c>
      <c r="I1030" s="14" t="s">
        <v>306</v>
      </c>
      <c r="J1030" s="14" t="s">
        <v>6067</v>
      </c>
      <c r="K1030" s="14" t="s">
        <v>396</v>
      </c>
      <c r="L1030" s="14" t="s">
        <v>6074</v>
      </c>
      <c r="M1030" s="21" t="s">
        <v>6084</v>
      </c>
      <c r="N1030" s="21" t="s">
        <v>6085</v>
      </c>
      <c r="O1030" s="17" t="s">
        <v>6337</v>
      </c>
    </row>
    <row r="1031" spans="1:15" s="1" customFormat="1" x14ac:dyDescent="0.15">
      <c r="A1031" s="25" t="s">
        <v>6083</v>
      </c>
      <c r="B1031" s="18"/>
      <c r="C1031" s="12"/>
      <c r="D1031" s="17" t="s">
        <v>892</v>
      </c>
      <c r="E1031" s="13" t="s">
        <v>286</v>
      </c>
      <c r="F1031" s="12" t="s">
        <v>6061</v>
      </c>
      <c r="G1031" s="14">
        <v>267.59399999999999</v>
      </c>
      <c r="H1031" s="15">
        <v>42198</v>
      </c>
      <c r="I1031" s="14" t="s">
        <v>6077</v>
      </c>
      <c r="J1031" s="14" t="s">
        <v>6068</v>
      </c>
      <c r="K1031" s="14" t="s">
        <v>396</v>
      </c>
      <c r="L1031" s="14" t="s">
        <v>6072</v>
      </c>
      <c r="M1031" s="21" t="s">
        <v>6086</v>
      </c>
      <c r="N1031" s="21" t="s">
        <v>6087</v>
      </c>
      <c r="O1031" s="17" t="s">
        <v>6338</v>
      </c>
    </row>
    <row r="1032" spans="1:15" s="1" customFormat="1" x14ac:dyDescent="0.15">
      <c r="A1032" s="25" t="s">
        <v>6076</v>
      </c>
      <c r="B1032" s="18"/>
      <c r="C1032" s="12"/>
      <c r="D1032" s="17" t="s">
        <v>892</v>
      </c>
      <c r="E1032" s="13" t="s">
        <v>286</v>
      </c>
      <c r="F1032" s="12" t="s">
        <v>6062</v>
      </c>
      <c r="G1032" s="14">
        <v>303.642</v>
      </c>
      <c r="H1032" s="15">
        <v>42198</v>
      </c>
      <c r="I1032" s="14" t="s">
        <v>6077</v>
      </c>
      <c r="J1032" s="14" t="s">
        <v>6069</v>
      </c>
      <c r="K1032" s="14" t="s">
        <v>396</v>
      </c>
      <c r="L1032" s="14" t="s">
        <v>6073</v>
      </c>
      <c r="M1032" s="21" t="s">
        <v>6088</v>
      </c>
      <c r="N1032" s="21" t="s">
        <v>6089</v>
      </c>
      <c r="O1032" s="17" t="s">
        <v>6339</v>
      </c>
    </row>
    <row r="1033" spans="1:15" s="1" customFormat="1" x14ac:dyDescent="0.15">
      <c r="A1033" s="25" t="s">
        <v>6076</v>
      </c>
      <c r="B1033" s="18"/>
      <c r="C1033" s="12"/>
      <c r="D1033" s="17" t="s">
        <v>892</v>
      </c>
      <c r="E1033" s="13" t="s">
        <v>286</v>
      </c>
      <c r="F1033" s="12" t="s">
        <v>6063</v>
      </c>
      <c r="G1033" s="14">
        <v>385.02199999999999</v>
      </c>
      <c r="H1033" s="15">
        <v>42198</v>
      </c>
      <c r="I1033" s="14" t="s">
        <v>6077</v>
      </c>
      <c r="J1033" s="14" t="s">
        <v>6070</v>
      </c>
      <c r="K1033" s="14" t="s">
        <v>396</v>
      </c>
      <c r="L1033" s="14" t="s">
        <v>6074</v>
      </c>
      <c r="M1033" s="21" t="s">
        <v>6090</v>
      </c>
      <c r="N1033" s="21" t="s">
        <v>6091</v>
      </c>
      <c r="O1033" s="17" t="s">
        <v>6340</v>
      </c>
    </row>
    <row r="1034" spans="1:15" s="1" customFormat="1" x14ac:dyDescent="0.15">
      <c r="A1034" s="25" t="s">
        <v>6076</v>
      </c>
      <c r="B1034" s="18"/>
      <c r="C1034" s="12"/>
      <c r="D1034" s="17" t="s">
        <v>892</v>
      </c>
      <c r="E1034" s="13" t="s">
        <v>286</v>
      </c>
      <c r="F1034" s="12" t="s">
        <v>6064</v>
      </c>
      <c r="G1034" s="14">
        <v>151.24600000000001</v>
      </c>
      <c r="H1034" s="15">
        <v>42198</v>
      </c>
      <c r="I1034" s="14" t="s">
        <v>6077</v>
      </c>
      <c r="J1034" s="14" t="s">
        <v>6071</v>
      </c>
      <c r="K1034" s="14" t="s">
        <v>396</v>
      </c>
      <c r="L1034" s="14" t="s">
        <v>6075</v>
      </c>
      <c r="M1034" s="21" t="s">
        <v>6092</v>
      </c>
      <c r="N1034" s="21" t="s">
        <v>6093</v>
      </c>
      <c r="O1034" s="17" t="s">
        <v>6341</v>
      </c>
    </row>
    <row r="1035" spans="1:15" s="1" customFormat="1" x14ac:dyDescent="0.15">
      <c r="A1035" s="25" t="s">
        <v>6110</v>
      </c>
      <c r="B1035" s="18"/>
      <c r="C1035" s="12"/>
      <c r="D1035" s="17" t="s">
        <v>896</v>
      </c>
      <c r="E1035" s="13" t="s">
        <v>286</v>
      </c>
      <c r="F1035" s="12" t="s">
        <v>6094</v>
      </c>
      <c r="G1035" s="14">
        <v>383.435</v>
      </c>
      <c r="H1035" s="15">
        <v>42198</v>
      </c>
      <c r="I1035" s="14" t="s">
        <v>6077</v>
      </c>
      <c r="J1035" s="14" t="s">
        <v>6095</v>
      </c>
      <c r="K1035" s="14" t="s">
        <v>396</v>
      </c>
      <c r="L1035" s="14" t="s">
        <v>6074</v>
      </c>
      <c r="M1035" s="21" t="s">
        <v>6111</v>
      </c>
      <c r="N1035" s="21" t="s">
        <v>6085</v>
      </c>
      <c r="O1035" s="17" t="s">
        <v>6342</v>
      </c>
    </row>
    <row r="1036" spans="1:15" s="1" customFormat="1" x14ac:dyDescent="0.15">
      <c r="A1036" s="25" t="s">
        <v>6110</v>
      </c>
      <c r="B1036" s="18"/>
      <c r="C1036" s="12"/>
      <c r="D1036" s="17" t="s">
        <v>896</v>
      </c>
      <c r="E1036" s="13" t="s">
        <v>286</v>
      </c>
      <c r="F1036" s="12" t="s">
        <v>6097</v>
      </c>
      <c r="G1036" s="14">
        <v>383.29599999999999</v>
      </c>
      <c r="H1036" s="15">
        <v>42198</v>
      </c>
      <c r="I1036" s="14" t="s">
        <v>6077</v>
      </c>
      <c r="J1036" s="14" t="s">
        <v>6102</v>
      </c>
      <c r="K1036" s="14" t="s">
        <v>396</v>
      </c>
      <c r="L1036" s="14" t="s">
        <v>6074</v>
      </c>
      <c r="M1036" s="21" t="s">
        <v>6112</v>
      </c>
      <c r="N1036" s="21" t="s">
        <v>6114</v>
      </c>
      <c r="O1036" s="17" t="s">
        <v>6343</v>
      </c>
    </row>
    <row r="1037" spans="1:15" s="1" customFormat="1" x14ac:dyDescent="0.15">
      <c r="A1037" s="25" t="s">
        <v>6110</v>
      </c>
      <c r="B1037" s="18"/>
      <c r="C1037" s="12"/>
      <c r="D1037" s="17" t="s">
        <v>896</v>
      </c>
      <c r="E1037" s="13" t="s">
        <v>286</v>
      </c>
      <c r="F1037" s="12" t="s">
        <v>6117</v>
      </c>
      <c r="G1037" s="14">
        <v>382.68599999999998</v>
      </c>
      <c r="H1037" s="15">
        <v>42198</v>
      </c>
      <c r="I1037" s="14" t="s">
        <v>6077</v>
      </c>
      <c r="J1037" s="14" t="s">
        <v>6103</v>
      </c>
      <c r="K1037" s="14" t="s">
        <v>396</v>
      </c>
      <c r="L1037" s="14" t="s">
        <v>6074</v>
      </c>
      <c r="M1037" s="21" t="s">
        <v>6115</v>
      </c>
      <c r="N1037" s="21" t="s">
        <v>6116</v>
      </c>
      <c r="O1037" s="17" t="s">
        <v>6344</v>
      </c>
    </row>
    <row r="1038" spans="1:15" s="1" customFormat="1" x14ac:dyDescent="0.15">
      <c r="A1038" s="25" t="s">
        <v>6110</v>
      </c>
      <c r="B1038" s="18"/>
      <c r="C1038" s="12"/>
      <c r="D1038" s="17" t="s">
        <v>896</v>
      </c>
      <c r="E1038" s="13" t="s">
        <v>286</v>
      </c>
      <c r="F1038" s="12" t="s">
        <v>6098</v>
      </c>
      <c r="G1038" s="14">
        <v>185.779</v>
      </c>
      <c r="H1038" s="15">
        <v>42198</v>
      </c>
      <c r="I1038" s="14" t="s">
        <v>6077</v>
      </c>
      <c r="J1038" s="14" t="s">
        <v>6104</v>
      </c>
      <c r="K1038" s="14" t="s">
        <v>396</v>
      </c>
      <c r="L1038" s="14" t="s">
        <v>6096</v>
      </c>
      <c r="M1038" s="21" t="s">
        <v>6119</v>
      </c>
      <c r="N1038" s="21" t="s">
        <v>6118</v>
      </c>
      <c r="O1038" s="17" t="s">
        <v>6345</v>
      </c>
    </row>
    <row r="1039" spans="1:15" s="1" customFormat="1" x14ac:dyDescent="0.15">
      <c r="A1039" s="25" t="s">
        <v>6110</v>
      </c>
      <c r="B1039" s="18"/>
      <c r="C1039" s="12"/>
      <c r="D1039" s="17" t="s">
        <v>896</v>
      </c>
      <c r="E1039" s="13" t="s">
        <v>286</v>
      </c>
      <c r="F1039" s="12" t="s">
        <v>6099</v>
      </c>
      <c r="G1039" s="14">
        <v>383.18099999999998</v>
      </c>
      <c r="H1039" s="15">
        <v>42198</v>
      </c>
      <c r="I1039" s="14" t="s">
        <v>6077</v>
      </c>
      <c r="J1039" s="14" t="s">
        <v>6105</v>
      </c>
      <c r="K1039" s="14" t="s">
        <v>396</v>
      </c>
      <c r="L1039" s="14" t="s">
        <v>6074</v>
      </c>
      <c r="M1039" s="21" t="s">
        <v>6120</v>
      </c>
      <c r="N1039" s="21" t="s">
        <v>6146</v>
      </c>
      <c r="O1039" s="17" t="s">
        <v>6346</v>
      </c>
    </row>
    <row r="1040" spans="1:15" s="1" customFormat="1" x14ac:dyDescent="0.15">
      <c r="A1040" s="25" t="s">
        <v>6110</v>
      </c>
      <c r="B1040" s="18"/>
      <c r="C1040" s="12"/>
      <c r="D1040" s="17" t="s">
        <v>896</v>
      </c>
      <c r="E1040" s="13" t="s">
        <v>286</v>
      </c>
      <c r="F1040" s="12" t="s">
        <v>6100</v>
      </c>
      <c r="G1040" s="14">
        <v>301.97699999999998</v>
      </c>
      <c r="H1040" s="15">
        <v>42198</v>
      </c>
      <c r="I1040" s="14" t="s">
        <v>6077</v>
      </c>
      <c r="J1040" s="14" t="s">
        <v>6106</v>
      </c>
      <c r="K1040" s="14" t="s">
        <v>396</v>
      </c>
      <c r="L1040" s="14" t="s">
        <v>6073</v>
      </c>
      <c r="M1040" s="21" t="s">
        <v>6121</v>
      </c>
      <c r="N1040" s="21" t="s">
        <v>6126</v>
      </c>
      <c r="O1040" s="17" t="s">
        <v>6347</v>
      </c>
    </row>
    <row r="1041" spans="1:15" s="1" customFormat="1" x14ac:dyDescent="0.15">
      <c r="A1041" s="25" t="s">
        <v>6124</v>
      </c>
      <c r="B1041" s="18"/>
      <c r="C1041" s="12"/>
      <c r="D1041" s="17" t="s">
        <v>896</v>
      </c>
      <c r="E1041" s="13" t="s">
        <v>286</v>
      </c>
      <c r="F1041" s="12" t="s">
        <v>6101</v>
      </c>
      <c r="G1041" s="14">
        <v>267.01100000000002</v>
      </c>
      <c r="H1041" s="15">
        <v>42198</v>
      </c>
      <c r="I1041" s="14" t="s">
        <v>306</v>
      </c>
      <c r="J1041" s="14" t="s">
        <v>6107</v>
      </c>
      <c r="K1041" s="14" t="s">
        <v>396</v>
      </c>
      <c r="L1041" s="14" t="s">
        <v>6072</v>
      </c>
      <c r="M1041" s="21" t="s">
        <v>6122</v>
      </c>
      <c r="N1041" s="21" t="s">
        <v>6123</v>
      </c>
      <c r="O1041" s="17" t="s">
        <v>6348</v>
      </c>
    </row>
    <row r="1042" spans="1:15" s="1" customFormat="1" x14ac:dyDescent="0.15">
      <c r="A1042" s="25" t="s">
        <v>6110</v>
      </c>
      <c r="B1042" s="18"/>
      <c r="C1042" s="12"/>
      <c r="D1042" s="17" t="s">
        <v>896</v>
      </c>
      <c r="E1042" s="13" t="s">
        <v>286</v>
      </c>
      <c r="F1042" s="12" t="s">
        <v>6108</v>
      </c>
      <c r="G1042" s="14">
        <v>301.76400000000001</v>
      </c>
      <c r="H1042" s="15">
        <v>42198</v>
      </c>
      <c r="I1042" s="14" t="s">
        <v>306</v>
      </c>
      <c r="J1042" s="14" t="s">
        <v>6109</v>
      </c>
      <c r="K1042" s="14" t="s">
        <v>396</v>
      </c>
      <c r="L1042" s="14" t="s">
        <v>6073</v>
      </c>
      <c r="M1042" s="21" t="s">
        <v>6125</v>
      </c>
      <c r="N1042" s="21" t="s">
        <v>6127</v>
      </c>
      <c r="O1042" s="17" t="s">
        <v>6349</v>
      </c>
    </row>
    <row r="1043" spans="1:15" s="1" customFormat="1" x14ac:dyDescent="0.15">
      <c r="A1043" s="25" t="s">
        <v>6110</v>
      </c>
      <c r="B1043" s="18"/>
      <c r="C1043" s="12"/>
      <c r="D1043" s="17" t="s">
        <v>896</v>
      </c>
      <c r="E1043" s="13" t="s">
        <v>286</v>
      </c>
      <c r="F1043" s="12" t="s">
        <v>6131</v>
      </c>
      <c r="G1043" s="14">
        <v>267.041</v>
      </c>
      <c r="H1043" s="15">
        <v>42198</v>
      </c>
      <c r="I1043" s="14" t="s">
        <v>306</v>
      </c>
      <c r="J1043" s="14" t="s">
        <v>6136</v>
      </c>
      <c r="K1043" s="14" t="s">
        <v>396</v>
      </c>
      <c r="L1043" s="63" t="s">
        <v>6072</v>
      </c>
      <c r="M1043" s="21" t="s">
        <v>6142</v>
      </c>
      <c r="N1043" s="21" t="s">
        <v>6143</v>
      </c>
      <c r="O1043" s="17" t="s">
        <v>6350</v>
      </c>
    </row>
    <row r="1044" spans="1:15" s="1" customFormat="1" x14ac:dyDescent="0.15">
      <c r="A1044" s="25" t="s">
        <v>6110</v>
      </c>
      <c r="B1044" s="18"/>
      <c r="C1044" s="12"/>
      <c r="D1044" s="17" t="s">
        <v>896</v>
      </c>
      <c r="E1044" s="13" t="s">
        <v>286</v>
      </c>
      <c r="F1044" s="12" t="s">
        <v>6132</v>
      </c>
      <c r="G1044" s="14">
        <v>383.62</v>
      </c>
      <c r="H1044" s="15">
        <v>42198</v>
      </c>
      <c r="I1044" s="14" t="s">
        <v>306</v>
      </c>
      <c r="J1044" s="14" t="s">
        <v>6137</v>
      </c>
      <c r="K1044" s="14" t="s">
        <v>396</v>
      </c>
      <c r="L1044" s="14" t="s">
        <v>6074</v>
      </c>
      <c r="M1044" s="21" t="s">
        <v>6144</v>
      </c>
      <c r="N1044" s="21" t="s">
        <v>6113</v>
      </c>
      <c r="O1044" s="17" t="s">
        <v>6351</v>
      </c>
    </row>
    <row r="1045" spans="1:15" s="1" customFormat="1" x14ac:dyDescent="0.15">
      <c r="A1045" s="25" t="s">
        <v>6110</v>
      </c>
      <c r="B1045" s="18"/>
      <c r="C1045" s="12"/>
      <c r="D1045" s="17" t="s">
        <v>896</v>
      </c>
      <c r="E1045" s="13" t="s">
        <v>286</v>
      </c>
      <c r="F1045" s="12" t="s">
        <v>6133</v>
      </c>
      <c r="G1045" s="14">
        <v>383.39</v>
      </c>
      <c r="H1045" s="15">
        <v>42198</v>
      </c>
      <c r="I1045" s="14" t="s">
        <v>306</v>
      </c>
      <c r="J1045" s="14" t="s">
        <v>6138</v>
      </c>
      <c r="K1045" s="14" t="s">
        <v>396</v>
      </c>
      <c r="L1045" s="14" t="s">
        <v>6074</v>
      </c>
      <c r="M1045" s="21" t="s">
        <v>6145</v>
      </c>
      <c r="N1045" s="21" t="s">
        <v>6114</v>
      </c>
      <c r="O1045" s="17" t="s">
        <v>6352</v>
      </c>
    </row>
    <row r="1046" spans="1:15" s="1" customFormat="1" x14ac:dyDescent="0.15">
      <c r="A1046" s="25" t="s">
        <v>6110</v>
      </c>
      <c r="B1046" s="18"/>
      <c r="C1046" s="12"/>
      <c r="D1046" s="17" t="s">
        <v>896</v>
      </c>
      <c r="E1046" s="13" t="s">
        <v>286</v>
      </c>
      <c r="F1046" s="12" t="s">
        <v>6134</v>
      </c>
      <c r="G1046" s="14">
        <v>383.61599999999999</v>
      </c>
      <c r="H1046" s="15">
        <v>42198</v>
      </c>
      <c r="I1046" s="14" t="s">
        <v>306</v>
      </c>
      <c r="J1046" s="14" t="s">
        <v>6139</v>
      </c>
      <c r="K1046" s="14" t="s">
        <v>396</v>
      </c>
      <c r="L1046" s="14" t="s">
        <v>6128</v>
      </c>
      <c r="M1046" s="21" t="s">
        <v>6148</v>
      </c>
      <c r="N1046" s="21" t="s">
        <v>6147</v>
      </c>
      <c r="O1046" s="17" t="s">
        <v>6353</v>
      </c>
    </row>
    <row r="1047" spans="1:15" s="1" customFormat="1" x14ac:dyDescent="0.15">
      <c r="A1047" s="25" t="s">
        <v>6110</v>
      </c>
      <c r="B1047" s="18"/>
      <c r="C1047" s="12"/>
      <c r="D1047" s="17" t="s">
        <v>896</v>
      </c>
      <c r="E1047" s="13" t="s">
        <v>286</v>
      </c>
      <c r="F1047" s="12" t="s">
        <v>6151</v>
      </c>
      <c r="G1047" s="14">
        <v>185.87799999999999</v>
      </c>
      <c r="H1047" s="15">
        <v>42198</v>
      </c>
      <c r="I1047" s="14" t="s">
        <v>306</v>
      </c>
      <c r="J1047" s="14" t="s">
        <v>6140</v>
      </c>
      <c r="K1047" s="14" t="s">
        <v>396</v>
      </c>
      <c r="L1047" s="14" t="s">
        <v>6129</v>
      </c>
      <c r="M1047" s="21" t="s">
        <v>6149</v>
      </c>
      <c r="N1047" s="21" t="s">
        <v>6150</v>
      </c>
      <c r="O1047" s="17" t="s">
        <v>6354</v>
      </c>
    </row>
    <row r="1048" spans="1:15" s="1" customFormat="1" x14ac:dyDescent="0.15">
      <c r="A1048" s="25" t="s">
        <v>6110</v>
      </c>
      <c r="B1048" s="18"/>
      <c r="C1048" s="12"/>
      <c r="D1048" s="17" t="s">
        <v>896</v>
      </c>
      <c r="E1048" s="13" t="s">
        <v>286</v>
      </c>
      <c r="F1048" s="12" t="s">
        <v>6135</v>
      </c>
      <c r="G1048" s="14">
        <v>150.96700000000001</v>
      </c>
      <c r="H1048" s="15">
        <v>42198</v>
      </c>
      <c r="I1048" s="14" t="s">
        <v>306</v>
      </c>
      <c r="J1048" s="14" t="s">
        <v>6141</v>
      </c>
      <c r="K1048" s="14" t="s">
        <v>396</v>
      </c>
      <c r="L1048" s="14" t="s">
        <v>6130</v>
      </c>
      <c r="M1048" s="21" t="s">
        <v>6152</v>
      </c>
      <c r="N1048" s="21" t="s">
        <v>6153</v>
      </c>
      <c r="O1048" s="17" t="s">
        <v>6355</v>
      </c>
    </row>
    <row r="1049" spans="1:15" s="1" customFormat="1" x14ac:dyDescent="0.15">
      <c r="A1049" s="25" t="s">
        <v>6158</v>
      </c>
      <c r="B1049" s="18"/>
      <c r="C1049" s="12"/>
      <c r="D1049" s="17" t="s">
        <v>5797</v>
      </c>
      <c r="E1049" s="13" t="s">
        <v>286</v>
      </c>
      <c r="F1049" s="12" t="s">
        <v>6154</v>
      </c>
      <c r="G1049" s="14">
        <f>20.816*L1049</f>
        <v>520.4</v>
      </c>
      <c r="H1049" s="15">
        <v>42199</v>
      </c>
      <c r="I1049" s="14" t="s">
        <v>540</v>
      </c>
      <c r="J1049" s="14" t="s">
        <v>6155</v>
      </c>
      <c r="K1049" s="14" t="s">
        <v>296</v>
      </c>
      <c r="L1049" s="14">
        <v>25</v>
      </c>
      <c r="M1049" s="21" t="s">
        <v>6156</v>
      </c>
      <c r="N1049" s="21" t="s">
        <v>6157</v>
      </c>
      <c r="O1049" s="17" t="s">
        <v>6156</v>
      </c>
    </row>
    <row r="1050" spans="1:15" s="1" customFormat="1" x14ac:dyDescent="0.15">
      <c r="A1050" s="25" t="s">
        <v>6190</v>
      </c>
      <c r="B1050" s="18"/>
      <c r="C1050" s="12"/>
      <c r="D1050" s="17" t="s">
        <v>588</v>
      </c>
      <c r="E1050" s="13" t="s">
        <v>286</v>
      </c>
      <c r="F1050" s="12" t="s">
        <v>6188</v>
      </c>
      <c r="G1050" s="14">
        <f>17.52*L1050</f>
        <v>87.6</v>
      </c>
      <c r="H1050" s="15">
        <v>42199</v>
      </c>
      <c r="I1050" s="26" t="s">
        <v>6191</v>
      </c>
      <c r="J1050" s="14" t="s">
        <v>6189</v>
      </c>
      <c r="K1050" s="14" t="s">
        <v>280</v>
      </c>
      <c r="L1050" s="14">
        <v>5</v>
      </c>
      <c r="M1050" s="21" t="s">
        <v>5845</v>
      </c>
      <c r="N1050" s="21" t="s">
        <v>187</v>
      </c>
      <c r="O1050" s="17" t="s">
        <v>6368</v>
      </c>
    </row>
    <row r="1051" spans="1:15" s="1" customFormat="1" x14ac:dyDescent="0.15">
      <c r="A1051" s="25" t="s">
        <v>6196</v>
      </c>
      <c r="B1051" s="18"/>
      <c r="C1051" s="12"/>
      <c r="D1051" s="17" t="s">
        <v>171</v>
      </c>
      <c r="E1051" s="13" t="s">
        <v>286</v>
      </c>
      <c r="F1051" s="12" t="s">
        <v>6192</v>
      </c>
      <c r="G1051" s="14">
        <f>27.688*L1051</f>
        <v>110.752</v>
      </c>
      <c r="H1051" s="15">
        <v>42199</v>
      </c>
      <c r="I1051" s="14" t="s">
        <v>315</v>
      </c>
      <c r="J1051" s="14" t="s">
        <v>6193</v>
      </c>
      <c r="K1051" s="14" t="s">
        <v>289</v>
      </c>
      <c r="L1051" s="14">
        <v>4</v>
      </c>
      <c r="M1051" s="21" t="s">
        <v>6194</v>
      </c>
      <c r="N1051" s="21" t="s">
        <v>6195</v>
      </c>
      <c r="O1051" s="17" t="s">
        <v>6369</v>
      </c>
    </row>
    <row r="1052" spans="1:15" s="1" customFormat="1" x14ac:dyDescent="0.15">
      <c r="A1052" s="25" t="s">
        <v>6201</v>
      </c>
      <c r="B1052" s="18"/>
      <c r="C1052" s="12"/>
      <c r="D1052" s="17" t="s">
        <v>41</v>
      </c>
      <c r="E1052" s="13" t="s">
        <v>286</v>
      </c>
      <c r="F1052" s="12" t="s">
        <v>6197</v>
      </c>
      <c r="G1052" s="14">
        <f>17.498*L1052</f>
        <v>139.98400000000001</v>
      </c>
      <c r="H1052" s="15">
        <v>42199</v>
      </c>
      <c r="I1052" s="14" t="s">
        <v>288</v>
      </c>
      <c r="J1052" s="14" t="s">
        <v>6199</v>
      </c>
      <c r="K1052" s="14" t="s">
        <v>844</v>
      </c>
      <c r="L1052" s="14">
        <v>8</v>
      </c>
      <c r="M1052" s="21" t="s">
        <v>6198</v>
      </c>
      <c r="N1052" s="21" t="s">
        <v>6200</v>
      </c>
      <c r="O1052" s="17" t="s">
        <v>6198</v>
      </c>
    </row>
    <row r="1053" spans="1:15" s="1" customFormat="1" x14ac:dyDescent="0.15">
      <c r="A1053" s="25" t="s">
        <v>959</v>
      </c>
      <c r="B1053" s="18"/>
      <c r="C1053" s="12"/>
      <c r="D1053" s="17" t="s">
        <v>97</v>
      </c>
      <c r="E1053" s="13" t="s">
        <v>286</v>
      </c>
      <c r="F1053" s="12" t="s">
        <v>6202</v>
      </c>
      <c r="G1053" s="14">
        <f>29.101*L1053</f>
        <v>349.21199999999999</v>
      </c>
      <c r="H1053" s="15">
        <v>42199</v>
      </c>
      <c r="I1053" s="14" t="s">
        <v>305</v>
      </c>
      <c r="J1053" s="14" t="s">
        <v>6203</v>
      </c>
      <c r="K1053" s="14" t="s">
        <v>14</v>
      </c>
      <c r="L1053" s="14">
        <v>12</v>
      </c>
      <c r="M1053" s="21" t="s">
        <v>6206</v>
      </c>
      <c r="N1053" s="21" t="s">
        <v>310</v>
      </c>
      <c r="O1053" s="17" t="s">
        <v>6206</v>
      </c>
    </row>
    <row r="1054" spans="1:15" s="1" customFormat="1" x14ac:dyDescent="0.15">
      <c r="A1054" s="25" t="s">
        <v>959</v>
      </c>
      <c r="B1054" s="18"/>
      <c r="C1054" s="12"/>
      <c r="D1054" s="17" t="s">
        <v>97</v>
      </c>
      <c r="E1054" s="13" t="s">
        <v>286</v>
      </c>
      <c r="F1054" s="12" t="s">
        <v>6204</v>
      </c>
      <c r="G1054" s="14">
        <f>29.101*L1054</f>
        <v>378.31299999999999</v>
      </c>
      <c r="H1054" s="15">
        <v>42199</v>
      </c>
      <c r="I1054" s="14" t="s">
        <v>305</v>
      </c>
      <c r="J1054" s="14" t="s">
        <v>6205</v>
      </c>
      <c r="K1054" s="14" t="s">
        <v>14</v>
      </c>
      <c r="L1054" s="14">
        <v>13</v>
      </c>
      <c r="M1054" s="21" t="s">
        <v>6206</v>
      </c>
      <c r="N1054" s="21" t="s">
        <v>17</v>
      </c>
      <c r="O1054" s="17" t="s">
        <v>6370</v>
      </c>
    </row>
    <row r="1055" spans="1:15" s="1" customFormat="1" x14ac:dyDescent="0.15">
      <c r="A1055" s="25" t="s">
        <v>6210</v>
      </c>
      <c r="B1055" s="18"/>
      <c r="C1055" s="12"/>
      <c r="D1055" s="17" t="s">
        <v>62</v>
      </c>
      <c r="E1055" s="13" t="s">
        <v>286</v>
      </c>
      <c r="F1055" s="12" t="s">
        <v>6207</v>
      </c>
      <c r="G1055" s="14">
        <f>17.52*L1055</f>
        <v>175.2</v>
      </c>
      <c r="H1055" s="15">
        <v>42199</v>
      </c>
      <c r="I1055" s="14" t="s">
        <v>288</v>
      </c>
      <c r="J1055" s="14" t="s">
        <v>6208</v>
      </c>
      <c r="K1055" s="14" t="s">
        <v>298</v>
      </c>
      <c r="L1055" s="14">
        <v>10</v>
      </c>
      <c r="M1055" s="21" t="s">
        <v>6209</v>
      </c>
      <c r="N1055" s="21" t="s">
        <v>139</v>
      </c>
      <c r="O1055" s="17" t="s">
        <v>6209</v>
      </c>
    </row>
    <row r="1056" spans="1:15" s="1" customFormat="1" x14ac:dyDescent="0.15">
      <c r="A1056" s="25" t="s">
        <v>6214</v>
      </c>
      <c r="B1056" s="18"/>
      <c r="C1056" s="12"/>
      <c r="D1056" s="17" t="s">
        <v>3798</v>
      </c>
      <c r="E1056" s="13" t="s">
        <v>286</v>
      </c>
      <c r="F1056" s="12" t="s">
        <v>6211</v>
      </c>
      <c r="G1056" s="14">
        <f>20.558*L1056</f>
        <v>513.95000000000005</v>
      </c>
      <c r="H1056" s="15">
        <v>42199</v>
      </c>
      <c r="I1056" s="14" t="s">
        <v>549</v>
      </c>
      <c r="J1056" s="14" t="s">
        <v>6212</v>
      </c>
      <c r="K1056" s="14" t="s">
        <v>289</v>
      </c>
      <c r="L1056" s="14">
        <v>25</v>
      </c>
      <c r="M1056" s="21" t="s">
        <v>6213</v>
      </c>
      <c r="N1056" s="21" t="s">
        <v>733</v>
      </c>
      <c r="O1056" s="17" t="s">
        <v>6213</v>
      </c>
    </row>
    <row r="1057" spans="1:15" s="1" customFormat="1" x14ac:dyDescent="0.15">
      <c r="A1057" s="25" t="s">
        <v>602</v>
      </c>
      <c r="B1057" s="18"/>
      <c r="C1057" s="12"/>
      <c r="D1057" s="17" t="s">
        <v>48</v>
      </c>
      <c r="E1057" s="13" t="s">
        <v>286</v>
      </c>
      <c r="F1057" s="12" t="s">
        <v>6217</v>
      </c>
      <c r="G1057" s="14">
        <f>18.708*L1057</f>
        <v>93.539999999999992</v>
      </c>
      <c r="H1057" s="15">
        <v>42199</v>
      </c>
      <c r="I1057" s="14" t="s">
        <v>549</v>
      </c>
      <c r="J1057" s="14" t="s">
        <v>6215</v>
      </c>
      <c r="K1057" s="14" t="s">
        <v>298</v>
      </c>
      <c r="L1057" s="14">
        <v>5</v>
      </c>
      <c r="M1057" s="21" t="s">
        <v>5890</v>
      </c>
      <c r="N1057" s="21" t="s">
        <v>6216</v>
      </c>
      <c r="O1057" s="17" t="s">
        <v>6356</v>
      </c>
    </row>
    <row r="1058" spans="1:15" s="1" customFormat="1" x14ac:dyDescent="0.15">
      <c r="A1058" s="25" t="s">
        <v>6221</v>
      </c>
      <c r="B1058" s="18"/>
      <c r="C1058" s="12"/>
      <c r="D1058" s="17" t="s">
        <v>22</v>
      </c>
      <c r="E1058" s="13" t="s">
        <v>286</v>
      </c>
      <c r="F1058" s="12" t="s">
        <v>6218</v>
      </c>
      <c r="G1058" s="14">
        <f>29.101*L1058</f>
        <v>87.302999999999997</v>
      </c>
      <c r="H1058" s="15">
        <v>42199</v>
      </c>
      <c r="I1058" s="14" t="s">
        <v>572</v>
      </c>
      <c r="J1058" s="14" t="s">
        <v>6219</v>
      </c>
      <c r="K1058" s="14" t="s">
        <v>289</v>
      </c>
      <c r="L1058" s="14">
        <v>3</v>
      </c>
      <c r="M1058" s="21" t="s">
        <v>4363</v>
      </c>
      <c r="N1058" s="21" t="s">
        <v>6220</v>
      </c>
      <c r="O1058" s="17" t="s">
        <v>6357</v>
      </c>
    </row>
    <row r="1059" spans="1:15" s="1" customFormat="1" x14ac:dyDescent="0.15">
      <c r="A1059" s="25" t="s">
        <v>1283</v>
      </c>
      <c r="B1059" s="18"/>
      <c r="C1059" s="12"/>
      <c r="D1059" s="17" t="s">
        <v>33</v>
      </c>
      <c r="E1059" s="13" t="s">
        <v>286</v>
      </c>
      <c r="F1059" s="12" t="s">
        <v>6222</v>
      </c>
      <c r="G1059" s="14">
        <f>18.708*L1059</f>
        <v>243.20399999999998</v>
      </c>
      <c r="H1059" s="15">
        <v>42199</v>
      </c>
      <c r="I1059" s="14" t="s">
        <v>1289</v>
      </c>
      <c r="J1059" s="14" t="s">
        <v>6223</v>
      </c>
      <c r="K1059" s="14" t="s">
        <v>280</v>
      </c>
      <c r="L1059" s="14">
        <v>13</v>
      </c>
      <c r="M1059" s="21" t="s">
        <v>6272</v>
      </c>
      <c r="N1059" s="21" t="s">
        <v>181</v>
      </c>
      <c r="O1059" s="17" t="s">
        <v>6358</v>
      </c>
    </row>
    <row r="1060" spans="1:15" s="1" customFormat="1" x14ac:dyDescent="0.15">
      <c r="A1060" s="25" t="s">
        <v>6227</v>
      </c>
      <c r="B1060" s="18"/>
      <c r="C1060" s="12"/>
      <c r="D1060" s="17" t="s">
        <v>111</v>
      </c>
      <c r="E1060" s="13" t="s">
        <v>286</v>
      </c>
      <c r="F1060" s="12" t="s">
        <v>6224</v>
      </c>
      <c r="G1060" s="26">
        <f>17.712*L1060</f>
        <v>442.8</v>
      </c>
      <c r="H1060" s="15">
        <v>42199</v>
      </c>
      <c r="I1060" s="14" t="s">
        <v>572</v>
      </c>
      <c r="J1060" s="14" t="s">
        <v>6225</v>
      </c>
      <c r="K1060" s="14" t="s">
        <v>289</v>
      </c>
      <c r="L1060" s="14">
        <v>25</v>
      </c>
      <c r="M1060" s="21" t="s">
        <v>6226</v>
      </c>
      <c r="N1060" s="21" t="s">
        <v>733</v>
      </c>
      <c r="O1060" s="17" t="s">
        <v>6226</v>
      </c>
    </row>
    <row r="1061" spans="1:15" s="1" customFormat="1" x14ac:dyDescent="0.15">
      <c r="A1061" s="25" t="s">
        <v>3272</v>
      </c>
      <c r="B1061" s="18"/>
      <c r="C1061" s="12"/>
      <c r="D1061" s="17" t="s">
        <v>27</v>
      </c>
      <c r="E1061" s="13" t="s">
        <v>286</v>
      </c>
      <c r="F1061" s="12" t="s">
        <v>6228</v>
      </c>
      <c r="G1061" s="14">
        <f>18.708*L1061</f>
        <v>93.539999999999992</v>
      </c>
      <c r="H1061" s="15">
        <v>42199</v>
      </c>
      <c r="I1061" s="14" t="s">
        <v>549</v>
      </c>
      <c r="J1061" s="14" t="s">
        <v>6229</v>
      </c>
      <c r="K1061" s="14" t="s">
        <v>152</v>
      </c>
      <c r="L1061" s="14">
        <v>5</v>
      </c>
      <c r="M1061" s="21" t="s">
        <v>6230</v>
      </c>
      <c r="N1061" s="21" t="s">
        <v>137</v>
      </c>
      <c r="O1061" s="17" t="s">
        <v>6230</v>
      </c>
    </row>
    <row r="1062" spans="1:15" s="1" customFormat="1" x14ac:dyDescent="0.15">
      <c r="A1062" s="25" t="s">
        <v>89</v>
      </c>
      <c r="B1062" s="25" t="s">
        <v>836</v>
      </c>
      <c r="C1062" s="12"/>
      <c r="D1062" s="17" t="s">
        <v>90</v>
      </c>
      <c r="E1062" s="13" t="s">
        <v>286</v>
      </c>
      <c r="F1062" s="12" t="s">
        <v>6231</v>
      </c>
      <c r="G1062" s="14">
        <f>9.871*L1062</f>
        <v>227.03300000000002</v>
      </c>
      <c r="H1062" s="15">
        <v>42199</v>
      </c>
      <c r="I1062" s="14" t="s">
        <v>403</v>
      </c>
      <c r="J1062" s="14" t="s">
        <v>6232</v>
      </c>
      <c r="K1062" s="26" t="s">
        <v>280</v>
      </c>
      <c r="L1062" s="14">
        <v>23</v>
      </c>
      <c r="M1062" s="21" t="s">
        <v>6421</v>
      </c>
      <c r="N1062" s="21" t="s">
        <v>6237</v>
      </c>
      <c r="O1062" s="17" t="s">
        <v>6587</v>
      </c>
    </row>
    <row r="1063" spans="1:15" s="1" customFormat="1" x14ac:dyDescent="0.15">
      <c r="A1063" s="25" t="s">
        <v>89</v>
      </c>
      <c r="B1063" s="25" t="s">
        <v>836</v>
      </c>
      <c r="C1063" s="12"/>
      <c r="D1063" s="17" t="s">
        <v>90</v>
      </c>
      <c r="E1063" s="13" t="s">
        <v>286</v>
      </c>
      <c r="F1063" s="12" t="s">
        <v>6233</v>
      </c>
      <c r="G1063" s="14">
        <f>9.871*L1063</f>
        <v>246.77500000000001</v>
      </c>
      <c r="H1063" s="15">
        <v>42199</v>
      </c>
      <c r="I1063" s="14" t="s">
        <v>403</v>
      </c>
      <c r="J1063" s="14" t="s">
        <v>6235</v>
      </c>
      <c r="K1063" s="26" t="s">
        <v>280</v>
      </c>
      <c r="L1063" s="14">
        <v>25</v>
      </c>
      <c r="M1063" s="21" t="s">
        <v>6422</v>
      </c>
      <c r="N1063" s="21" t="s">
        <v>733</v>
      </c>
      <c r="O1063" s="17" t="s">
        <v>6588</v>
      </c>
    </row>
    <row r="1064" spans="1:15" s="1" customFormat="1" x14ac:dyDescent="0.15">
      <c r="A1064" s="25" t="s">
        <v>314</v>
      </c>
      <c r="B1064" s="25" t="s">
        <v>836</v>
      </c>
      <c r="C1064" s="12"/>
      <c r="D1064" s="17" t="s">
        <v>90</v>
      </c>
      <c r="E1064" s="13" t="s">
        <v>286</v>
      </c>
      <c r="F1064" s="12" t="s">
        <v>6234</v>
      </c>
      <c r="G1064" s="14">
        <f>9.871*L1064</f>
        <v>246.77500000000001</v>
      </c>
      <c r="H1064" s="15">
        <v>42199</v>
      </c>
      <c r="I1064" s="14" t="s">
        <v>362</v>
      </c>
      <c r="J1064" s="14" t="s">
        <v>6236</v>
      </c>
      <c r="K1064" s="26" t="s">
        <v>280</v>
      </c>
      <c r="L1064" s="14">
        <v>25</v>
      </c>
      <c r="M1064" s="21" t="s">
        <v>6423</v>
      </c>
      <c r="N1064" s="21" t="s">
        <v>733</v>
      </c>
      <c r="O1064" s="17" t="s">
        <v>6589</v>
      </c>
    </row>
    <row r="1065" spans="1:15" s="1" customFormat="1" x14ac:dyDescent="0.15">
      <c r="A1065" s="25" t="s">
        <v>1169</v>
      </c>
      <c r="B1065" s="25" t="s">
        <v>836</v>
      </c>
      <c r="C1065" s="12"/>
      <c r="D1065" s="17" t="s">
        <v>93</v>
      </c>
      <c r="E1065" s="13" t="s">
        <v>286</v>
      </c>
      <c r="F1065" s="12" t="s">
        <v>6240</v>
      </c>
      <c r="G1065" s="14">
        <f>9.871*L1065</f>
        <v>118.452</v>
      </c>
      <c r="H1065" s="15">
        <v>42199</v>
      </c>
      <c r="I1065" s="14" t="s">
        <v>4645</v>
      </c>
      <c r="J1065" s="14" t="s">
        <v>6238</v>
      </c>
      <c r="K1065" s="14" t="s">
        <v>280</v>
      </c>
      <c r="L1065" s="14">
        <v>12</v>
      </c>
      <c r="M1065" s="21" t="s">
        <v>6239</v>
      </c>
      <c r="N1065" s="21" t="s">
        <v>24</v>
      </c>
      <c r="O1065" s="17" t="s">
        <v>6239</v>
      </c>
    </row>
    <row r="1066" spans="1:15" s="1" customFormat="1" x14ac:dyDescent="0.15">
      <c r="A1066" s="25" t="s">
        <v>1120</v>
      </c>
      <c r="B1066" s="27" t="s">
        <v>815</v>
      </c>
      <c r="C1066" s="12"/>
      <c r="D1066" s="17" t="s">
        <v>117</v>
      </c>
      <c r="E1066" s="13" t="s">
        <v>286</v>
      </c>
      <c r="F1066" s="12" t="s">
        <v>6241</v>
      </c>
      <c r="G1066" s="26">
        <f>29.101*L1066</f>
        <v>116.404</v>
      </c>
      <c r="H1066" s="15">
        <v>42199</v>
      </c>
      <c r="I1066" s="14" t="s">
        <v>1024</v>
      </c>
      <c r="J1066" s="14" t="s">
        <v>6242</v>
      </c>
      <c r="K1066" s="14" t="s">
        <v>289</v>
      </c>
      <c r="L1066" s="14">
        <v>4</v>
      </c>
      <c r="M1066" s="21" t="s">
        <v>5087</v>
      </c>
      <c r="N1066" s="21" t="s">
        <v>6244</v>
      </c>
      <c r="O1066" s="17" t="s">
        <v>6590</v>
      </c>
    </row>
    <row r="1067" spans="1:15" s="1" customFormat="1" x14ac:dyDescent="0.15">
      <c r="A1067" s="25" t="s">
        <v>2549</v>
      </c>
      <c r="B1067" s="27" t="s">
        <v>815</v>
      </c>
      <c r="C1067" s="12"/>
      <c r="D1067" s="17" t="s">
        <v>117</v>
      </c>
      <c r="E1067" s="13" t="s">
        <v>286</v>
      </c>
      <c r="F1067" s="12" t="s">
        <v>6245</v>
      </c>
      <c r="G1067" s="26">
        <f>29.101*L1067</f>
        <v>87.302999999999997</v>
      </c>
      <c r="H1067" s="15">
        <v>42199</v>
      </c>
      <c r="I1067" s="14" t="s">
        <v>1024</v>
      </c>
      <c r="J1067" s="14" t="s">
        <v>6246</v>
      </c>
      <c r="K1067" s="14" t="s">
        <v>281</v>
      </c>
      <c r="L1067" s="14">
        <v>3</v>
      </c>
      <c r="M1067" s="21" t="s">
        <v>6243</v>
      </c>
      <c r="N1067" s="21" t="s">
        <v>182</v>
      </c>
      <c r="O1067" s="17" t="s">
        <v>6591</v>
      </c>
    </row>
    <row r="1068" spans="1:15" s="1" customFormat="1" x14ac:dyDescent="0.15">
      <c r="A1068" s="25" t="s">
        <v>6249</v>
      </c>
      <c r="B1068" s="18"/>
      <c r="C1068" s="12"/>
      <c r="D1068" s="17" t="s">
        <v>6250</v>
      </c>
      <c r="E1068" s="13" t="s">
        <v>286</v>
      </c>
      <c r="F1068" s="12" t="s">
        <v>6248</v>
      </c>
      <c r="G1068" s="26">
        <f>17.498*L1068</f>
        <v>87.490000000000009</v>
      </c>
      <c r="H1068" s="15">
        <v>42199</v>
      </c>
      <c r="I1068" s="14" t="s">
        <v>291</v>
      </c>
      <c r="J1068" s="14" t="s">
        <v>6247</v>
      </c>
      <c r="K1068" s="14" t="s">
        <v>289</v>
      </c>
      <c r="L1068" s="14">
        <v>5</v>
      </c>
      <c r="M1068" s="21" t="s">
        <v>5693</v>
      </c>
      <c r="N1068" s="21" t="s">
        <v>957</v>
      </c>
      <c r="O1068" s="17" t="s">
        <v>6359</v>
      </c>
    </row>
    <row r="1069" spans="1:15" s="1" customFormat="1" x14ac:dyDescent="0.15">
      <c r="A1069" s="25" t="s">
        <v>334</v>
      </c>
      <c r="B1069" s="18"/>
      <c r="C1069" s="12"/>
      <c r="D1069" s="17" t="s">
        <v>39</v>
      </c>
      <c r="E1069" s="13" t="s">
        <v>286</v>
      </c>
      <c r="F1069" s="12" t="s">
        <v>6251</v>
      </c>
      <c r="G1069" s="26">
        <f>6.405*L1069</f>
        <v>160.125</v>
      </c>
      <c r="H1069" s="15">
        <v>42199</v>
      </c>
      <c r="I1069" s="14" t="s">
        <v>291</v>
      </c>
      <c r="J1069" s="14" t="s">
        <v>6252</v>
      </c>
      <c r="K1069" s="14" t="s">
        <v>289</v>
      </c>
      <c r="L1069" s="14">
        <v>25</v>
      </c>
      <c r="M1069" s="21" t="s">
        <v>6253</v>
      </c>
      <c r="N1069" s="21" t="s">
        <v>733</v>
      </c>
      <c r="O1069" s="17" t="s">
        <v>6253</v>
      </c>
    </row>
    <row r="1070" spans="1:15" s="1" customFormat="1" x14ac:dyDescent="0.15">
      <c r="A1070" s="25" t="s">
        <v>339</v>
      </c>
      <c r="B1070" s="18"/>
      <c r="C1070" s="12"/>
      <c r="D1070" s="17" t="s">
        <v>39</v>
      </c>
      <c r="E1070" s="13" t="s">
        <v>286</v>
      </c>
      <c r="F1070" s="12" t="s">
        <v>6254</v>
      </c>
      <c r="G1070" s="26">
        <f>6.405*L1070</f>
        <v>147.315</v>
      </c>
      <c r="H1070" s="15">
        <v>42199</v>
      </c>
      <c r="I1070" s="14" t="s">
        <v>291</v>
      </c>
      <c r="J1070" s="14" t="s">
        <v>6256</v>
      </c>
      <c r="K1070" s="14" t="s">
        <v>289</v>
      </c>
      <c r="L1070" s="14">
        <v>23</v>
      </c>
      <c r="M1070" s="21" t="s">
        <v>6257</v>
      </c>
      <c r="N1070" s="21" t="s">
        <v>5654</v>
      </c>
      <c r="O1070" s="17" t="s">
        <v>6257</v>
      </c>
    </row>
    <row r="1071" spans="1:15" s="1" customFormat="1" x14ac:dyDescent="0.15">
      <c r="A1071" s="25" t="s">
        <v>6273</v>
      </c>
      <c r="B1071" s="18"/>
      <c r="C1071" s="12"/>
      <c r="D1071" s="17" t="s">
        <v>2089</v>
      </c>
      <c r="E1071" s="13" t="s">
        <v>286</v>
      </c>
      <c r="F1071" s="12" t="s">
        <v>6258</v>
      </c>
      <c r="G1071" s="26">
        <v>377.32499999999999</v>
      </c>
      <c r="H1071" s="15">
        <v>42199</v>
      </c>
      <c r="I1071" s="14" t="s">
        <v>440</v>
      </c>
      <c r="J1071" s="14" t="s">
        <v>6259</v>
      </c>
      <c r="K1071" s="14" t="s">
        <v>439</v>
      </c>
      <c r="L1071" s="14" t="s">
        <v>3902</v>
      </c>
      <c r="M1071" s="21" t="s">
        <v>6274</v>
      </c>
      <c r="N1071" s="21" t="s">
        <v>6275</v>
      </c>
      <c r="O1071" s="17" t="s">
        <v>6360</v>
      </c>
    </row>
    <row r="1072" spans="1:15" s="1" customFormat="1" x14ac:dyDescent="0.15">
      <c r="A1072" s="25" t="s">
        <v>6262</v>
      </c>
      <c r="B1072" s="18" t="s">
        <v>2450</v>
      </c>
      <c r="C1072" s="12"/>
      <c r="D1072" s="17" t="s">
        <v>1719</v>
      </c>
      <c r="E1072" s="13" t="s">
        <v>286</v>
      </c>
      <c r="F1072" s="12" t="s">
        <v>6260</v>
      </c>
      <c r="G1072" s="14">
        <f>29.101*L1072</f>
        <v>87.302999999999997</v>
      </c>
      <c r="H1072" s="15">
        <v>42199</v>
      </c>
      <c r="I1072" s="14" t="s">
        <v>1708</v>
      </c>
      <c r="J1072" s="14" t="s">
        <v>6261</v>
      </c>
      <c r="K1072" s="14" t="s">
        <v>1685</v>
      </c>
      <c r="L1072" s="14">
        <v>3</v>
      </c>
      <c r="M1072" s="21" t="s">
        <v>6264</v>
      </c>
      <c r="N1072" s="21" t="s">
        <v>6263</v>
      </c>
      <c r="O1072" s="17" t="s">
        <v>6361</v>
      </c>
    </row>
    <row r="1073" spans="1:15" s="1" customFormat="1" x14ac:dyDescent="0.15">
      <c r="A1073" s="25" t="s">
        <v>1697</v>
      </c>
      <c r="B1073" s="18" t="s">
        <v>6860</v>
      </c>
      <c r="C1073" s="12"/>
      <c r="D1073" s="17" t="s">
        <v>4631</v>
      </c>
      <c r="E1073" s="13" t="s">
        <v>286</v>
      </c>
      <c r="F1073" s="12" t="s">
        <v>6265</v>
      </c>
      <c r="G1073" s="14">
        <f>29.101*L1073</f>
        <v>145.505</v>
      </c>
      <c r="H1073" s="15">
        <v>42199</v>
      </c>
      <c r="I1073" s="14" t="s">
        <v>1708</v>
      </c>
      <c r="J1073" s="14" t="s">
        <v>6266</v>
      </c>
      <c r="K1073" s="14" t="s">
        <v>1685</v>
      </c>
      <c r="L1073" s="14">
        <v>5</v>
      </c>
      <c r="M1073" s="21" t="s">
        <v>6268</v>
      </c>
      <c r="N1073" s="21" t="s">
        <v>6267</v>
      </c>
      <c r="O1073" s="17" t="s">
        <v>6362</v>
      </c>
    </row>
    <row r="1074" spans="1:15" s="1" customFormat="1" x14ac:dyDescent="0.15">
      <c r="A1074" s="25" t="s">
        <v>6269</v>
      </c>
      <c r="B1074" s="18" t="s">
        <v>6271</v>
      </c>
      <c r="C1074" s="12"/>
      <c r="D1074" s="17"/>
      <c r="E1074" s="13" t="s">
        <v>286</v>
      </c>
      <c r="F1074" s="12" t="s">
        <v>6270</v>
      </c>
      <c r="G1074" s="14">
        <v>135</v>
      </c>
      <c r="H1074" s="15">
        <v>42199</v>
      </c>
      <c r="I1074" s="14"/>
      <c r="J1074" s="14"/>
      <c r="K1074" s="14"/>
      <c r="L1074" s="14"/>
      <c r="M1074" s="21"/>
      <c r="N1074" s="21"/>
      <c r="O1074" s="17" t="s">
        <v>6416</v>
      </c>
    </row>
    <row r="1075" spans="1:15" s="1" customFormat="1" x14ac:dyDescent="0.15">
      <c r="A1075" s="25" t="s">
        <v>3659</v>
      </c>
      <c r="B1075" s="18"/>
      <c r="C1075" s="12"/>
      <c r="D1075" s="17" t="s">
        <v>112</v>
      </c>
      <c r="E1075" s="13" t="s">
        <v>6276</v>
      </c>
      <c r="F1075" s="12" t="s">
        <v>6277</v>
      </c>
      <c r="G1075" s="14">
        <v>156.32</v>
      </c>
      <c r="H1075" s="15">
        <v>42200</v>
      </c>
      <c r="I1075" s="14" t="s">
        <v>440</v>
      </c>
      <c r="J1075" s="14" t="s">
        <v>6278</v>
      </c>
      <c r="K1075" s="14" t="s">
        <v>6279</v>
      </c>
      <c r="L1075" s="14" t="s">
        <v>3942</v>
      </c>
      <c r="M1075" s="21" t="s">
        <v>6280</v>
      </c>
      <c r="N1075" s="21" t="s">
        <v>6281</v>
      </c>
      <c r="O1075" s="17" t="s">
        <v>6363</v>
      </c>
    </row>
    <row r="1076" spans="1:15" s="1" customFormat="1" x14ac:dyDescent="0.15">
      <c r="A1076" s="25" t="s">
        <v>6282</v>
      </c>
      <c r="B1076" s="18"/>
      <c r="C1076" s="12"/>
      <c r="D1076" s="17" t="s">
        <v>2089</v>
      </c>
      <c r="E1076" s="13" t="s">
        <v>6283</v>
      </c>
      <c r="F1076" s="12" t="s">
        <v>6284</v>
      </c>
      <c r="G1076" s="14">
        <v>270.858</v>
      </c>
      <c r="H1076" s="15">
        <v>42201</v>
      </c>
      <c r="I1076" s="14" t="s">
        <v>306</v>
      </c>
      <c r="J1076" s="14" t="s">
        <v>6285</v>
      </c>
      <c r="K1076" s="14" t="s">
        <v>6286</v>
      </c>
      <c r="L1076" s="14" t="s">
        <v>6287</v>
      </c>
      <c r="M1076" s="21" t="s">
        <v>6288</v>
      </c>
      <c r="N1076" s="21" t="s">
        <v>6289</v>
      </c>
      <c r="O1076" s="17" t="s">
        <v>6364</v>
      </c>
    </row>
    <row r="1077" spans="1:15" s="1" customFormat="1" x14ac:dyDescent="0.15">
      <c r="A1077" s="25" t="s">
        <v>6290</v>
      </c>
      <c r="B1077" s="18"/>
      <c r="C1077" s="12"/>
      <c r="D1077" s="17" t="s">
        <v>97</v>
      </c>
      <c r="E1077" s="13" t="s">
        <v>6291</v>
      </c>
      <c r="F1077" s="12" t="s">
        <v>6296</v>
      </c>
      <c r="G1077" s="26">
        <f>29.101*L1077</f>
        <v>349.21199999999999</v>
      </c>
      <c r="H1077" s="15">
        <v>42202</v>
      </c>
      <c r="I1077" s="14" t="s">
        <v>305</v>
      </c>
      <c r="J1077" s="14" t="s">
        <v>6292</v>
      </c>
      <c r="K1077" s="14" t="s">
        <v>6293</v>
      </c>
      <c r="L1077" s="14">
        <v>12</v>
      </c>
      <c r="M1077" s="21" t="s">
        <v>6298</v>
      </c>
      <c r="N1077" s="21" t="s">
        <v>16</v>
      </c>
      <c r="O1077" s="17" t="s">
        <v>6371</v>
      </c>
    </row>
    <row r="1078" spans="1:15" s="1" customFormat="1" x14ac:dyDescent="0.15">
      <c r="A1078" s="25" t="s">
        <v>6295</v>
      </c>
      <c r="B1078" s="18"/>
      <c r="C1078" s="12"/>
      <c r="D1078" s="17" t="s">
        <v>97</v>
      </c>
      <c r="E1078" s="13" t="s">
        <v>6291</v>
      </c>
      <c r="F1078" s="12" t="s">
        <v>6297</v>
      </c>
      <c r="G1078" s="26">
        <f>29.101*L1078</f>
        <v>378.31299999999999</v>
      </c>
      <c r="H1078" s="15">
        <v>42202</v>
      </c>
      <c r="I1078" s="14" t="s">
        <v>305</v>
      </c>
      <c r="J1078" s="14" t="s">
        <v>6294</v>
      </c>
      <c r="K1078" s="14" t="s">
        <v>6293</v>
      </c>
      <c r="L1078" s="14">
        <v>13</v>
      </c>
      <c r="M1078" s="21" t="s">
        <v>6298</v>
      </c>
      <c r="N1078" s="21" t="s">
        <v>17</v>
      </c>
      <c r="O1078" s="17" t="s">
        <v>6372</v>
      </c>
    </row>
    <row r="1079" spans="1:15" s="1" customFormat="1" x14ac:dyDescent="0.15">
      <c r="A1079" s="25" t="s">
        <v>6299</v>
      </c>
      <c r="B1079" s="18"/>
      <c r="C1079" s="12"/>
      <c r="D1079" s="17" t="s">
        <v>6300</v>
      </c>
      <c r="E1079" s="13" t="s">
        <v>6291</v>
      </c>
      <c r="F1079" s="12" t="s">
        <v>6301</v>
      </c>
      <c r="G1079" s="14">
        <f>29.101*L1079</f>
        <v>349.21199999999999</v>
      </c>
      <c r="H1079" s="15">
        <v>42202</v>
      </c>
      <c r="I1079" s="14" t="s">
        <v>305</v>
      </c>
      <c r="J1079" s="14" t="s">
        <v>6303</v>
      </c>
      <c r="K1079" s="14" t="s">
        <v>6293</v>
      </c>
      <c r="L1079" s="14">
        <v>12</v>
      </c>
      <c r="M1079" s="21" t="s">
        <v>6306</v>
      </c>
      <c r="N1079" s="21" t="s">
        <v>310</v>
      </c>
      <c r="O1079" s="17" t="s">
        <v>6305</v>
      </c>
    </row>
    <row r="1080" spans="1:15" s="1" customFormat="1" x14ac:dyDescent="0.15">
      <c r="A1080" s="25" t="s">
        <v>882</v>
      </c>
      <c r="B1080" s="18"/>
      <c r="C1080" s="12"/>
      <c r="D1080" s="17" t="s">
        <v>6300</v>
      </c>
      <c r="E1080" s="13" t="s">
        <v>6291</v>
      </c>
      <c r="F1080" s="12" t="s">
        <v>6302</v>
      </c>
      <c r="G1080" s="14">
        <f>29.101*L1080</f>
        <v>378.31299999999999</v>
      </c>
      <c r="H1080" s="15">
        <v>42202</v>
      </c>
      <c r="I1080" s="14" t="s">
        <v>305</v>
      </c>
      <c r="J1080" s="14" t="s">
        <v>6304</v>
      </c>
      <c r="K1080" s="14" t="s">
        <v>6293</v>
      </c>
      <c r="L1080" s="14">
        <v>13</v>
      </c>
      <c r="M1080" s="21" t="s">
        <v>6305</v>
      </c>
      <c r="N1080" s="21" t="s">
        <v>17</v>
      </c>
      <c r="O1080" s="17" t="s">
        <v>6373</v>
      </c>
    </row>
    <row r="1081" spans="1:15" s="1" customFormat="1" x14ac:dyDescent="0.15">
      <c r="A1081" s="25" t="s">
        <v>6325</v>
      </c>
      <c r="B1081" s="18"/>
      <c r="C1081" s="12"/>
      <c r="D1081" s="17" t="s">
        <v>56</v>
      </c>
      <c r="E1081" s="13" t="s">
        <v>6291</v>
      </c>
      <c r="F1081" s="12" t="s">
        <v>6315</v>
      </c>
      <c r="G1081" s="14">
        <f>18.708*L1081</f>
        <v>224.49599999999998</v>
      </c>
      <c r="H1081" s="15">
        <v>42202</v>
      </c>
      <c r="I1081" s="14" t="s">
        <v>549</v>
      </c>
      <c r="J1081" s="14" t="s">
        <v>6307</v>
      </c>
      <c r="K1081" s="14" t="s">
        <v>6308</v>
      </c>
      <c r="L1081" s="14">
        <v>12</v>
      </c>
      <c r="M1081" s="21" t="s">
        <v>6311</v>
      </c>
      <c r="N1081" s="21" t="s">
        <v>16</v>
      </c>
      <c r="O1081" s="17" t="s">
        <v>6311</v>
      </c>
    </row>
    <row r="1082" spans="1:15" s="1" customFormat="1" x14ac:dyDescent="0.15">
      <c r="A1082" s="25" t="s">
        <v>55</v>
      </c>
      <c r="B1082" s="18"/>
      <c r="C1082" s="12"/>
      <c r="D1082" s="17" t="s">
        <v>56</v>
      </c>
      <c r="E1082" s="13" t="s">
        <v>6291</v>
      </c>
      <c r="F1082" s="12" t="s">
        <v>6309</v>
      </c>
      <c r="G1082" s="14">
        <f>18.708*L1082</f>
        <v>243.20399999999998</v>
      </c>
      <c r="H1082" s="15">
        <v>42202</v>
      </c>
      <c r="I1082" s="14" t="s">
        <v>549</v>
      </c>
      <c r="J1082" s="14" t="s">
        <v>6310</v>
      </c>
      <c r="K1082" s="14" t="s">
        <v>6308</v>
      </c>
      <c r="L1082" s="14">
        <v>13</v>
      </c>
      <c r="M1082" s="21" t="s">
        <v>6311</v>
      </c>
      <c r="N1082" s="21" t="s">
        <v>17</v>
      </c>
      <c r="O1082" s="17" t="s">
        <v>6365</v>
      </c>
    </row>
    <row r="1083" spans="1:15" s="1" customFormat="1" x14ac:dyDescent="0.15">
      <c r="A1083" s="25" t="s">
        <v>6314</v>
      </c>
      <c r="B1083" s="18"/>
      <c r="C1083" s="12"/>
      <c r="D1083" s="17" t="s">
        <v>56</v>
      </c>
      <c r="E1083" s="13" t="s">
        <v>6291</v>
      </c>
      <c r="F1083" s="12" t="s">
        <v>6312</v>
      </c>
      <c r="G1083" s="14">
        <f>18.708*L1083</f>
        <v>280.62</v>
      </c>
      <c r="H1083" s="15">
        <v>42202</v>
      </c>
      <c r="I1083" s="14" t="s">
        <v>549</v>
      </c>
      <c r="J1083" s="14" t="s">
        <v>6313</v>
      </c>
      <c r="K1083" s="14" t="s">
        <v>6308</v>
      </c>
      <c r="L1083" s="14">
        <v>15</v>
      </c>
      <c r="M1083" s="21" t="s">
        <v>6316</v>
      </c>
      <c r="N1083" s="21" t="s">
        <v>167</v>
      </c>
      <c r="O1083" s="17" t="s">
        <v>6366</v>
      </c>
    </row>
    <row r="1084" spans="1:15" s="1" customFormat="1" x14ac:dyDescent="0.15">
      <c r="A1084" s="25" t="s">
        <v>6321</v>
      </c>
      <c r="B1084" s="18"/>
      <c r="C1084" s="12"/>
      <c r="D1084" s="17" t="s">
        <v>112</v>
      </c>
      <c r="E1084" s="13" t="s">
        <v>6318</v>
      </c>
      <c r="F1084" s="12" t="s">
        <v>6322</v>
      </c>
      <c r="G1084" s="14">
        <v>153.238</v>
      </c>
      <c r="H1084" s="15">
        <v>42202</v>
      </c>
      <c r="I1084" s="14" t="s">
        <v>306</v>
      </c>
      <c r="J1084" s="14" t="s">
        <v>6319</v>
      </c>
      <c r="K1084" s="14" t="s">
        <v>6320</v>
      </c>
      <c r="L1084" s="14" t="s">
        <v>3942</v>
      </c>
      <c r="M1084" s="21" t="s">
        <v>6323</v>
      </c>
      <c r="N1084" s="21" t="s">
        <v>6375</v>
      </c>
      <c r="O1084" s="17" t="s">
        <v>6367</v>
      </c>
    </row>
    <row r="1085" spans="1:15" s="1" customFormat="1" x14ac:dyDescent="0.15">
      <c r="A1085" s="36" t="s">
        <v>6332</v>
      </c>
      <c r="B1085" s="18"/>
      <c r="C1085" s="12"/>
      <c r="D1085" s="17" t="s">
        <v>6326</v>
      </c>
      <c r="E1085" s="13" t="s">
        <v>286</v>
      </c>
      <c r="F1085" s="12" t="s">
        <v>6327</v>
      </c>
      <c r="G1085" s="14">
        <f>3.426*L1085</f>
        <v>13.704000000000001</v>
      </c>
      <c r="H1085" s="15">
        <v>42205</v>
      </c>
      <c r="I1085" s="14" t="s">
        <v>6328</v>
      </c>
      <c r="J1085" s="14" t="s">
        <v>6329</v>
      </c>
      <c r="K1085" s="14" t="s">
        <v>296</v>
      </c>
      <c r="L1085" s="14">
        <v>4</v>
      </c>
      <c r="M1085" s="21" t="s">
        <v>6331</v>
      </c>
      <c r="N1085" s="21" t="s">
        <v>6330</v>
      </c>
      <c r="O1085" s="17" t="s">
        <v>6417</v>
      </c>
    </row>
    <row r="1086" spans="1:15" s="1" customFormat="1" x14ac:dyDescent="0.15">
      <c r="A1086" s="25" t="s">
        <v>6379</v>
      </c>
      <c r="B1086" s="25" t="s">
        <v>836</v>
      </c>
      <c r="C1086" s="12"/>
      <c r="D1086" s="17" t="s">
        <v>90</v>
      </c>
      <c r="E1086" s="13" t="s">
        <v>286</v>
      </c>
      <c r="F1086" s="12" t="s">
        <v>6376</v>
      </c>
      <c r="G1086" s="14">
        <f>9.871*L1086</f>
        <v>246.77500000000001</v>
      </c>
      <c r="H1086" s="15">
        <v>42206</v>
      </c>
      <c r="I1086" s="14" t="s">
        <v>362</v>
      </c>
      <c r="J1086" s="14" t="s">
        <v>6377</v>
      </c>
      <c r="K1086" s="26" t="s">
        <v>280</v>
      </c>
      <c r="L1086" s="14">
        <v>25</v>
      </c>
      <c r="M1086" s="21" t="s">
        <v>6378</v>
      </c>
      <c r="N1086" s="21" t="s">
        <v>733</v>
      </c>
      <c r="O1086" s="17" t="s">
        <v>6378</v>
      </c>
    </row>
    <row r="1087" spans="1:15" s="1" customFormat="1" x14ac:dyDescent="0.15">
      <c r="A1087" s="25" t="s">
        <v>6383</v>
      </c>
      <c r="B1087" s="18" t="s">
        <v>297</v>
      </c>
      <c r="C1087" s="12"/>
      <c r="D1087" s="17" t="s">
        <v>100</v>
      </c>
      <c r="E1087" s="13" t="s">
        <v>286</v>
      </c>
      <c r="F1087" s="12" t="s">
        <v>6382</v>
      </c>
      <c r="G1087" s="14">
        <f>8.606*L1087</f>
        <v>215.15</v>
      </c>
      <c r="H1087" s="15">
        <v>42206</v>
      </c>
      <c r="I1087" s="14" t="s">
        <v>295</v>
      </c>
      <c r="J1087" s="14" t="s">
        <v>6380</v>
      </c>
      <c r="K1087" s="26" t="s">
        <v>289</v>
      </c>
      <c r="L1087" s="14">
        <v>25</v>
      </c>
      <c r="M1087" s="21" t="s">
        <v>6381</v>
      </c>
      <c r="N1087" s="21" t="s">
        <v>733</v>
      </c>
      <c r="O1087" s="17" t="s">
        <v>6381</v>
      </c>
    </row>
    <row r="1088" spans="1:15" s="1" customFormat="1" x14ac:dyDescent="0.15">
      <c r="A1088" s="25" t="s">
        <v>6390</v>
      </c>
      <c r="B1088" s="18"/>
      <c r="C1088" s="12"/>
      <c r="D1088" s="17" t="s">
        <v>515</v>
      </c>
      <c r="E1088" s="13" t="s">
        <v>286</v>
      </c>
      <c r="F1088" s="12" t="s">
        <v>6384</v>
      </c>
      <c r="G1088" s="14">
        <f>14.405*L1088</f>
        <v>187.26499999999999</v>
      </c>
      <c r="H1088" s="15">
        <v>42206</v>
      </c>
      <c r="I1088" s="14" t="s">
        <v>364</v>
      </c>
      <c r="J1088" s="14" t="s">
        <v>6385</v>
      </c>
      <c r="K1088" s="14" t="s">
        <v>289</v>
      </c>
      <c r="L1088" s="14">
        <v>13</v>
      </c>
      <c r="M1088" s="21" t="s">
        <v>6388</v>
      </c>
      <c r="N1088" s="21" t="s">
        <v>4059</v>
      </c>
      <c r="O1088" s="17" t="s">
        <v>6388</v>
      </c>
    </row>
    <row r="1089" spans="1:15" s="1" customFormat="1" x14ac:dyDescent="0.15">
      <c r="A1089" s="25" t="s">
        <v>467</v>
      </c>
      <c r="B1089" s="18"/>
      <c r="C1089" s="12"/>
      <c r="D1089" s="17" t="s">
        <v>515</v>
      </c>
      <c r="E1089" s="13" t="s">
        <v>286</v>
      </c>
      <c r="F1089" s="12" t="s">
        <v>6386</v>
      </c>
      <c r="G1089" s="14">
        <f>14.405*L1089</f>
        <v>360.125</v>
      </c>
      <c r="H1089" s="15">
        <v>42206</v>
      </c>
      <c r="I1089" s="14" t="s">
        <v>364</v>
      </c>
      <c r="J1089" s="14" t="s">
        <v>6387</v>
      </c>
      <c r="K1089" s="14" t="s">
        <v>289</v>
      </c>
      <c r="L1089" s="14">
        <v>25</v>
      </c>
      <c r="M1089" s="21" t="s">
        <v>6389</v>
      </c>
      <c r="N1089" s="21" t="s">
        <v>733</v>
      </c>
      <c r="O1089" s="17" t="s">
        <v>6389</v>
      </c>
    </row>
    <row r="1090" spans="1:15" s="1" customFormat="1" x14ac:dyDescent="0.15">
      <c r="A1090" s="25" t="s">
        <v>6394</v>
      </c>
      <c r="B1090" s="18"/>
      <c r="C1090" s="12"/>
      <c r="D1090" s="17" t="s">
        <v>864</v>
      </c>
      <c r="E1090" s="13" t="s">
        <v>286</v>
      </c>
      <c r="F1090" s="12" t="s">
        <v>6393</v>
      </c>
      <c r="G1090" s="26">
        <f>29.101*L1090</f>
        <v>87.302999999999997</v>
      </c>
      <c r="H1090" s="15">
        <v>42206</v>
      </c>
      <c r="I1090" s="14" t="s">
        <v>305</v>
      </c>
      <c r="J1090" s="14" t="s">
        <v>6391</v>
      </c>
      <c r="K1090" s="14" t="s">
        <v>14</v>
      </c>
      <c r="L1090" s="14">
        <v>3</v>
      </c>
      <c r="M1090" s="21" t="s">
        <v>6392</v>
      </c>
      <c r="N1090" s="21" t="s">
        <v>2660</v>
      </c>
      <c r="O1090" s="17" t="s">
        <v>6392</v>
      </c>
    </row>
    <row r="1091" spans="1:15" s="1" customFormat="1" x14ac:dyDescent="0.15">
      <c r="A1091" s="25" t="s">
        <v>6398</v>
      </c>
      <c r="B1091" s="18"/>
      <c r="C1091" s="12"/>
      <c r="D1091" s="17" t="s">
        <v>97</v>
      </c>
      <c r="E1091" s="13" t="s">
        <v>286</v>
      </c>
      <c r="F1091" s="12" t="s">
        <v>6395</v>
      </c>
      <c r="G1091" s="14">
        <f>29.101*L1091</f>
        <v>349.21199999999999</v>
      </c>
      <c r="H1091" s="15">
        <v>42206</v>
      </c>
      <c r="I1091" s="14" t="s">
        <v>305</v>
      </c>
      <c r="J1091" s="14" t="s">
        <v>6396</v>
      </c>
      <c r="K1091" s="14" t="s">
        <v>289</v>
      </c>
      <c r="L1091" s="14">
        <v>12</v>
      </c>
      <c r="M1091" s="21" t="s">
        <v>6397</v>
      </c>
      <c r="N1091" s="21" t="s">
        <v>16</v>
      </c>
      <c r="O1091" s="17" t="s">
        <v>6397</v>
      </c>
    </row>
    <row r="1092" spans="1:15" s="1" customFormat="1" x14ac:dyDescent="0.15">
      <c r="A1092" s="25" t="s">
        <v>6925</v>
      </c>
      <c r="B1092" s="18"/>
      <c r="C1092" s="12"/>
      <c r="D1092" s="17" t="s">
        <v>33</v>
      </c>
      <c r="E1092" s="13" t="s">
        <v>286</v>
      </c>
      <c r="F1092" s="12" t="s">
        <v>6924</v>
      </c>
      <c r="G1092" s="14">
        <f>18.708*L1092</f>
        <v>224.49599999999998</v>
      </c>
      <c r="H1092" s="15">
        <v>42206</v>
      </c>
      <c r="I1092" s="14" t="s">
        <v>461</v>
      </c>
      <c r="J1092" s="14" t="s">
        <v>6399</v>
      </c>
      <c r="K1092" s="14" t="s">
        <v>280</v>
      </c>
      <c r="L1092" s="14">
        <v>12</v>
      </c>
      <c r="M1092" s="21" t="s">
        <v>6358</v>
      </c>
      <c r="N1092" s="21" t="s">
        <v>157</v>
      </c>
      <c r="O1092" s="17"/>
    </row>
    <row r="1093" spans="1:15" s="1" customFormat="1" x14ac:dyDescent="0.15">
      <c r="A1093" s="25" t="s">
        <v>6404</v>
      </c>
      <c r="B1093" s="18"/>
      <c r="C1093" s="12"/>
      <c r="D1093" s="17" t="s">
        <v>2564</v>
      </c>
      <c r="E1093" s="13" t="s">
        <v>286</v>
      </c>
      <c r="F1093" s="12" t="s">
        <v>6400</v>
      </c>
      <c r="G1093" s="14">
        <f>7.037*L1093</f>
        <v>63.332999999999998</v>
      </c>
      <c r="H1093" s="15">
        <v>42208</v>
      </c>
      <c r="I1093" s="26" t="s">
        <v>6405</v>
      </c>
      <c r="J1093" s="14" t="s">
        <v>6401</v>
      </c>
      <c r="K1093" s="14" t="s">
        <v>289</v>
      </c>
      <c r="L1093" s="14">
        <v>9</v>
      </c>
      <c r="M1093" s="21" t="s">
        <v>6402</v>
      </c>
      <c r="N1093" s="21" t="s">
        <v>6403</v>
      </c>
      <c r="O1093" s="17" t="s">
        <v>6402</v>
      </c>
    </row>
    <row r="1094" spans="1:15" s="1" customFormat="1" x14ac:dyDescent="0.15">
      <c r="A1094" s="25" t="s">
        <v>6409</v>
      </c>
      <c r="B1094" s="25" t="s">
        <v>836</v>
      </c>
      <c r="C1094" s="12"/>
      <c r="D1094" s="17" t="s">
        <v>90</v>
      </c>
      <c r="E1094" s="13" t="s">
        <v>286</v>
      </c>
      <c r="F1094" s="12" t="s">
        <v>6406</v>
      </c>
      <c r="G1094" s="14">
        <f>9.871*L1094</f>
        <v>246.77500000000001</v>
      </c>
      <c r="H1094" s="15">
        <v>42208</v>
      </c>
      <c r="I1094" s="14" t="s">
        <v>362</v>
      </c>
      <c r="J1094" s="14" t="s">
        <v>6407</v>
      </c>
      <c r="K1094" s="26" t="s">
        <v>280</v>
      </c>
      <c r="L1094" s="14">
        <v>25</v>
      </c>
      <c r="M1094" s="21" t="s">
        <v>6408</v>
      </c>
      <c r="N1094" s="21" t="s">
        <v>733</v>
      </c>
      <c r="O1094" s="17" t="s">
        <v>6921</v>
      </c>
    </row>
    <row r="1095" spans="1:15" s="1" customFormat="1" x14ac:dyDescent="0.15">
      <c r="A1095" s="25" t="s">
        <v>6413</v>
      </c>
      <c r="B1095" s="18" t="s">
        <v>297</v>
      </c>
      <c r="C1095" s="12"/>
      <c r="D1095" s="17" t="s">
        <v>100</v>
      </c>
      <c r="E1095" s="13" t="s">
        <v>286</v>
      </c>
      <c r="F1095" s="12" t="s">
        <v>6410</v>
      </c>
      <c r="G1095" s="14">
        <f>8.606*L1095</f>
        <v>103.27199999999999</v>
      </c>
      <c r="H1095" s="15">
        <v>42208</v>
      </c>
      <c r="I1095" s="14" t="s">
        <v>331</v>
      </c>
      <c r="J1095" s="14" t="s">
        <v>6411</v>
      </c>
      <c r="K1095" s="26" t="s">
        <v>289</v>
      </c>
      <c r="L1095" s="14">
        <v>12</v>
      </c>
      <c r="M1095" s="21" t="s">
        <v>6412</v>
      </c>
      <c r="N1095" s="21" t="s">
        <v>16</v>
      </c>
      <c r="O1095" s="17"/>
    </row>
    <row r="1096" spans="1:15" s="1" customFormat="1" x14ac:dyDescent="0.15">
      <c r="A1096" s="25" t="s">
        <v>6424</v>
      </c>
      <c r="B1096" s="18"/>
      <c r="C1096" s="12"/>
      <c r="D1096" s="17" t="s">
        <v>6425</v>
      </c>
      <c r="E1096" s="13" t="s">
        <v>286</v>
      </c>
      <c r="F1096" s="12" t="s">
        <v>6429</v>
      </c>
      <c r="G1096" s="14">
        <f>17.498*L1096</f>
        <v>279.96800000000002</v>
      </c>
      <c r="H1096" s="15">
        <v>42214</v>
      </c>
      <c r="I1096" s="14" t="s">
        <v>288</v>
      </c>
      <c r="J1096" s="14" t="s">
        <v>6426</v>
      </c>
      <c r="K1096" s="14" t="s">
        <v>844</v>
      </c>
      <c r="L1096" s="14">
        <v>16</v>
      </c>
      <c r="M1096" s="21" t="s">
        <v>6427</v>
      </c>
      <c r="N1096" s="21" t="s">
        <v>6428</v>
      </c>
      <c r="O1096" s="17" t="s">
        <v>6427</v>
      </c>
    </row>
    <row r="1097" spans="1:15" s="1" customFormat="1" x14ac:dyDescent="0.15">
      <c r="A1097" s="25" t="s">
        <v>88</v>
      </c>
      <c r="B1097" s="18"/>
      <c r="C1097" s="12"/>
      <c r="D1097" s="17" t="s">
        <v>111</v>
      </c>
      <c r="E1097" s="13" t="s">
        <v>286</v>
      </c>
      <c r="F1097" s="12" t="s">
        <v>6430</v>
      </c>
      <c r="G1097" s="14">
        <f>17.712*L1097</f>
        <v>442.8</v>
      </c>
      <c r="H1097" s="15">
        <v>42214</v>
      </c>
      <c r="I1097" s="14" t="s">
        <v>359</v>
      </c>
      <c r="J1097" s="14" t="s">
        <v>6431</v>
      </c>
      <c r="K1097" s="14" t="s">
        <v>280</v>
      </c>
      <c r="L1097" s="14">
        <v>25</v>
      </c>
      <c r="M1097" s="21" t="s">
        <v>6434</v>
      </c>
      <c r="N1097" s="21" t="s">
        <v>733</v>
      </c>
      <c r="O1097" s="17" t="s">
        <v>6434</v>
      </c>
    </row>
    <row r="1098" spans="1:15" s="1" customFormat="1" x14ac:dyDescent="0.15">
      <c r="A1098" s="25" t="s">
        <v>6437</v>
      </c>
      <c r="B1098" s="18"/>
      <c r="C1098" s="12"/>
      <c r="D1098" s="17" t="s">
        <v>111</v>
      </c>
      <c r="E1098" s="13" t="s">
        <v>286</v>
      </c>
      <c r="F1098" s="12" t="s">
        <v>6432</v>
      </c>
      <c r="G1098" s="14">
        <f>17.712*L1098</f>
        <v>354.24</v>
      </c>
      <c r="H1098" s="15">
        <v>42214</v>
      </c>
      <c r="I1098" s="14" t="s">
        <v>288</v>
      </c>
      <c r="J1098" s="14" t="s">
        <v>6433</v>
      </c>
      <c r="K1098" s="14" t="s">
        <v>280</v>
      </c>
      <c r="L1098" s="14">
        <v>20</v>
      </c>
      <c r="M1098" s="21" t="s">
        <v>6435</v>
      </c>
      <c r="N1098" s="21" t="s">
        <v>6436</v>
      </c>
      <c r="O1098" s="17" t="s">
        <v>6435</v>
      </c>
    </row>
    <row r="1099" spans="1:15" s="1" customFormat="1" x14ac:dyDescent="0.15">
      <c r="A1099" s="25" t="s">
        <v>6440</v>
      </c>
      <c r="B1099" s="18"/>
      <c r="C1099" s="12"/>
      <c r="D1099" s="17" t="s">
        <v>111</v>
      </c>
      <c r="E1099" s="13" t="s">
        <v>286</v>
      </c>
      <c r="F1099" s="12" t="s">
        <v>6438</v>
      </c>
      <c r="G1099" s="14">
        <f>17.712*L1099</f>
        <v>88.56</v>
      </c>
      <c r="H1099" s="15">
        <v>42214</v>
      </c>
      <c r="I1099" s="14" t="s">
        <v>521</v>
      </c>
      <c r="J1099" s="14" t="s">
        <v>6439</v>
      </c>
      <c r="K1099" s="14" t="s">
        <v>289</v>
      </c>
      <c r="L1099" s="14">
        <v>5</v>
      </c>
      <c r="M1099" s="21" t="s">
        <v>6435</v>
      </c>
      <c r="N1099" s="21" t="s">
        <v>6463</v>
      </c>
      <c r="O1099" s="17" t="s">
        <v>6435</v>
      </c>
    </row>
    <row r="1100" spans="1:15" s="1" customFormat="1" x14ac:dyDescent="0.15">
      <c r="A1100" s="25" t="s">
        <v>6444</v>
      </c>
      <c r="B1100" s="18"/>
      <c r="C1100" s="12"/>
      <c r="D1100" s="17" t="s">
        <v>60</v>
      </c>
      <c r="E1100" s="13" t="s">
        <v>286</v>
      </c>
      <c r="F1100" s="12" t="s">
        <v>6441</v>
      </c>
      <c r="G1100" s="14">
        <f>14.405*L1100</f>
        <v>28.81</v>
      </c>
      <c r="H1100" s="15">
        <v>42214</v>
      </c>
      <c r="I1100" s="14" t="s">
        <v>6445</v>
      </c>
      <c r="J1100" s="14" t="s">
        <v>6442</v>
      </c>
      <c r="K1100" s="14" t="s">
        <v>289</v>
      </c>
      <c r="L1100" s="14">
        <v>2</v>
      </c>
      <c r="M1100" s="21" t="s">
        <v>6443</v>
      </c>
      <c r="N1100" s="21" t="s">
        <v>2552</v>
      </c>
      <c r="O1100" s="17" t="s">
        <v>6592</v>
      </c>
    </row>
    <row r="1101" spans="1:15" s="1" customFormat="1" x14ac:dyDescent="0.15">
      <c r="A1101" s="25" t="s">
        <v>6451</v>
      </c>
      <c r="B1101" s="18"/>
      <c r="C1101" s="12"/>
      <c r="D1101" s="17" t="s">
        <v>6448</v>
      </c>
      <c r="E1101" s="13" t="s">
        <v>286</v>
      </c>
      <c r="F1101" s="12" t="s">
        <v>6446</v>
      </c>
      <c r="G1101" s="14">
        <f>17.498*L1101</f>
        <v>52.494</v>
      </c>
      <c r="H1101" s="15">
        <v>42214</v>
      </c>
      <c r="I1101" s="14" t="s">
        <v>291</v>
      </c>
      <c r="J1101" s="14" t="s">
        <v>6447</v>
      </c>
      <c r="K1101" s="14" t="s">
        <v>14</v>
      </c>
      <c r="L1101" s="14">
        <v>3</v>
      </c>
      <c r="M1101" s="21" t="s">
        <v>6449</v>
      </c>
      <c r="N1101" s="21" t="s">
        <v>6450</v>
      </c>
      <c r="O1101" s="17" t="s">
        <v>6593</v>
      </c>
    </row>
    <row r="1102" spans="1:15" s="1" customFormat="1" x14ac:dyDescent="0.15">
      <c r="A1102" s="36" t="s">
        <v>6457</v>
      </c>
      <c r="B1102" s="18" t="s">
        <v>6582</v>
      </c>
      <c r="C1102" s="12"/>
      <c r="D1102" s="36" t="s">
        <v>6455</v>
      </c>
      <c r="E1102" s="13" t="s">
        <v>286</v>
      </c>
      <c r="F1102" s="12" t="s">
        <v>6453</v>
      </c>
      <c r="G1102" s="54">
        <f>15.873*L1102</f>
        <v>31.745999999999999</v>
      </c>
      <c r="H1102" s="15">
        <v>42214</v>
      </c>
      <c r="I1102" s="14" t="s">
        <v>6458</v>
      </c>
      <c r="J1102" s="14" t="s">
        <v>6454</v>
      </c>
      <c r="K1102" s="14" t="s">
        <v>3634</v>
      </c>
      <c r="L1102" s="14">
        <v>2</v>
      </c>
      <c r="M1102" s="21" t="s">
        <v>6456</v>
      </c>
      <c r="N1102" s="21" t="s">
        <v>145</v>
      </c>
      <c r="O1102" s="17" t="s">
        <v>6456</v>
      </c>
    </row>
    <row r="1103" spans="1:15" s="1" customFormat="1" x14ac:dyDescent="0.15">
      <c r="A1103" s="36" t="s">
        <v>6459</v>
      </c>
      <c r="B1103" s="18" t="s">
        <v>6581</v>
      </c>
      <c r="C1103" s="12"/>
      <c r="D1103" s="17" t="s">
        <v>6452</v>
      </c>
      <c r="E1103" s="13" t="s">
        <v>286</v>
      </c>
      <c r="F1103" s="12" t="s">
        <v>6460</v>
      </c>
      <c r="G1103" s="54">
        <f>15.873*L1103</f>
        <v>31.745999999999999</v>
      </c>
      <c r="H1103" s="15">
        <v>42214</v>
      </c>
      <c r="I1103" s="14" t="s">
        <v>6462</v>
      </c>
      <c r="J1103" s="14" t="s">
        <v>6461</v>
      </c>
      <c r="K1103" s="14" t="s">
        <v>3634</v>
      </c>
      <c r="L1103" s="14">
        <v>2</v>
      </c>
      <c r="M1103" s="21" t="s">
        <v>6456</v>
      </c>
      <c r="N1103" s="21" t="s">
        <v>619</v>
      </c>
      <c r="O1103" s="17" t="s">
        <v>6916</v>
      </c>
    </row>
    <row r="1104" spans="1:15" s="1" customFormat="1" x14ac:dyDescent="0.15">
      <c r="A1104" s="36" t="s">
        <v>3782</v>
      </c>
      <c r="B1104" s="18"/>
      <c r="C1104" s="12"/>
      <c r="D1104" s="36" t="s">
        <v>6464</v>
      </c>
      <c r="E1104" s="13" t="s">
        <v>286</v>
      </c>
      <c r="F1104" s="12" t="s">
        <v>6465</v>
      </c>
      <c r="G1104" s="14">
        <f>20.816*L1104</f>
        <v>124.89599999999999</v>
      </c>
      <c r="H1104" s="15">
        <v>42214</v>
      </c>
      <c r="I1104" s="14" t="s">
        <v>4126</v>
      </c>
      <c r="J1104" s="14" t="s">
        <v>6466</v>
      </c>
      <c r="K1104" s="14" t="s">
        <v>296</v>
      </c>
      <c r="L1104" s="14">
        <v>6</v>
      </c>
      <c r="M1104" s="21" t="s">
        <v>6467</v>
      </c>
      <c r="N1104" s="21" t="s">
        <v>6468</v>
      </c>
      <c r="O1104" s="17" t="s">
        <v>6467</v>
      </c>
    </row>
    <row r="1105" spans="1:15" s="1" customFormat="1" x14ac:dyDescent="0.15">
      <c r="A1105" s="25" t="s">
        <v>6469</v>
      </c>
      <c r="B1105" s="18"/>
      <c r="C1105" s="12"/>
      <c r="D1105" s="17" t="s">
        <v>1095</v>
      </c>
      <c r="E1105" s="13" t="s">
        <v>286</v>
      </c>
      <c r="F1105" s="12" t="s">
        <v>6470</v>
      </c>
      <c r="G1105" s="14">
        <f>17.52*L1105</f>
        <v>175.2</v>
      </c>
      <c r="H1105" s="15">
        <v>42215</v>
      </c>
      <c r="I1105" s="14" t="s">
        <v>1096</v>
      </c>
      <c r="J1105" s="14" t="s">
        <v>6471</v>
      </c>
      <c r="K1105" s="14" t="s">
        <v>289</v>
      </c>
      <c r="L1105" s="14">
        <v>10</v>
      </c>
      <c r="M1105" s="21" t="s">
        <v>6472</v>
      </c>
      <c r="N1105" s="21" t="s">
        <v>140</v>
      </c>
      <c r="O1105" s="17" t="s">
        <v>6472</v>
      </c>
    </row>
    <row r="1106" spans="1:15" s="1" customFormat="1" x14ac:dyDescent="0.15">
      <c r="A1106" s="25" t="s">
        <v>6473</v>
      </c>
      <c r="B1106" s="18"/>
      <c r="C1106" s="12"/>
      <c r="D1106" s="17" t="s">
        <v>3265</v>
      </c>
      <c r="E1106" s="13" t="s">
        <v>286</v>
      </c>
      <c r="F1106" s="12" t="s">
        <v>6474</v>
      </c>
      <c r="G1106" s="14">
        <f>17.52*L1106</f>
        <v>87.6</v>
      </c>
      <c r="H1106" s="15">
        <v>42215</v>
      </c>
      <c r="I1106" s="14" t="s">
        <v>306</v>
      </c>
      <c r="J1106" s="14" t="s">
        <v>6475</v>
      </c>
      <c r="K1106" s="14" t="s">
        <v>289</v>
      </c>
      <c r="L1106" s="14">
        <v>5</v>
      </c>
      <c r="M1106" s="21" t="s">
        <v>6476</v>
      </c>
      <c r="N1106" s="21" t="s">
        <v>164</v>
      </c>
      <c r="O1106" s="17" t="s">
        <v>6476</v>
      </c>
    </row>
    <row r="1107" spans="1:15" s="1" customFormat="1" x14ac:dyDescent="0.15">
      <c r="A1107" s="25" t="s">
        <v>6480</v>
      </c>
      <c r="B1107" s="18"/>
      <c r="C1107" s="12"/>
      <c r="D1107" s="17" t="s">
        <v>66</v>
      </c>
      <c r="E1107" s="13" t="s">
        <v>286</v>
      </c>
      <c r="F1107" s="12" t="s">
        <v>6477</v>
      </c>
      <c r="G1107" s="14">
        <f>17.52*L1107</f>
        <v>52.56</v>
      </c>
      <c r="H1107" s="15">
        <v>42215</v>
      </c>
      <c r="I1107" s="14" t="s">
        <v>6481</v>
      </c>
      <c r="J1107" s="14" t="s">
        <v>6478</v>
      </c>
      <c r="K1107" s="14" t="s">
        <v>152</v>
      </c>
      <c r="L1107" s="14">
        <v>3</v>
      </c>
      <c r="M1107" s="21" t="s">
        <v>6479</v>
      </c>
      <c r="N1107" s="21" t="s">
        <v>174</v>
      </c>
      <c r="O1107" s="17" t="s">
        <v>6479</v>
      </c>
    </row>
    <row r="1108" spans="1:15" s="1" customFormat="1" x14ac:dyDescent="0.15">
      <c r="A1108" s="25" t="s">
        <v>6485</v>
      </c>
      <c r="B1108" s="18"/>
      <c r="C1108" s="12"/>
      <c r="D1108" s="17" t="s">
        <v>39</v>
      </c>
      <c r="E1108" s="13" t="s">
        <v>286</v>
      </c>
      <c r="F1108" s="12" t="s">
        <v>6484</v>
      </c>
      <c r="G1108" s="26">
        <f>6.405*L1108</f>
        <v>160.125</v>
      </c>
      <c r="H1108" s="15">
        <v>42215</v>
      </c>
      <c r="I1108" s="14" t="s">
        <v>291</v>
      </c>
      <c r="J1108" s="14" t="s">
        <v>6482</v>
      </c>
      <c r="K1108" s="14" t="s">
        <v>289</v>
      </c>
      <c r="L1108" s="14">
        <v>25</v>
      </c>
      <c r="M1108" s="21" t="s">
        <v>6483</v>
      </c>
      <c r="N1108" s="21" t="s">
        <v>733</v>
      </c>
      <c r="O1108" s="17" t="s">
        <v>6483</v>
      </c>
    </row>
    <row r="1109" spans="1:15" s="1" customFormat="1" x14ac:dyDescent="0.15">
      <c r="A1109" s="25" t="s">
        <v>6489</v>
      </c>
      <c r="B1109" s="18"/>
      <c r="C1109" s="12"/>
      <c r="D1109" s="17" t="s">
        <v>39</v>
      </c>
      <c r="E1109" s="13" t="s">
        <v>286</v>
      </c>
      <c r="F1109" s="12" t="s">
        <v>6488</v>
      </c>
      <c r="G1109" s="26">
        <f>6.405*L1109</f>
        <v>57.645000000000003</v>
      </c>
      <c r="H1109" s="15">
        <v>42215</v>
      </c>
      <c r="I1109" s="14" t="s">
        <v>291</v>
      </c>
      <c r="J1109" s="14" t="s">
        <v>6486</v>
      </c>
      <c r="K1109" s="14" t="s">
        <v>289</v>
      </c>
      <c r="L1109" s="14">
        <v>9</v>
      </c>
      <c r="M1109" s="21" t="s">
        <v>6487</v>
      </c>
      <c r="N1109" s="21" t="s">
        <v>170</v>
      </c>
      <c r="O1109" s="17" t="s">
        <v>6487</v>
      </c>
    </row>
    <row r="1110" spans="1:15" s="1" customFormat="1" x14ac:dyDescent="0.15">
      <c r="A1110" s="25" t="s">
        <v>6492</v>
      </c>
      <c r="B1110" s="18"/>
      <c r="C1110" s="12"/>
      <c r="D1110" s="17" t="s">
        <v>124</v>
      </c>
      <c r="E1110" s="13" t="s">
        <v>286</v>
      </c>
      <c r="F1110" s="12" t="s">
        <v>6491</v>
      </c>
      <c r="G1110" s="52">
        <f>12.838*L1110</f>
        <v>102.70399999999999</v>
      </c>
      <c r="H1110" s="15">
        <v>42215</v>
      </c>
      <c r="I1110" s="14" t="s">
        <v>291</v>
      </c>
      <c r="J1110" s="14" t="s">
        <v>6490</v>
      </c>
      <c r="K1110" s="14" t="s">
        <v>289</v>
      </c>
      <c r="L1110" s="14">
        <v>8</v>
      </c>
      <c r="M1110" s="21" t="s">
        <v>5787</v>
      </c>
      <c r="N1110" s="21" t="s">
        <v>489</v>
      </c>
      <c r="O1110" s="17" t="s">
        <v>6594</v>
      </c>
    </row>
    <row r="1111" spans="1:15" s="1" customFormat="1" x14ac:dyDescent="0.15">
      <c r="A1111" s="25" t="s">
        <v>6496</v>
      </c>
      <c r="B1111" s="18"/>
      <c r="C1111" s="12"/>
      <c r="D1111" s="17" t="s">
        <v>172</v>
      </c>
      <c r="E1111" s="13" t="s">
        <v>286</v>
      </c>
      <c r="F1111" s="12" t="s">
        <v>6493</v>
      </c>
      <c r="G1111" s="14">
        <f>14.38*L1111</f>
        <v>115.04</v>
      </c>
      <c r="H1111" s="15">
        <v>42215</v>
      </c>
      <c r="I1111" s="14" t="s">
        <v>291</v>
      </c>
      <c r="J1111" s="14" t="s">
        <v>6494</v>
      </c>
      <c r="K1111" s="14" t="s">
        <v>289</v>
      </c>
      <c r="L1111" s="14">
        <v>8</v>
      </c>
      <c r="M1111" s="21" t="s">
        <v>3438</v>
      </c>
      <c r="N1111" s="21" t="s">
        <v>6495</v>
      </c>
      <c r="O1111" s="17" t="s">
        <v>6595</v>
      </c>
    </row>
    <row r="1112" spans="1:15" s="1" customFormat="1" x14ac:dyDescent="0.15">
      <c r="A1112" s="25" t="s">
        <v>6500</v>
      </c>
      <c r="B1112" s="18"/>
      <c r="C1112" s="12"/>
      <c r="D1112" s="17" t="s">
        <v>39</v>
      </c>
      <c r="E1112" s="13" t="s">
        <v>286</v>
      </c>
      <c r="F1112" s="12" t="s">
        <v>6497</v>
      </c>
      <c r="G1112" s="26">
        <f>6.405*L1112</f>
        <v>102.48</v>
      </c>
      <c r="H1112" s="15">
        <v>42215</v>
      </c>
      <c r="I1112" s="14" t="s">
        <v>438</v>
      </c>
      <c r="J1112" s="14" t="s">
        <v>6498</v>
      </c>
      <c r="K1112" s="14" t="s">
        <v>152</v>
      </c>
      <c r="L1112" s="14">
        <v>16</v>
      </c>
      <c r="M1112" s="21" t="s">
        <v>6487</v>
      </c>
      <c r="N1112" s="21" t="s">
        <v>6499</v>
      </c>
      <c r="O1112" s="17" t="s">
        <v>6596</v>
      </c>
    </row>
    <row r="1113" spans="1:15" s="1" customFormat="1" x14ac:dyDescent="0.15">
      <c r="A1113" s="25" t="s">
        <v>6504</v>
      </c>
      <c r="B1113" s="18"/>
      <c r="C1113" s="12"/>
      <c r="D1113" s="17" t="s">
        <v>54</v>
      </c>
      <c r="E1113" s="13" t="s">
        <v>286</v>
      </c>
      <c r="F1113" s="12" t="s">
        <v>6503</v>
      </c>
      <c r="G1113" s="14">
        <f>29.101*L1113</f>
        <v>145.505</v>
      </c>
      <c r="H1113" s="15">
        <v>42215</v>
      </c>
      <c r="I1113" s="14" t="s">
        <v>521</v>
      </c>
      <c r="J1113" s="14" t="s">
        <v>6501</v>
      </c>
      <c r="K1113" s="14" t="s">
        <v>296</v>
      </c>
      <c r="L1113" s="14">
        <v>5</v>
      </c>
      <c r="M1113" s="21" t="s">
        <v>6502</v>
      </c>
      <c r="N1113" s="21" t="s">
        <v>137</v>
      </c>
      <c r="O1113" s="17" t="s">
        <v>6502</v>
      </c>
    </row>
    <row r="1114" spans="1:15" s="1" customFormat="1" x14ac:dyDescent="0.15">
      <c r="A1114" s="25" t="s">
        <v>6512</v>
      </c>
      <c r="B1114" s="18"/>
      <c r="C1114" s="12"/>
      <c r="D1114" s="17" t="s">
        <v>27</v>
      </c>
      <c r="E1114" s="13" t="s">
        <v>286</v>
      </c>
      <c r="F1114" s="12" t="s">
        <v>6505</v>
      </c>
      <c r="G1114" s="14">
        <f>18.708*L1114</f>
        <v>374.15999999999997</v>
      </c>
      <c r="H1114" s="15">
        <v>42215</v>
      </c>
      <c r="I1114" s="14" t="s">
        <v>549</v>
      </c>
      <c r="J1114" s="14" t="s">
        <v>6506</v>
      </c>
      <c r="K1114" s="14" t="s">
        <v>289</v>
      </c>
      <c r="L1114" s="14">
        <v>20</v>
      </c>
      <c r="M1114" s="21" t="s">
        <v>6230</v>
      </c>
      <c r="N1114" s="21" t="s">
        <v>6511</v>
      </c>
      <c r="O1114" s="17" t="s">
        <v>6597</v>
      </c>
    </row>
    <row r="1115" spans="1:15" s="1" customFormat="1" x14ac:dyDescent="0.15">
      <c r="A1115" s="25" t="s">
        <v>3239</v>
      </c>
      <c r="B1115" s="18"/>
      <c r="C1115" s="12"/>
      <c r="D1115" s="17" t="s">
        <v>27</v>
      </c>
      <c r="E1115" s="13" t="s">
        <v>286</v>
      </c>
      <c r="F1115" s="12" t="s">
        <v>6507</v>
      </c>
      <c r="G1115" s="14">
        <f>18.708*L1115</f>
        <v>467.69999999999993</v>
      </c>
      <c r="H1115" s="15">
        <v>42215</v>
      </c>
      <c r="I1115" s="14" t="s">
        <v>549</v>
      </c>
      <c r="J1115" s="14" t="s">
        <v>6509</v>
      </c>
      <c r="K1115" s="14" t="s">
        <v>289</v>
      </c>
      <c r="L1115" s="14">
        <v>25</v>
      </c>
      <c r="M1115" s="21" t="s">
        <v>6513</v>
      </c>
      <c r="N1115" s="21" t="s">
        <v>1032</v>
      </c>
      <c r="O1115" s="17" t="s">
        <v>6513</v>
      </c>
    </row>
    <row r="1116" spans="1:15" s="1" customFormat="1" x14ac:dyDescent="0.15">
      <c r="A1116" s="25" t="s">
        <v>3239</v>
      </c>
      <c r="B1116" s="18"/>
      <c r="C1116" s="12"/>
      <c r="D1116" s="17" t="s">
        <v>27</v>
      </c>
      <c r="E1116" s="13" t="s">
        <v>286</v>
      </c>
      <c r="F1116" s="12" t="s">
        <v>6508</v>
      </c>
      <c r="G1116" s="14">
        <f>18.708*L1116</f>
        <v>467.69999999999993</v>
      </c>
      <c r="H1116" s="15">
        <v>42215</v>
      </c>
      <c r="I1116" s="14" t="s">
        <v>549</v>
      </c>
      <c r="J1116" s="14" t="s">
        <v>6510</v>
      </c>
      <c r="K1116" s="14" t="s">
        <v>289</v>
      </c>
      <c r="L1116" s="14">
        <v>25</v>
      </c>
      <c r="M1116" s="21" t="s">
        <v>6514</v>
      </c>
      <c r="N1116" s="21" t="s">
        <v>1032</v>
      </c>
      <c r="O1116" s="17" t="s">
        <v>6514</v>
      </c>
    </row>
    <row r="1117" spans="1:15" s="1" customFormat="1" x14ac:dyDescent="0.15">
      <c r="A1117" s="25" t="s">
        <v>6518</v>
      </c>
      <c r="B1117" s="18"/>
      <c r="C1117" s="12"/>
      <c r="D1117" s="17" t="s">
        <v>27</v>
      </c>
      <c r="E1117" s="13" t="s">
        <v>286</v>
      </c>
      <c r="F1117" s="12" t="s">
        <v>6515</v>
      </c>
      <c r="G1117" s="14">
        <f>18.708*L1117</f>
        <v>93.539999999999992</v>
      </c>
      <c r="H1117" s="15">
        <v>42215</v>
      </c>
      <c r="I1117" s="14" t="s">
        <v>549</v>
      </c>
      <c r="J1117" s="14" t="s">
        <v>6516</v>
      </c>
      <c r="K1117" s="14" t="s">
        <v>152</v>
      </c>
      <c r="L1117" s="14">
        <v>5</v>
      </c>
      <c r="M1117" s="21" t="s">
        <v>6517</v>
      </c>
      <c r="N1117" s="21" t="s">
        <v>137</v>
      </c>
      <c r="O1117" s="17" t="s">
        <v>6517</v>
      </c>
    </row>
    <row r="1118" spans="1:15" s="1" customFormat="1" x14ac:dyDescent="0.15">
      <c r="A1118" s="25" t="s">
        <v>6527</v>
      </c>
      <c r="B1118" s="18"/>
      <c r="C1118" s="12"/>
      <c r="D1118" s="17" t="s">
        <v>94</v>
      </c>
      <c r="E1118" s="13" t="s">
        <v>286</v>
      </c>
      <c r="F1118" s="12" t="s">
        <v>6519</v>
      </c>
      <c r="G1118" s="14">
        <f>29.101*L1118</f>
        <v>174.60599999999999</v>
      </c>
      <c r="H1118" s="15">
        <v>42215</v>
      </c>
      <c r="I1118" s="14" t="s">
        <v>1252</v>
      </c>
      <c r="J1118" s="14" t="s">
        <v>6520</v>
      </c>
      <c r="K1118" s="14" t="s">
        <v>152</v>
      </c>
      <c r="L1118" s="14">
        <v>6</v>
      </c>
      <c r="M1118" s="21" t="s">
        <v>6523</v>
      </c>
      <c r="N1118" s="21" t="s">
        <v>6525</v>
      </c>
      <c r="O1118" s="17" t="s">
        <v>6523</v>
      </c>
    </row>
    <row r="1119" spans="1:15" s="1" customFormat="1" x14ac:dyDescent="0.15">
      <c r="A1119" s="25" t="s">
        <v>6606</v>
      </c>
      <c r="B1119" s="18"/>
      <c r="C1119" s="12"/>
      <c r="D1119" s="17" t="s">
        <v>94</v>
      </c>
      <c r="E1119" s="13" t="s">
        <v>286</v>
      </c>
      <c r="F1119" s="12" t="s">
        <v>6521</v>
      </c>
      <c r="G1119" s="14">
        <f>29.101*L1119</f>
        <v>174.60599999999999</v>
      </c>
      <c r="H1119" s="15">
        <v>42215</v>
      </c>
      <c r="I1119" s="14" t="s">
        <v>1252</v>
      </c>
      <c r="J1119" s="14" t="s">
        <v>6522</v>
      </c>
      <c r="K1119" s="14" t="s">
        <v>152</v>
      </c>
      <c r="L1119" s="14">
        <v>6</v>
      </c>
      <c r="M1119" s="21" t="s">
        <v>6524</v>
      </c>
      <c r="N1119" s="21" t="s">
        <v>6526</v>
      </c>
      <c r="O1119" s="17" t="s">
        <v>6524</v>
      </c>
    </row>
    <row r="1120" spans="1:15" s="1" customFormat="1" x14ac:dyDescent="0.15">
      <c r="A1120" s="25" t="s">
        <v>6575</v>
      </c>
      <c r="B1120" s="18"/>
      <c r="C1120" s="12"/>
      <c r="D1120" s="17" t="s">
        <v>6529</v>
      </c>
      <c r="E1120" s="13" t="s">
        <v>300</v>
      </c>
      <c r="F1120" s="12" t="s">
        <v>6536</v>
      </c>
      <c r="G1120" s="14">
        <f>27.688*L1120</f>
        <v>359.94399999999996</v>
      </c>
      <c r="H1120" s="15">
        <v>42215</v>
      </c>
      <c r="I1120" s="14" t="s">
        <v>315</v>
      </c>
      <c r="J1120" s="14" t="s">
        <v>6537</v>
      </c>
      <c r="K1120" s="14" t="s">
        <v>289</v>
      </c>
      <c r="L1120" s="14">
        <v>13</v>
      </c>
      <c r="M1120" s="21" t="s">
        <v>6530</v>
      </c>
      <c r="N1120" s="21" t="s">
        <v>6531</v>
      </c>
      <c r="O1120" s="17" t="s">
        <v>6598</v>
      </c>
    </row>
    <row r="1121" spans="1:15" s="1" customFormat="1" x14ac:dyDescent="0.15">
      <c r="A1121" s="25" t="s">
        <v>6269</v>
      </c>
      <c r="B1121" s="18"/>
      <c r="C1121" s="12"/>
      <c r="D1121" s="17" t="s">
        <v>6532</v>
      </c>
      <c r="E1121" s="13" t="s">
        <v>300</v>
      </c>
      <c r="F1121" s="12" t="s">
        <v>6535</v>
      </c>
      <c r="G1121" s="14">
        <f>L1121*17.498</f>
        <v>437.45000000000005</v>
      </c>
      <c r="H1121" s="15">
        <v>42215</v>
      </c>
      <c r="I1121" s="14" t="s">
        <v>315</v>
      </c>
      <c r="J1121" s="14" t="s">
        <v>6534</v>
      </c>
      <c r="K1121" s="14" t="s">
        <v>309</v>
      </c>
      <c r="L1121" s="14">
        <v>25</v>
      </c>
      <c r="M1121" s="21" t="s">
        <v>6533</v>
      </c>
      <c r="N1121" s="21" t="s">
        <v>733</v>
      </c>
      <c r="O1121" s="17" t="s">
        <v>6599</v>
      </c>
    </row>
    <row r="1122" spans="1:15" s="1" customFormat="1" x14ac:dyDescent="0.15">
      <c r="A1122" s="25" t="s">
        <v>1777</v>
      </c>
      <c r="B1122" s="18"/>
      <c r="C1122" s="12"/>
      <c r="D1122" s="17" t="s">
        <v>6528</v>
      </c>
      <c r="E1122" s="13" t="s">
        <v>300</v>
      </c>
      <c r="F1122" s="12" t="s">
        <v>6547</v>
      </c>
      <c r="G1122" s="26">
        <f>29.101*L1122</f>
        <v>87.302999999999997</v>
      </c>
      <c r="H1122" s="15">
        <v>42215</v>
      </c>
      <c r="I1122" s="14" t="s">
        <v>305</v>
      </c>
      <c r="J1122" s="14" t="s">
        <v>6545</v>
      </c>
      <c r="K1122" s="14" t="s">
        <v>14</v>
      </c>
      <c r="L1122" s="14">
        <v>3</v>
      </c>
      <c r="M1122" s="21" t="s">
        <v>6546</v>
      </c>
      <c r="N1122" s="21" t="s">
        <v>6544</v>
      </c>
      <c r="O1122" s="17" t="s">
        <v>6600</v>
      </c>
    </row>
    <row r="1123" spans="1:15" s="1" customFormat="1" x14ac:dyDescent="0.15">
      <c r="A1123" s="25" t="s">
        <v>1254</v>
      </c>
      <c r="B1123" s="18"/>
      <c r="C1123" s="12"/>
      <c r="D1123" s="17" t="s">
        <v>6538</v>
      </c>
      <c r="E1123" s="13" t="s">
        <v>300</v>
      </c>
      <c r="F1123" s="12" t="s">
        <v>6550</v>
      </c>
      <c r="G1123" s="26">
        <f>29.101*L1123</f>
        <v>378.31299999999999</v>
      </c>
      <c r="H1123" s="15">
        <v>42215</v>
      </c>
      <c r="I1123" s="14" t="s">
        <v>305</v>
      </c>
      <c r="J1123" s="14" t="s">
        <v>6549</v>
      </c>
      <c r="K1123" s="14" t="s">
        <v>309</v>
      </c>
      <c r="L1123" s="14">
        <v>13</v>
      </c>
      <c r="M1123" s="21" t="s">
        <v>6548</v>
      </c>
      <c r="N1123" s="21" t="s">
        <v>17</v>
      </c>
      <c r="O1123" s="17" t="s">
        <v>6601</v>
      </c>
    </row>
    <row r="1124" spans="1:15" s="1" customFormat="1" x14ac:dyDescent="0.15">
      <c r="A1124" s="25" t="s">
        <v>879</v>
      </c>
      <c r="B1124" s="18"/>
      <c r="C1124" s="12"/>
      <c r="D1124" s="17" t="s">
        <v>3270</v>
      </c>
      <c r="E1124" s="13" t="s">
        <v>312</v>
      </c>
      <c r="F1124" s="12" t="s">
        <v>6552</v>
      </c>
      <c r="G1124" s="14">
        <f>18.708*L1124</f>
        <v>93.539999999999992</v>
      </c>
      <c r="H1124" s="15">
        <v>42215</v>
      </c>
      <c r="I1124" s="14" t="s">
        <v>445</v>
      </c>
      <c r="J1124" s="14" t="s">
        <v>6553</v>
      </c>
      <c r="K1124" s="14" t="s">
        <v>313</v>
      </c>
      <c r="L1124" s="14">
        <v>5</v>
      </c>
      <c r="M1124" s="21" t="s">
        <v>6517</v>
      </c>
      <c r="N1124" s="21" t="s">
        <v>6551</v>
      </c>
      <c r="O1124" s="17" t="s">
        <v>6517</v>
      </c>
    </row>
    <row r="1125" spans="1:15" s="1" customFormat="1" x14ac:dyDescent="0.15">
      <c r="A1125" s="25" t="s">
        <v>6539</v>
      </c>
      <c r="B1125" s="18"/>
      <c r="C1125" s="12"/>
      <c r="D1125" s="17" t="s">
        <v>6540</v>
      </c>
      <c r="E1125" s="13" t="s">
        <v>300</v>
      </c>
      <c r="F1125" s="12" t="s">
        <v>6555</v>
      </c>
      <c r="G1125" s="14">
        <f>L1125*17.712</f>
        <v>88.56</v>
      </c>
      <c r="H1125" s="15">
        <v>42215</v>
      </c>
      <c r="I1125" s="14" t="s">
        <v>6556</v>
      </c>
      <c r="J1125" s="14" t="s">
        <v>6557</v>
      </c>
      <c r="K1125" s="14" t="s">
        <v>313</v>
      </c>
      <c r="L1125" s="14">
        <v>5</v>
      </c>
      <c r="M1125" s="21" t="s">
        <v>4557</v>
      </c>
      <c r="N1125" s="21" t="s">
        <v>6554</v>
      </c>
      <c r="O1125" s="17" t="s">
        <v>6673</v>
      </c>
    </row>
    <row r="1126" spans="1:15" s="1" customFormat="1" x14ac:dyDescent="0.15">
      <c r="A1126" s="25" t="s">
        <v>882</v>
      </c>
      <c r="B1126" s="18"/>
      <c r="C1126" s="12"/>
      <c r="D1126" s="17" t="s">
        <v>6542</v>
      </c>
      <c r="E1126" s="13" t="s">
        <v>300</v>
      </c>
      <c r="F1126" s="12" t="s">
        <v>6566</v>
      </c>
      <c r="G1126" s="14">
        <f>29.101*L1126</f>
        <v>727.52499999999998</v>
      </c>
      <c r="H1126" s="15">
        <v>42215</v>
      </c>
      <c r="I1126" s="14" t="s">
        <v>305</v>
      </c>
      <c r="J1126" s="14" t="s">
        <v>6567</v>
      </c>
      <c r="K1126" s="14" t="s">
        <v>289</v>
      </c>
      <c r="L1126" s="14">
        <v>25</v>
      </c>
      <c r="M1126" s="21" t="s">
        <v>6564</v>
      </c>
      <c r="N1126" s="21" t="s">
        <v>6565</v>
      </c>
      <c r="O1126" s="17" t="s">
        <v>6602</v>
      </c>
    </row>
    <row r="1127" spans="1:15" s="1" customFormat="1" x14ac:dyDescent="0.15">
      <c r="A1127" s="25" t="s">
        <v>1304</v>
      </c>
      <c r="B1127" s="18"/>
      <c r="C1127" s="12"/>
      <c r="D1127" s="17" t="s">
        <v>6541</v>
      </c>
      <c r="E1127" s="13" t="s">
        <v>6568</v>
      </c>
      <c r="F1127" s="12" t="s">
        <v>6562</v>
      </c>
      <c r="G1127" s="14">
        <f>14.405*L1127</f>
        <v>86.429999999999993</v>
      </c>
      <c r="H1127" s="15">
        <v>42215</v>
      </c>
      <c r="I1127" s="14" t="s">
        <v>402</v>
      </c>
      <c r="J1127" s="14" t="s">
        <v>6561</v>
      </c>
      <c r="K1127" s="14" t="s">
        <v>289</v>
      </c>
      <c r="L1127" s="14">
        <v>6</v>
      </c>
      <c r="M1127" s="21" t="s">
        <v>6559</v>
      </c>
      <c r="N1127" s="21" t="s">
        <v>6560</v>
      </c>
      <c r="O1127" s="17" t="s">
        <v>6603</v>
      </c>
    </row>
    <row r="1128" spans="1:15" s="1" customFormat="1" x14ac:dyDescent="0.15">
      <c r="A1128" s="25" t="s">
        <v>5658</v>
      </c>
      <c r="B1128" s="18"/>
      <c r="C1128" s="12"/>
      <c r="D1128" s="17" t="s">
        <v>6543</v>
      </c>
      <c r="E1128" s="13" t="s">
        <v>300</v>
      </c>
      <c r="F1128" s="12" t="s">
        <v>6563</v>
      </c>
      <c r="G1128" s="14">
        <f>17.52*L1128</f>
        <v>70.08</v>
      </c>
      <c r="H1128" s="15">
        <v>42215</v>
      </c>
      <c r="I1128" s="14" t="s">
        <v>288</v>
      </c>
      <c r="J1128" s="14" t="s">
        <v>6570</v>
      </c>
      <c r="K1128" s="14" t="s">
        <v>289</v>
      </c>
      <c r="L1128" s="14">
        <v>4</v>
      </c>
      <c r="M1128" s="21" t="s">
        <v>245</v>
      </c>
      <c r="N1128" s="21" t="s">
        <v>6569</v>
      </c>
      <c r="O1128" s="17" t="s">
        <v>6604</v>
      </c>
    </row>
    <row r="1129" spans="1:15" s="1" customFormat="1" x14ac:dyDescent="0.15">
      <c r="A1129" s="25" t="s">
        <v>5658</v>
      </c>
      <c r="B1129" s="18"/>
      <c r="C1129" s="12"/>
      <c r="D1129" s="17" t="s">
        <v>6543</v>
      </c>
      <c r="E1129" s="13" t="s">
        <v>300</v>
      </c>
      <c r="F1129" s="12" t="s">
        <v>6573</v>
      </c>
      <c r="G1129" s="14">
        <f>17.52*L1129</f>
        <v>210.24</v>
      </c>
      <c r="H1129" s="15">
        <v>42215</v>
      </c>
      <c r="I1129" s="14" t="s">
        <v>359</v>
      </c>
      <c r="J1129" s="14" t="s">
        <v>6571</v>
      </c>
      <c r="K1129" s="14" t="s">
        <v>289</v>
      </c>
      <c r="L1129" s="14">
        <v>12</v>
      </c>
      <c r="M1129" s="21" t="s">
        <v>6574</v>
      </c>
      <c r="N1129" s="21" t="s">
        <v>6572</v>
      </c>
      <c r="O1129" s="17" t="s">
        <v>6605</v>
      </c>
    </row>
    <row r="1130" spans="1:15" s="1" customFormat="1" x14ac:dyDescent="0.15">
      <c r="A1130" s="36" t="s">
        <v>6576</v>
      </c>
      <c r="B1130" s="25" t="s">
        <v>815</v>
      </c>
      <c r="C1130" s="12"/>
      <c r="D1130" s="36" t="s">
        <v>6577</v>
      </c>
      <c r="E1130" s="13" t="s">
        <v>300</v>
      </c>
      <c r="F1130" s="12" t="s">
        <v>6578</v>
      </c>
      <c r="G1130" s="14">
        <f>2.238*L1130</f>
        <v>15.666</v>
      </c>
      <c r="H1130" s="15">
        <v>42215</v>
      </c>
      <c r="I1130" s="57" t="s">
        <v>2406</v>
      </c>
      <c r="J1130" s="14" t="s">
        <v>6579</v>
      </c>
      <c r="K1130" s="57" t="s">
        <v>289</v>
      </c>
      <c r="L1130" s="14">
        <v>7</v>
      </c>
      <c r="M1130" s="21" t="s">
        <v>6580</v>
      </c>
      <c r="N1130" s="21" t="s">
        <v>5872</v>
      </c>
      <c r="O1130" s="17" t="s">
        <v>6920</v>
      </c>
    </row>
    <row r="1131" spans="1:15" s="1" customFormat="1" x14ac:dyDescent="0.15">
      <c r="A1131" s="25" t="s">
        <v>6611</v>
      </c>
      <c r="B1131" s="18"/>
      <c r="C1131" s="12"/>
      <c r="D1131" s="17" t="s">
        <v>6607</v>
      </c>
      <c r="E1131" s="13" t="s">
        <v>300</v>
      </c>
      <c r="F1131" s="12" t="s">
        <v>6608</v>
      </c>
      <c r="G1131" s="14">
        <v>140.756</v>
      </c>
      <c r="H1131" s="15">
        <v>42219</v>
      </c>
      <c r="I1131" s="14" t="s">
        <v>487</v>
      </c>
      <c r="J1131" s="14" t="s">
        <v>6609</v>
      </c>
      <c r="K1131" s="14" t="s">
        <v>179</v>
      </c>
      <c r="L1131" s="14" t="s">
        <v>6610</v>
      </c>
      <c r="M1131" s="21" t="s">
        <v>6612</v>
      </c>
      <c r="N1131" s="21" t="s">
        <v>6613</v>
      </c>
      <c r="O1131" s="21" t="s">
        <v>6763</v>
      </c>
    </row>
    <row r="1132" spans="1:15" s="1" customFormat="1" x14ac:dyDescent="0.15">
      <c r="A1132" s="25" t="s">
        <v>6616</v>
      </c>
      <c r="B1132" s="18"/>
      <c r="C1132" s="12"/>
      <c r="D1132" s="17" t="s">
        <v>5037</v>
      </c>
      <c r="E1132" s="13" t="s">
        <v>300</v>
      </c>
      <c r="F1132" s="12" t="s">
        <v>6614</v>
      </c>
      <c r="G1132" s="14">
        <v>59.63</v>
      </c>
      <c r="H1132" s="15">
        <v>42219</v>
      </c>
      <c r="I1132" s="26" t="s">
        <v>442</v>
      </c>
      <c r="J1132" s="14" t="s">
        <v>6615</v>
      </c>
      <c r="K1132" s="14" t="s">
        <v>304</v>
      </c>
      <c r="L1132" s="14" t="s">
        <v>6617</v>
      </c>
      <c r="M1132" s="21" t="s">
        <v>6618</v>
      </c>
      <c r="N1132" s="21" t="s">
        <v>6619</v>
      </c>
      <c r="O1132" s="21" t="s">
        <v>6764</v>
      </c>
    </row>
    <row r="1133" spans="1:15" s="1" customFormat="1" x14ac:dyDescent="0.15">
      <c r="A1133" s="25" t="s">
        <v>6623</v>
      </c>
      <c r="B1133" s="18"/>
      <c r="C1133" s="12"/>
      <c r="D1133" s="17" t="s">
        <v>71</v>
      </c>
      <c r="E1133" s="13" t="s">
        <v>300</v>
      </c>
      <c r="F1133" s="12" t="s">
        <v>6620</v>
      </c>
      <c r="G1133" s="14">
        <v>152.35499999999999</v>
      </c>
      <c r="H1133" s="15">
        <v>42219</v>
      </c>
      <c r="I1133" s="14" t="s">
        <v>440</v>
      </c>
      <c r="J1133" s="14" t="s">
        <v>6621</v>
      </c>
      <c r="K1133" s="14" t="s">
        <v>304</v>
      </c>
      <c r="L1133" s="14" t="s">
        <v>6624</v>
      </c>
      <c r="M1133" s="21" t="s">
        <v>6625</v>
      </c>
      <c r="N1133" s="21" t="s">
        <v>6626</v>
      </c>
      <c r="O1133" s="21" t="s">
        <v>6765</v>
      </c>
    </row>
    <row r="1134" spans="1:15" s="1" customFormat="1" x14ac:dyDescent="0.15">
      <c r="A1134" s="25" t="s">
        <v>6631</v>
      </c>
      <c r="B1134" s="18"/>
      <c r="C1134" s="12"/>
      <c r="D1134" s="17" t="s">
        <v>102</v>
      </c>
      <c r="E1134" s="13" t="s">
        <v>300</v>
      </c>
      <c r="F1134" s="12" t="s">
        <v>6622</v>
      </c>
      <c r="G1134" s="14">
        <v>154.21100000000001</v>
      </c>
      <c r="H1134" s="15">
        <v>42219</v>
      </c>
      <c r="I1134" s="14" t="s">
        <v>6634</v>
      </c>
      <c r="J1134" s="14" t="s">
        <v>6627</v>
      </c>
      <c r="K1134" s="14" t="s">
        <v>439</v>
      </c>
      <c r="L1134" s="14" t="s">
        <v>6633</v>
      </c>
      <c r="M1134" s="21" t="s">
        <v>6632</v>
      </c>
      <c r="N1134" s="21" t="s">
        <v>6774</v>
      </c>
      <c r="O1134" s="21" t="s">
        <v>6766</v>
      </c>
    </row>
    <row r="1135" spans="1:15" s="1" customFormat="1" x14ac:dyDescent="0.15">
      <c r="A1135" s="25" t="s">
        <v>6631</v>
      </c>
      <c r="B1135" s="18"/>
      <c r="C1135" s="12"/>
      <c r="D1135" s="17" t="s">
        <v>102</v>
      </c>
      <c r="E1135" s="13" t="s">
        <v>300</v>
      </c>
      <c r="F1135" s="12" t="s">
        <v>6629</v>
      </c>
      <c r="G1135" s="14">
        <v>84.632000000000005</v>
      </c>
      <c r="H1135" s="15">
        <v>42219</v>
      </c>
      <c r="I1135" s="14" t="s">
        <v>440</v>
      </c>
      <c r="J1135" s="14" t="s">
        <v>6630</v>
      </c>
      <c r="K1135" s="14" t="s">
        <v>439</v>
      </c>
      <c r="L1135" s="14" t="s">
        <v>6628</v>
      </c>
      <c r="M1135" s="21" t="s">
        <v>6635</v>
      </c>
      <c r="N1135" s="21" t="s">
        <v>6636</v>
      </c>
      <c r="O1135" s="21" t="s">
        <v>6767</v>
      </c>
    </row>
    <row r="1136" spans="1:15" s="1" customFormat="1" x14ac:dyDescent="0.15">
      <c r="A1136" s="25" t="s">
        <v>6643</v>
      </c>
      <c r="B1136" s="18"/>
      <c r="C1136" s="12"/>
      <c r="D1136" s="17" t="s">
        <v>1228</v>
      </c>
      <c r="E1136" s="13" t="s">
        <v>300</v>
      </c>
      <c r="F1136" s="12" t="s">
        <v>6637</v>
      </c>
      <c r="G1136" s="14">
        <v>278.32</v>
      </c>
      <c r="H1136" s="15">
        <v>42219</v>
      </c>
      <c r="I1136" s="14" t="s">
        <v>440</v>
      </c>
      <c r="J1136" s="14" t="s">
        <v>6638</v>
      </c>
      <c r="K1136" s="14" t="s">
        <v>21</v>
      </c>
      <c r="L1136" s="14" t="s">
        <v>6639</v>
      </c>
      <c r="M1136" s="21" t="s">
        <v>6644</v>
      </c>
      <c r="N1136" s="21" t="s">
        <v>6645</v>
      </c>
      <c r="O1136" s="21" t="s">
        <v>6768</v>
      </c>
    </row>
    <row r="1137" spans="1:15" s="1" customFormat="1" x14ac:dyDescent="0.15">
      <c r="A1137" s="25" t="s">
        <v>6643</v>
      </c>
      <c r="B1137" s="18"/>
      <c r="C1137" s="12"/>
      <c r="D1137" s="17" t="s">
        <v>1228</v>
      </c>
      <c r="E1137" s="13" t="s">
        <v>300</v>
      </c>
      <c r="F1137" s="12" t="s">
        <v>6640</v>
      </c>
      <c r="G1137" s="14">
        <v>155.36199999999999</v>
      </c>
      <c r="H1137" s="15">
        <v>42219</v>
      </c>
      <c r="I1137" s="14" t="s">
        <v>440</v>
      </c>
      <c r="J1137" s="14" t="s">
        <v>6641</v>
      </c>
      <c r="K1137" s="14" t="s">
        <v>21</v>
      </c>
      <c r="L1137" s="14" t="s">
        <v>6642</v>
      </c>
      <c r="M1137" s="21" t="s">
        <v>6646</v>
      </c>
      <c r="N1137" s="21" t="s">
        <v>6647</v>
      </c>
      <c r="O1137" s="21" t="s">
        <v>6769</v>
      </c>
    </row>
    <row r="1138" spans="1:15" s="1" customFormat="1" x14ac:dyDescent="0.15">
      <c r="A1138" s="25" t="s">
        <v>6652</v>
      </c>
      <c r="B1138" s="18"/>
      <c r="C1138" s="12"/>
      <c r="D1138" s="17" t="s">
        <v>112</v>
      </c>
      <c r="E1138" s="13" t="s">
        <v>300</v>
      </c>
      <c r="F1138" s="12" t="s">
        <v>6648</v>
      </c>
      <c r="G1138" s="14">
        <v>153.292</v>
      </c>
      <c r="H1138" s="15">
        <v>42219</v>
      </c>
      <c r="I1138" s="14" t="s">
        <v>306</v>
      </c>
      <c r="J1138" s="14" t="s">
        <v>6649</v>
      </c>
      <c r="K1138" s="14" t="s">
        <v>304</v>
      </c>
      <c r="L1138" s="14" t="s">
        <v>6624</v>
      </c>
      <c r="M1138" s="21" t="s">
        <v>6653</v>
      </c>
      <c r="N1138" s="21" t="s">
        <v>6655</v>
      </c>
      <c r="O1138" s="21" t="s">
        <v>6770</v>
      </c>
    </row>
    <row r="1139" spans="1:15" s="1" customFormat="1" x14ac:dyDescent="0.15">
      <c r="A1139" s="25" t="s">
        <v>6652</v>
      </c>
      <c r="B1139" s="18"/>
      <c r="C1139" s="12"/>
      <c r="D1139" s="17" t="s">
        <v>112</v>
      </c>
      <c r="E1139" s="13" t="s">
        <v>300</v>
      </c>
      <c r="F1139" s="12" t="s">
        <v>6650</v>
      </c>
      <c r="G1139" s="14">
        <v>153.28700000000001</v>
      </c>
      <c r="H1139" s="15">
        <v>42219</v>
      </c>
      <c r="I1139" s="14" t="s">
        <v>6634</v>
      </c>
      <c r="J1139" s="14" t="s">
        <v>6651</v>
      </c>
      <c r="K1139" s="14" t="s">
        <v>304</v>
      </c>
      <c r="L1139" s="14" t="s">
        <v>6624</v>
      </c>
      <c r="M1139" s="21" t="s">
        <v>6654</v>
      </c>
      <c r="N1139" s="21" t="s">
        <v>6656</v>
      </c>
      <c r="O1139" s="21" t="s">
        <v>6771</v>
      </c>
    </row>
    <row r="1140" spans="1:15" s="1" customFormat="1" x14ac:dyDescent="0.15">
      <c r="A1140" s="25" t="s">
        <v>6660</v>
      </c>
      <c r="B1140" s="18"/>
      <c r="C1140" s="12"/>
      <c r="D1140" s="17" t="s">
        <v>954</v>
      </c>
      <c r="E1140" s="13" t="s">
        <v>300</v>
      </c>
      <c r="F1140" s="12" t="s">
        <v>6657</v>
      </c>
      <c r="G1140" s="14">
        <v>136.185</v>
      </c>
      <c r="H1140" s="15">
        <v>42219</v>
      </c>
      <c r="I1140" s="14" t="s">
        <v>440</v>
      </c>
      <c r="J1140" s="14" t="s">
        <v>6658</v>
      </c>
      <c r="K1140" s="14" t="s">
        <v>304</v>
      </c>
      <c r="L1140" s="14" t="s">
        <v>6659</v>
      </c>
      <c r="M1140" s="21" t="s">
        <v>6661</v>
      </c>
      <c r="N1140" s="21" t="s">
        <v>6662</v>
      </c>
      <c r="O1140" s="17" t="s">
        <v>6881</v>
      </c>
    </row>
    <row r="1141" spans="1:15" s="1" customFormat="1" x14ac:dyDescent="0.15">
      <c r="A1141" s="25" t="s">
        <v>6668</v>
      </c>
      <c r="B1141" s="18"/>
      <c r="C1141" s="12"/>
      <c r="D1141" s="17" t="s">
        <v>954</v>
      </c>
      <c r="E1141" s="13" t="s">
        <v>300</v>
      </c>
      <c r="F1141" s="12" t="s">
        <v>6663</v>
      </c>
      <c r="G1141" s="14">
        <v>169.86099999999999</v>
      </c>
      <c r="H1141" s="15">
        <v>42219</v>
      </c>
      <c r="I1141" s="14" t="s">
        <v>6634</v>
      </c>
      <c r="J1141" s="14" t="s">
        <v>6665</v>
      </c>
      <c r="K1141" s="14" t="s">
        <v>304</v>
      </c>
      <c r="L1141" s="14" t="s">
        <v>6667</v>
      </c>
      <c r="M1141" s="21" t="s">
        <v>6669</v>
      </c>
      <c r="N1141" s="21" t="s">
        <v>6670</v>
      </c>
      <c r="O1141" s="17" t="s">
        <v>6772</v>
      </c>
    </row>
    <row r="1142" spans="1:15" s="1" customFormat="1" x14ac:dyDescent="0.15">
      <c r="A1142" s="25" t="s">
        <v>6660</v>
      </c>
      <c r="B1142" s="18"/>
      <c r="C1142" s="12"/>
      <c r="D1142" s="17" t="s">
        <v>954</v>
      </c>
      <c r="E1142" s="13" t="s">
        <v>300</v>
      </c>
      <c r="F1142" s="12" t="s">
        <v>6664</v>
      </c>
      <c r="G1142" s="14">
        <v>217.09200000000001</v>
      </c>
      <c r="H1142" s="15">
        <v>42219</v>
      </c>
      <c r="I1142" s="14" t="s">
        <v>440</v>
      </c>
      <c r="J1142" s="14" t="s">
        <v>6666</v>
      </c>
      <c r="K1142" s="14" t="s">
        <v>304</v>
      </c>
      <c r="L1142" s="14" t="s">
        <v>6674</v>
      </c>
      <c r="M1142" s="21" t="s">
        <v>6671</v>
      </c>
      <c r="N1142" s="21" t="s">
        <v>6672</v>
      </c>
      <c r="O1142" s="17" t="s">
        <v>6773</v>
      </c>
    </row>
    <row r="1143" spans="1:15" s="1" customFormat="1" x14ac:dyDescent="0.15">
      <c r="A1143" s="25" t="s">
        <v>6678</v>
      </c>
      <c r="B1143" s="25" t="s">
        <v>836</v>
      </c>
      <c r="C1143" s="12"/>
      <c r="D1143" s="17" t="s">
        <v>90</v>
      </c>
      <c r="E1143" s="13" t="s">
        <v>286</v>
      </c>
      <c r="F1143" s="12" t="s">
        <v>6675</v>
      </c>
      <c r="G1143" s="14">
        <f>9.871*L1143</f>
        <v>246.77500000000001</v>
      </c>
      <c r="H1143" s="15">
        <v>42220</v>
      </c>
      <c r="I1143" s="14" t="s">
        <v>362</v>
      </c>
      <c r="J1143" s="14" t="s">
        <v>6676</v>
      </c>
      <c r="K1143" s="26" t="s">
        <v>280</v>
      </c>
      <c r="L1143" s="14">
        <v>25</v>
      </c>
      <c r="M1143" s="21" t="s">
        <v>6677</v>
      </c>
      <c r="N1143" s="21" t="s">
        <v>733</v>
      </c>
      <c r="O1143" s="17"/>
    </row>
    <row r="1144" spans="1:15" s="1" customFormat="1" x14ac:dyDescent="0.15">
      <c r="A1144" s="25" t="s">
        <v>23</v>
      </c>
      <c r="B1144" s="25" t="s">
        <v>836</v>
      </c>
      <c r="C1144" s="12"/>
      <c r="D1144" s="17" t="s">
        <v>93</v>
      </c>
      <c r="E1144" s="13" t="s">
        <v>286</v>
      </c>
      <c r="F1144" s="12" t="s">
        <v>6679</v>
      </c>
      <c r="G1144" s="14">
        <f>9.871*L1144</f>
        <v>128.32300000000001</v>
      </c>
      <c r="H1144" s="15">
        <v>42220</v>
      </c>
      <c r="I1144" s="14" t="s">
        <v>285</v>
      </c>
      <c r="J1144" s="14" t="s">
        <v>6680</v>
      </c>
      <c r="K1144" s="14" t="s">
        <v>280</v>
      </c>
      <c r="L1144" s="14">
        <v>13</v>
      </c>
      <c r="M1144" s="21" t="s">
        <v>6239</v>
      </c>
      <c r="N1144" s="21" t="s">
        <v>17</v>
      </c>
      <c r="O1144" s="17"/>
    </row>
    <row r="1145" spans="1:15" s="1" customFormat="1" x14ac:dyDescent="0.15">
      <c r="A1145" s="25" t="s">
        <v>6684</v>
      </c>
      <c r="B1145" s="25" t="s">
        <v>836</v>
      </c>
      <c r="C1145" s="12"/>
      <c r="D1145" s="17" t="s">
        <v>93</v>
      </c>
      <c r="E1145" s="13" t="s">
        <v>286</v>
      </c>
      <c r="F1145" s="12" t="s">
        <v>6681</v>
      </c>
      <c r="G1145" s="14">
        <f>9.871*L1145</f>
        <v>246.77500000000001</v>
      </c>
      <c r="H1145" s="15">
        <v>42220</v>
      </c>
      <c r="I1145" s="14" t="s">
        <v>285</v>
      </c>
      <c r="J1145" s="14" t="s">
        <v>6682</v>
      </c>
      <c r="K1145" s="14" t="s">
        <v>280</v>
      </c>
      <c r="L1145" s="14">
        <v>25</v>
      </c>
      <c r="M1145" s="21" t="s">
        <v>6683</v>
      </c>
      <c r="N1145" s="21" t="s">
        <v>733</v>
      </c>
      <c r="O1145" s="17"/>
    </row>
    <row r="1146" spans="1:15" s="1" customFormat="1" x14ac:dyDescent="0.15">
      <c r="A1146" s="25" t="s">
        <v>6689</v>
      </c>
      <c r="B1146" s="25" t="s">
        <v>836</v>
      </c>
      <c r="C1146" s="12"/>
      <c r="D1146" s="17" t="s">
        <v>117</v>
      </c>
      <c r="E1146" s="13" t="s">
        <v>286</v>
      </c>
      <c r="F1146" s="12" t="s">
        <v>6685</v>
      </c>
      <c r="G1146" s="26">
        <f>29.101*L1146</f>
        <v>174.60599999999999</v>
      </c>
      <c r="H1146" s="15">
        <v>42220</v>
      </c>
      <c r="I1146" s="14" t="s">
        <v>816</v>
      </c>
      <c r="J1146" s="14" t="s">
        <v>6686</v>
      </c>
      <c r="K1146" s="14" t="s">
        <v>289</v>
      </c>
      <c r="L1146" s="14">
        <v>6</v>
      </c>
      <c r="M1146" s="21" t="s">
        <v>6687</v>
      </c>
      <c r="N1146" s="21" t="s">
        <v>6688</v>
      </c>
      <c r="O1146" s="17"/>
    </row>
    <row r="1147" spans="1:15" s="1" customFormat="1" x14ac:dyDescent="0.15">
      <c r="A1147" s="25" t="s">
        <v>6692</v>
      </c>
      <c r="B1147" s="25" t="s">
        <v>836</v>
      </c>
      <c r="C1147" s="12"/>
      <c r="D1147" s="17" t="s">
        <v>117</v>
      </c>
      <c r="E1147" s="13" t="s">
        <v>286</v>
      </c>
      <c r="F1147" s="12" t="s">
        <v>6690</v>
      </c>
      <c r="G1147" s="26">
        <f>29.101*L1147</f>
        <v>116.404</v>
      </c>
      <c r="H1147" s="15">
        <v>42220</v>
      </c>
      <c r="I1147" s="14" t="s">
        <v>816</v>
      </c>
      <c r="J1147" s="14" t="s">
        <v>6691</v>
      </c>
      <c r="K1147" s="14" t="s">
        <v>281</v>
      </c>
      <c r="L1147" s="14">
        <v>4</v>
      </c>
      <c r="M1147" s="21" t="s">
        <v>6687</v>
      </c>
      <c r="N1147" s="21" t="s">
        <v>163</v>
      </c>
      <c r="O1147" s="17"/>
    </row>
    <row r="1148" spans="1:15" s="1" customFormat="1" x14ac:dyDescent="0.15">
      <c r="A1148" s="25" t="s">
        <v>6693</v>
      </c>
      <c r="B1148" s="18" t="s">
        <v>297</v>
      </c>
      <c r="C1148" s="12"/>
      <c r="D1148" s="17" t="s">
        <v>100</v>
      </c>
      <c r="E1148" s="13" t="s">
        <v>286</v>
      </c>
      <c r="F1148" s="12" t="s">
        <v>6694</v>
      </c>
      <c r="G1148" s="14">
        <f t="shared" ref="G1148:G1155" si="9">8.606*L1148</f>
        <v>215.15</v>
      </c>
      <c r="H1148" s="15">
        <v>42220</v>
      </c>
      <c r="I1148" s="14" t="s">
        <v>295</v>
      </c>
      <c r="J1148" s="14" t="s">
        <v>6695</v>
      </c>
      <c r="K1148" s="26" t="s">
        <v>289</v>
      </c>
      <c r="L1148" s="14">
        <v>25</v>
      </c>
      <c r="M1148" s="21" t="s">
        <v>6696</v>
      </c>
      <c r="N1148" s="21" t="s">
        <v>733</v>
      </c>
      <c r="O1148" s="17"/>
    </row>
    <row r="1149" spans="1:15" s="1" customFormat="1" x14ac:dyDescent="0.15">
      <c r="A1149" s="25" t="s">
        <v>6693</v>
      </c>
      <c r="B1149" s="18" t="s">
        <v>297</v>
      </c>
      <c r="C1149" s="12"/>
      <c r="D1149" s="17" t="s">
        <v>100</v>
      </c>
      <c r="E1149" s="13" t="s">
        <v>286</v>
      </c>
      <c r="F1149" s="12" t="s">
        <v>6697</v>
      </c>
      <c r="G1149" s="14">
        <f t="shared" si="9"/>
        <v>215.15</v>
      </c>
      <c r="H1149" s="15">
        <v>42220</v>
      </c>
      <c r="I1149" s="14" t="s">
        <v>295</v>
      </c>
      <c r="J1149" s="14" t="s">
        <v>6700</v>
      </c>
      <c r="K1149" s="26" t="s">
        <v>289</v>
      </c>
      <c r="L1149" s="14">
        <v>25</v>
      </c>
      <c r="M1149" s="21" t="s">
        <v>6703</v>
      </c>
      <c r="N1149" s="21" t="s">
        <v>733</v>
      </c>
      <c r="O1149" s="17"/>
    </row>
    <row r="1150" spans="1:15" s="1" customFormat="1" x14ac:dyDescent="0.15">
      <c r="A1150" s="25" t="s">
        <v>6693</v>
      </c>
      <c r="B1150" s="18" t="s">
        <v>297</v>
      </c>
      <c r="C1150" s="12"/>
      <c r="D1150" s="17" t="s">
        <v>100</v>
      </c>
      <c r="E1150" s="13" t="s">
        <v>286</v>
      </c>
      <c r="F1150" s="12" t="s">
        <v>6698</v>
      </c>
      <c r="G1150" s="14">
        <f t="shared" si="9"/>
        <v>215.15</v>
      </c>
      <c r="H1150" s="15">
        <v>42220</v>
      </c>
      <c r="I1150" s="14" t="s">
        <v>295</v>
      </c>
      <c r="J1150" s="14" t="s">
        <v>6701</v>
      </c>
      <c r="K1150" s="26" t="s">
        <v>289</v>
      </c>
      <c r="L1150" s="14">
        <v>25</v>
      </c>
      <c r="M1150" s="21" t="s">
        <v>6704</v>
      </c>
      <c r="N1150" s="21" t="s">
        <v>733</v>
      </c>
      <c r="O1150" s="17"/>
    </row>
    <row r="1151" spans="1:15" s="1" customFormat="1" x14ac:dyDescent="0.15">
      <c r="A1151" s="25" t="s">
        <v>6693</v>
      </c>
      <c r="B1151" s="18" t="s">
        <v>297</v>
      </c>
      <c r="C1151" s="12"/>
      <c r="D1151" s="17" t="s">
        <v>100</v>
      </c>
      <c r="E1151" s="13" t="s">
        <v>286</v>
      </c>
      <c r="F1151" s="12" t="s">
        <v>6699</v>
      </c>
      <c r="G1151" s="14">
        <f t="shared" si="9"/>
        <v>215.15</v>
      </c>
      <c r="H1151" s="15">
        <v>42220</v>
      </c>
      <c r="I1151" s="14" t="s">
        <v>295</v>
      </c>
      <c r="J1151" s="14" t="s">
        <v>6702</v>
      </c>
      <c r="K1151" s="26" t="s">
        <v>289</v>
      </c>
      <c r="L1151" s="14">
        <v>25</v>
      </c>
      <c r="M1151" s="21" t="s">
        <v>6705</v>
      </c>
      <c r="N1151" s="21" t="s">
        <v>733</v>
      </c>
      <c r="O1151" s="17"/>
    </row>
    <row r="1152" spans="1:15" s="1" customFormat="1" x14ac:dyDescent="0.15">
      <c r="A1152" s="25" t="s">
        <v>6708</v>
      </c>
      <c r="B1152" s="18" t="s">
        <v>297</v>
      </c>
      <c r="C1152" s="12"/>
      <c r="D1152" s="17" t="s">
        <v>100</v>
      </c>
      <c r="E1152" s="13" t="s">
        <v>286</v>
      </c>
      <c r="F1152" s="12" t="s">
        <v>6706</v>
      </c>
      <c r="G1152" s="14">
        <f t="shared" si="9"/>
        <v>111.878</v>
      </c>
      <c r="H1152" s="15">
        <v>42220</v>
      </c>
      <c r="I1152" s="14" t="s">
        <v>6709</v>
      </c>
      <c r="J1152" s="14" t="s">
        <v>6707</v>
      </c>
      <c r="K1152" s="26" t="s">
        <v>289</v>
      </c>
      <c r="L1152" s="14">
        <v>13</v>
      </c>
      <c r="M1152" s="21" t="s">
        <v>6412</v>
      </c>
      <c r="N1152" s="21" t="s">
        <v>17</v>
      </c>
      <c r="O1152" s="17"/>
    </row>
    <row r="1153" spans="1:15" s="1" customFormat="1" x14ac:dyDescent="0.15">
      <c r="A1153" s="25" t="s">
        <v>6710</v>
      </c>
      <c r="B1153" s="18" t="s">
        <v>5562</v>
      </c>
      <c r="C1153" s="12"/>
      <c r="D1153" s="17" t="s">
        <v>80</v>
      </c>
      <c r="E1153" s="13" t="s">
        <v>286</v>
      </c>
      <c r="F1153" s="12" t="s">
        <v>6711</v>
      </c>
      <c r="G1153" s="26">
        <f t="shared" si="9"/>
        <v>215.15</v>
      </c>
      <c r="H1153" s="15">
        <v>42220</v>
      </c>
      <c r="I1153" s="14" t="s">
        <v>295</v>
      </c>
      <c r="J1153" s="14" t="s">
        <v>6712</v>
      </c>
      <c r="K1153" s="26" t="s">
        <v>289</v>
      </c>
      <c r="L1153" s="14">
        <v>25</v>
      </c>
      <c r="M1153" s="21" t="s">
        <v>6919</v>
      </c>
      <c r="N1153" s="21" t="s">
        <v>733</v>
      </c>
      <c r="O1153" s="17"/>
    </row>
    <row r="1154" spans="1:15" s="1" customFormat="1" x14ac:dyDescent="0.15">
      <c r="A1154" s="25" t="s">
        <v>6710</v>
      </c>
      <c r="B1154" s="18" t="s">
        <v>5562</v>
      </c>
      <c r="C1154" s="12"/>
      <c r="D1154" s="17" t="s">
        <v>80</v>
      </c>
      <c r="E1154" s="13" t="s">
        <v>286</v>
      </c>
      <c r="F1154" s="12" t="s">
        <v>6713</v>
      </c>
      <c r="G1154" s="26">
        <f t="shared" si="9"/>
        <v>129.09</v>
      </c>
      <c r="H1154" s="15">
        <v>42220</v>
      </c>
      <c r="I1154" s="14" t="s">
        <v>295</v>
      </c>
      <c r="J1154" s="14" t="s">
        <v>6714</v>
      </c>
      <c r="K1154" s="26" t="s">
        <v>289</v>
      </c>
      <c r="L1154" s="14">
        <v>15</v>
      </c>
      <c r="M1154" s="21" t="s">
        <v>6918</v>
      </c>
      <c r="N1154" s="21" t="s">
        <v>6716</v>
      </c>
      <c r="O1154" s="17"/>
    </row>
    <row r="1155" spans="1:15" s="1" customFormat="1" x14ac:dyDescent="0.15">
      <c r="A1155" s="25" t="s">
        <v>6719</v>
      </c>
      <c r="B1155" s="18" t="s">
        <v>5562</v>
      </c>
      <c r="C1155" s="12"/>
      <c r="D1155" s="17" t="s">
        <v>80</v>
      </c>
      <c r="E1155" s="13" t="s">
        <v>286</v>
      </c>
      <c r="F1155" s="12" t="s">
        <v>6717</v>
      </c>
      <c r="G1155" s="26">
        <f t="shared" si="9"/>
        <v>86.06</v>
      </c>
      <c r="H1155" s="15">
        <v>42220</v>
      </c>
      <c r="I1155" s="14" t="s">
        <v>295</v>
      </c>
      <c r="J1155" s="14" t="s">
        <v>6718</v>
      </c>
      <c r="K1155" s="26" t="s">
        <v>289</v>
      </c>
      <c r="L1155" s="14">
        <v>10</v>
      </c>
      <c r="M1155" s="21" t="s">
        <v>6715</v>
      </c>
      <c r="N1155" s="21" t="s">
        <v>139</v>
      </c>
      <c r="O1155" s="17"/>
    </row>
    <row r="1156" spans="1:15" s="1" customFormat="1" x14ac:dyDescent="0.15">
      <c r="A1156" s="25" t="s">
        <v>6724</v>
      </c>
      <c r="B1156" s="18"/>
      <c r="C1156" s="12"/>
      <c r="D1156" s="17" t="s">
        <v>147</v>
      </c>
      <c r="E1156" s="13" t="s">
        <v>286</v>
      </c>
      <c r="F1156" s="12" t="s">
        <v>6723</v>
      </c>
      <c r="G1156" s="26">
        <f>17.52*L1156</f>
        <v>210.24</v>
      </c>
      <c r="H1156" s="15">
        <v>42220</v>
      </c>
      <c r="I1156" s="14" t="s">
        <v>306</v>
      </c>
      <c r="J1156" s="14" t="s">
        <v>6720</v>
      </c>
      <c r="K1156" s="14" t="s">
        <v>289</v>
      </c>
      <c r="L1156" s="14">
        <v>12</v>
      </c>
      <c r="M1156" s="21" t="s">
        <v>6721</v>
      </c>
      <c r="N1156" s="21" t="s">
        <v>6722</v>
      </c>
      <c r="O1156" s="17" t="s">
        <v>6721</v>
      </c>
    </row>
    <row r="1157" spans="1:15" s="1" customFormat="1" x14ac:dyDescent="0.15">
      <c r="A1157" s="25" t="s">
        <v>6727</v>
      </c>
      <c r="B1157" s="18"/>
      <c r="C1157" s="12"/>
      <c r="D1157" s="17" t="s">
        <v>3265</v>
      </c>
      <c r="E1157" s="13" t="s">
        <v>286</v>
      </c>
      <c r="F1157" s="12" t="s">
        <v>6726</v>
      </c>
      <c r="G1157" s="14">
        <f>17.52*L1157</f>
        <v>52.56</v>
      </c>
      <c r="H1157" s="15">
        <v>42220</v>
      </c>
      <c r="I1157" s="14" t="s">
        <v>306</v>
      </c>
      <c r="J1157" s="14" t="s">
        <v>6725</v>
      </c>
      <c r="K1157" s="14" t="s">
        <v>289</v>
      </c>
      <c r="L1157" s="14">
        <v>3</v>
      </c>
      <c r="M1157" s="21" t="s">
        <v>6476</v>
      </c>
      <c r="N1157" s="21" t="s">
        <v>2660</v>
      </c>
      <c r="O1157" s="17" t="s">
        <v>6882</v>
      </c>
    </row>
    <row r="1158" spans="1:15" s="1" customFormat="1" x14ac:dyDescent="0.15">
      <c r="A1158" s="25" t="s">
        <v>6728</v>
      </c>
      <c r="B1158" s="18"/>
      <c r="C1158" s="12"/>
      <c r="D1158" s="17" t="s">
        <v>45</v>
      </c>
      <c r="E1158" s="13" t="s">
        <v>286</v>
      </c>
      <c r="F1158" s="12" t="s">
        <v>6733</v>
      </c>
      <c r="G1158" s="14">
        <f>12.838*L1158</f>
        <v>141.21799999999999</v>
      </c>
      <c r="H1158" s="15">
        <v>42220</v>
      </c>
      <c r="I1158" s="14" t="s">
        <v>306</v>
      </c>
      <c r="J1158" s="14" t="s">
        <v>6729</v>
      </c>
      <c r="K1158" s="14" t="s">
        <v>289</v>
      </c>
      <c r="L1158" s="14">
        <v>11</v>
      </c>
      <c r="M1158" s="21" t="s">
        <v>5511</v>
      </c>
      <c r="N1158" s="21" t="s">
        <v>144</v>
      </c>
      <c r="O1158" s="17" t="s">
        <v>6883</v>
      </c>
    </row>
    <row r="1159" spans="1:15" s="1" customFormat="1" x14ac:dyDescent="0.15">
      <c r="A1159" s="25" t="s">
        <v>6734</v>
      </c>
      <c r="B1159" s="18"/>
      <c r="C1159" s="12"/>
      <c r="D1159" s="17" t="s">
        <v>45</v>
      </c>
      <c r="E1159" s="13" t="s">
        <v>286</v>
      </c>
      <c r="F1159" s="12" t="s">
        <v>6730</v>
      </c>
      <c r="G1159" s="14">
        <f>12.838*L1159</f>
        <v>128.38</v>
      </c>
      <c r="H1159" s="15">
        <v>42220</v>
      </c>
      <c r="I1159" s="14" t="s">
        <v>306</v>
      </c>
      <c r="J1159" s="14" t="s">
        <v>6731</v>
      </c>
      <c r="K1159" s="14" t="s">
        <v>289</v>
      </c>
      <c r="L1159" s="14">
        <v>10</v>
      </c>
      <c r="M1159" s="21" t="s">
        <v>6732</v>
      </c>
      <c r="N1159" s="21" t="s">
        <v>140</v>
      </c>
      <c r="O1159" s="17" t="s">
        <v>6732</v>
      </c>
    </row>
    <row r="1160" spans="1:15" s="1" customFormat="1" x14ac:dyDescent="0.15">
      <c r="A1160" s="25" t="s">
        <v>6737</v>
      </c>
      <c r="B1160" s="18"/>
      <c r="C1160" s="12"/>
      <c r="D1160" s="17" t="s">
        <v>418</v>
      </c>
      <c r="E1160" s="13" t="s">
        <v>286</v>
      </c>
      <c r="F1160" s="12" t="s">
        <v>6735</v>
      </c>
      <c r="G1160" s="26">
        <f>17.498*L1160</f>
        <v>87.490000000000009</v>
      </c>
      <c r="H1160" s="15">
        <v>42220</v>
      </c>
      <c r="I1160" s="14" t="s">
        <v>291</v>
      </c>
      <c r="J1160" s="14" t="s">
        <v>6736</v>
      </c>
      <c r="K1160" s="14" t="s">
        <v>289</v>
      </c>
      <c r="L1160" s="14">
        <v>5</v>
      </c>
      <c r="M1160" s="21" t="s">
        <v>5693</v>
      </c>
      <c r="N1160" s="21" t="s">
        <v>164</v>
      </c>
      <c r="O1160" s="17" t="s">
        <v>6884</v>
      </c>
    </row>
    <row r="1161" spans="1:15" s="1" customFormat="1" x14ac:dyDescent="0.15">
      <c r="A1161" s="25" t="s">
        <v>6741</v>
      </c>
      <c r="B1161" s="18"/>
      <c r="C1161" s="12"/>
      <c r="D1161" s="17" t="s">
        <v>39</v>
      </c>
      <c r="E1161" s="13" t="s">
        <v>286</v>
      </c>
      <c r="F1161" s="12" t="s">
        <v>6738</v>
      </c>
      <c r="G1161" s="26">
        <f>6.405*L1161</f>
        <v>160.125</v>
      </c>
      <c r="H1161" s="15">
        <v>42220</v>
      </c>
      <c r="I1161" s="14" t="s">
        <v>291</v>
      </c>
      <c r="J1161" s="14" t="s">
        <v>6739</v>
      </c>
      <c r="K1161" s="14" t="s">
        <v>289</v>
      </c>
      <c r="L1161" s="14">
        <v>25</v>
      </c>
      <c r="M1161" s="21" t="s">
        <v>6740</v>
      </c>
      <c r="N1161" s="21" t="s">
        <v>733</v>
      </c>
      <c r="O1161" s="17" t="s">
        <v>6740</v>
      </c>
    </row>
    <row r="1162" spans="1:15" s="1" customFormat="1" x14ac:dyDescent="0.15">
      <c r="A1162" s="25" t="s">
        <v>6745</v>
      </c>
      <c r="B1162" s="18"/>
      <c r="C1162" s="12"/>
      <c r="D1162" s="17" t="s">
        <v>224</v>
      </c>
      <c r="E1162" s="13" t="s">
        <v>286</v>
      </c>
      <c r="F1162" s="12" t="s">
        <v>6744</v>
      </c>
      <c r="G1162" s="26">
        <f>6.405*L1162</f>
        <v>160.125</v>
      </c>
      <c r="H1162" s="15">
        <v>42220</v>
      </c>
      <c r="I1162" s="14" t="s">
        <v>483</v>
      </c>
      <c r="J1162" s="14" t="s">
        <v>6742</v>
      </c>
      <c r="K1162" s="14" t="s">
        <v>280</v>
      </c>
      <c r="L1162" s="14">
        <v>25</v>
      </c>
      <c r="M1162" s="21" t="s">
        <v>6743</v>
      </c>
      <c r="N1162" s="21" t="s">
        <v>733</v>
      </c>
      <c r="O1162" s="17" t="s">
        <v>6743</v>
      </c>
    </row>
    <row r="1163" spans="1:15" s="1" customFormat="1" x14ac:dyDescent="0.15">
      <c r="A1163" s="25" t="s">
        <v>6746</v>
      </c>
      <c r="B1163" s="18"/>
      <c r="C1163" s="12"/>
      <c r="D1163" s="17" t="s">
        <v>124</v>
      </c>
      <c r="E1163" s="13" t="s">
        <v>286</v>
      </c>
      <c r="F1163" s="12" t="s">
        <v>6747</v>
      </c>
      <c r="G1163" s="52">
        <f>12.838*L1163</f>
        <v>192.57</v>
      </c>
      <c r="H1163" s="15">
        <v>42220</v>
      </c>
      <c r="I1163" s="14" t="s">
        <v>291</v>
      </c>
      <c r="J1163" s="14" t="s">
        <v>6748</v>
      </c>
      <c r="K1163" s="14" t="s">
        <v>289</v>
      </c>
      <c r="L1163" s="14">
        <v>15</v>
      </c>
      <c r="M1163" s="21" t="s">
        <v>6749</v>
      </c>
      <c r="N1163" s="21" t="s">
        <v>167</v>
      </c>
      <c r="O1163" s="17" t="s">
        <v>6749</v>
      </c>
    </row>
    <row r="1164" spans="1:15" s="1" customFormat="1" x14ac:dyDescent="0.15">
      <c r="A1164" s="25" t="s">
        <v>6753</v>
      </c>
      <c r="B1164" s="18"/>
      <c r="C1164" s="12"/>
      <c r="D1164" s="17" t="s">
        <v>59</v>
      </c>
      <c r="E1164" s="13" t="s">
        <v>286</v>
      </c>
      <c r="F1164" s="12" t="s">
        <v>6752</v>
      </c>
      <c r="G1164" s="52">
        <f>12.838*L1164</f>
        <v>192.57</v>
      </c>
      <c r="H1164" s="15">
        <v>42220</v>
      </c>
      <c r="I1164" s="14" t="s">
        <v>291</v>
      </c>
      <c r="J1164" s="14" t="s">
        <v>6750</v>
      </c>
      <c r="K1164" s="14" t="s">
        <v>280</v>
      </c>
      <c r="L1164" s="14">
        <v>15</v>
      </c>
      <c r="M1164" s="21" t="s">
        <v>6751</v>
      </c>
      <c r="N1164" s="21" t="s">
        <v>167</v>
      </c>
      <c r="O1164" s="17" t="s">
        <v>6751</v>
      </c>
    </row>
    <row r="1165" spans="1:15" s="1" customFormat="1" x14ac:dyDescent="0.15">
      <c r="A1165" s="25" t="s">
        <v>6757</v>
      </c>
      <c r="B1165" s="18"/>
      <c r="C1165" s="12"/>
      <c r="D1165" s="17" t="s">
        <v>2860</v>
      </c>
      <c r="E1165" s="13" t="s">
        <v>286</v>
      </c>
      <c r="F1165" s="12" t="s">
        <v>6756</v>
      </c>
      <c r="G1165" s="14">
        <f>24.694*L1165</f>
        <v>345.71600000000001</v>
      </c>
      <c r="H1165" s="15">
        <v>42220</v>
      </c>
      <c r="I1165" s="14" t="s">
        <v>352</v>
      </c>
      <c r="J1165" s="14" t="s">
        <v>6754</v>
      </c>
      <c r="K1165" s="14" t="s">
        <v>280</v>
      </c>
      <c r="L1165" s="14">
        <v>14</v>
      </c>
      <c r="M1165" s="21" t="s">
        <v>6755</v>
      </c>
      <c r="N1165" s="21" t="s">
        <v>5773</v>
      </c>
      <c r="O1165" s="17" t="s">
        <v>6755</v>
      </c>
    </row>
    <row r="1166" spans="1:15" s="1" customFormat="1" x14ac:dyDescent="0.15">
      <c r="A1166" s="36" t="s">
        <v>1876</v>
      </c>
      <c r="B1166" s="18"/>
      <c r="C1166" s="12"/>
      <c r="D1166" s="17" t="s">
        <v>6758</v>
      </c>
      <c r="E1166" s="13" t="s">
        <v>286</v>
      </c>
      <c r="F1166" s="12" t="s">
        <v>6759</v>
      </c>
      <c r="G1166" s="14">
        <f>20.816*L1166</f>
        <v>208.16</v>
      </c>
      <c r="H1166" s="15">
        <v>42220</v>
      </c>
      <c r="I1166" s="14" t="s">
        <v>540</v>
      </c>
      <c r="J1166" s="14" t="s">
        <v>6760</v>
      </c>
      <c r="K1166" s="14" t="s">
        <v>281</v>
      </c>
      <c r="L1166" s="14">
        <v>10</v>
      </c>
      <c r="M1166" s="21" t="s">
        <v>6761</v>
      </c>
      <c r="N1166" s="21" t="s">
        <v>662</v>
      </c>
      <c r="O1166" s="17" t="s">
        <v>6909</v>
      </c>
    </row>
    <row r="1167" spans="1:15" s="1" customFormat="1" x14ac:dyDescent="0.15">
      <c r="A1167" s="25" t="s">
        <v>1555</v>
      </c>
      <c r="B1167" s="18"/>
      <c r="C1167" s="12"/>
      <c r="D1167" s="17" t="s">
        <v>5797</v>
      </c>
      <c r="E1167" s="13" t="s">
        <v>286</v>
      </c>
      <c r="F1167" s="12" t="s">
        <v>6777</v>
      </c>
      <c r="G1167" s="14">
        <f>20.816*L1167</f>
        <v>187.34399999999999</v>
      </c>
      <c r="H1167" s="15">
        <v>42220</v>
      </c>
      <c r="I1167" s="14" t="s">
        <v>540</v>
      </c>
      <c r="J1167" s="14" t="s">
        <v>6762</v>
      </c>
      <c r="K1167" s="14" t="s">
        <v>296</v>
      </c>
      <c r="L1167" s="14">
        <v>9</v>
      </c>
      <c r="M1167" s="21" t="s">
        <v>6761</v>
      </c>
      <c r="N1167" s="21" t="s">
        <v>142</v>
      </c>
      <c r="O1167" s="17" t="s">
        <v>6761</v>
      </c>
    </row>
    <row r="1168" spans="1:15" s="1" customFormat="1" x14ac:dyDescent="0.15">
      <c r="A1168" s="25" t="s">
        <v>1555</v>
      </c>
      <c r="B1168" s="18"/>
      <c r="C1168" s="12"/>
      <c r="D1168" s="17" t="s">
        <v>5797</v>
      </c>
      <c r="E1168" s="13" t="s">
        <v>286</v>
      </c>
      <c r="F1168" s="12" t="s">
        <v>6775</v>
      </c>
      <c r="G1168" s="14">
        <f>20.816*L1168</f>
        <v>520.4</v>
      </c>
      <c r="H1168" s="15">
        <v>42221</v>
      </c>
      <c r="I1168" s="14" t="s">
        <v>540</v>
      </c>
      <c r="J1168" s="14" t="s">
        <v>6776</v>
      </c>
      <c r="K1168" s="14" t="s">
        <v>296</v>
      </c>
      <c r="L1168" s="14">
        <v>25</v>
      </c>
      <c r="M1168" s="21" t="s">
        <v>6778</v>
      </c>
      <c r="N1168" s="21" t="s">
        <v>733</v>
      </c>
      <c r="O1168" s="17" t="s">
        <v>6778</v>
      </c>
    </row>
    <row r="1169" spans="1:15" s="1" customFormat="1" x14ac:dyDescent="0.15">
      <c r="A1169" s="25" t="s">
        <v>4026</v>
      </c>
      <c r="B1169" s="18"/>
      <c r="C1169" s="12"/>
      <c r="D1169" s="17" t="s">
        <v>3798</v>
      </c>
      <c r="E1169" s="13" t="s">
        <v>286</v>
      </c>
      <c r="F1169" s="12" t="s">
        <v>6779</v>
      </c>
      <c r="G1169" s="14">
        <f>20.558*L1169</f>
        <v>513.95000000000005</v>
      </c>
      <c r="H1169" s="15">
        <v>42221</v>
      </c>
      <c r="I1169" s="14" t="s">
        <v>549</v>
      </c>
      <c r="J1169" s="14" t="s">
        <v>6780</v>
      </c>
      <c r="K1169" s="14" t="s">
        <v>289</v>
      </c>
      <c r="L1169" s="14">
        <v>25</v>
      </c>
      <c r="M1169" s="21" t="s">
        <v>6786</v>
      </c>
      <c r="N1169" s="21" t="s">
        <v>733</v>
      </c>
      <c r="O1169" s="17" t="s">
        <v>6786</v>
      </c>
    </row>
    <row r="1170" spans="1:15" s="1" customFormat="1" x14ac:dyDescent="0.15">
      <c r="A1170" s="25" t="s">
        <v>4026</v>
      </c>
      <c r="B1170" s="18"/>
      <c r="C1170" s="12"/>
      <c r="D1170" s="17" t="s">
        <v>3798</v>
      </c>
      <c r="E1170" s="13" t="s">
        <v>286</v>
      </c>
      <c r="F1170" s="12" t="s">
        <v>6781</v>
      </c>
      <c r="G1170" s="14">
        <f t="shared" ref="G1170:G1171" si="10">20.558*L1170</f>
        <v>513.95000000000005</v>
      </c>
      <c r="H1170" s="15">
        <v>42221</v>
      </c>
      <c r="I1170" s="14" t="s">
        <v>549</v>
      </c>
      <c r="J1170" s="14" t="s">
        <v>6783</v>
      </c>
      <c r="K1170" s="14" t="s">
        <v>289</v>
      </c>
      <c r="L1170" s="14">
        <v>25</v>
      </c>
      <c r="M1170" s="21" t="s">
        <v>6787</v>
      </c>
      <c r="N1170" s="21" t="s">
        <v>733</v>
      </c>
      <c r="O1170" s="17" t="s">
        <v>6787</v>
      </c>
    </row>
    <row r="1171" spans="1:15" s="1" customFormat="1" x14ac:dyDescent="0.15">
      <c r="A1171" s="25" t="s">
        <v>6789</v>
      </c>
      <c r="B1171" s="18"/>
      <c r="C1171" s="12"/>
      <c r="D1171" s="17" t="s">
        <v>3798</v>
      </c>
      <c r="E1171" s="13" t="s">
        <v>286</v>
      </c>
      <c r="F1171" s="12" t="s">
        <v>6782</v>
      </c>
      <c r="G1171" s="14">
        <f t="shared" si="10"/>
        <v>513.95000000000005</v>
      </c>
      <c r="H1171" s="15">
        <v>42221</v>
      </c>
      <c r="I1171" s="14" t="s">
        <v>549</v>
      </c>
      <c r="J1171" s="14" t="s">
        <v>6784</v>
      </c>
      <c r="K1171" s="14" t="s">
        <v>289</v>
      </c>
      <c r="L1171" s="14">
        <v>25</v>
      </c>
      <c r="M1171" s="21" t="s">
        <v>6788</v>
      </c>
      <c r="N1171" s="21" t="s">
        <v>733</v>
      </c>
      <c r="O1171" s="17" t="s">
        <v>6788</v>
      </c>
    </row>
    <row r="1172" spans="1:15" s="1" customFormat="1" x14ac:dyDescent="0.15">
      <c r="A1172" s="25" t="s">
        <v>6797</v>
      </c>
      <c r="B1172" s="18"/>
      <c r="C1172" s="12"/>
      <c r="D1172" s="17" t="s">
        <v>27</v>
      </c>
      <c r="E1172" s="13" t="s">
        <v>286</v>
      </c>
      <c r="F1172" s="12" t="s">
        <v>6796</v>
      </c>
      <c r="G1172" s="14">
        <f t="shared" ref="G1172:G1174" si="11">18.708*L1172</f>
        <v>280.62</v>
      </c>
      <c r="H1172" s="15">
        <v>42221</v>
      </c>
      <c r="I1172" s="14" t="s">
        <v>549</v>
      </c>
      <c r="J1172" s="14" t="s">
        <v>6785</v>
      </c>
      <c r="K1172" s="14" t="s">
        <v>289</v>
      </c>
      <c r="L1172" s="14">
        <v>15</v>
      </c>
      <c r="M1172" s="21" t="s">
        <v>6517</v>
      </c>
      <c r="N1172" s="21" t="s">
        <v>143</v>
      </c>
      <c r="O1172" s="17" t="s">
        <v>6885</v>
      </c>
    </row>
    <row r="1173" spans="1:15" s="1" customFormat="1" x14ac:dyDescent="0.15">
      <c r="A1173" s="25" t="s">
        <v>3239</v>
      </c>
      <c r="B1173" s="18"/>
      <c r="C1173" s="12"/>
      <c r="D1173" s="17" t="s">
        <v>27</v>
      </c>
      <c r="E1173" s="13" t="s">
        <v>286</v>
      </c>
      <c r="F1173" s="12" t="s">
        <v>6790</v>
      </c>
      <c r="G1173" s="14">
        <f t="shared" si="11"/>
        <v>467.69999999999993</v>
      </c>
      <c r="H1173" s="15">
        <v>42221</v>
      </c>
      <c r="I1173" s="14" t="s">
        <v>549</v>
      </c>
      <c r="J1173" s="14" t="s">
        <v>6792</v>
      </c>
      <c r="K1173" s="14" t="s">
        <v>289</v>
      </c>
      <c r="L1173" s="14">
        <v>25</v>
      </c>
      <c r="M1173" s="21" t="s">
        <v>6794</v>
      </c>
      <c r="N1173" s="21" t="s">
        <v>733</v>
      </c>
      <c r="O1173" s="17" t="s">
        <v>6794</v>
      </c>
    </row>
    <row r="1174" spans="1:15" s="1" customFormat="1" x14ac:dyDescent="0.15">
      <c r="A1174" s="25" t="s">
        <v>3239</v>
      </c>
      <c r="B1174" s="18"/>
      <c r="C1174" s="12"/>
      <c r="D1174" s="17" t="s">
        <v>27</v>
      </c>
      <c r="E1174" s="13" t="s">
        <v>286</v>
      </c>
      <c r="F1174" s="12" t="s">
        <v>6791</v>
      </c>
      <c r="G1174" s="14">
        <f t="shared" si="11"/>
        <v>467.69999999999993</v>
      </c>
      <c r="H1174" s="15">
        <v>42221</v>
      </c>
      <c r="I1174" s="14" t="s">
        <v>549</v>
      </c>
      <c r="J1174" s="14" t="s">
        <v>6793</v>
      </c>
      <c r="K1174" s="14" t="s">
        <v>289</v>
      </c>
      <c r="L1174" s="14">
        <v>25</v>
      </c>
      <c r="M1174" s="21" t="s">
        <v>6795</v>
      </c>
      <c r="N1174" s="21" t="s">
        <v>733</v>
      </c>
      <c r="O1174" s="17" t="s">
        <v>6795</v>
      </c>
    </row>
    <row r="1175" spans="1:15" s="1" customFormat="1" x14ac:dyDescent="0.15">
      <c r="A1175" s="25" t="s">
        <v>6801</v>
      </c>
      <c r="B1175" s="18"/>
      <c r="C1175" s="12"/>
      <c r="D1175" s="17" t="s">
        <v>111</v>
      </c>
      <c r="E1175" s="13" t="s">
        <v>286</v>
      </c>
      <c r="F1175" s="12" t="s">
        <v>6800</v>
      </c>
      <c r="G1175" s="14">
        <f>17.712*L1175</f>
        <v>212.54399999999998</v>
      </c>
      <c r="H1175" s="15">
        <v>42221</v>
      </c>
      <c r="I1175" s="14" t="s">
        <v>521</v>
      </c>
      <c r="J1175" s="14" t="s">
        <v>6798</v>
      </c>
      <c r="K1175" s="14" t="s">
        <v>289</v>
      </c>
      <c r="L1175" s="14">
        <v>12</v>
      </c>
      <c r="M1175" s="21" t="s">
        <v>6799</v>
      </c>
      <c r="N1175" s="21" t="s">
        <v>16</v>
      </c>
      <c r="O1175" s="17" t="s">
        <v>6799</v>
      </c>
    </row>
    <row r="1176" spans="1:15" s="1" customFormat="1" x14ac:dyDescent="0.15">
      <c r="A1176" s="36" t="s">
        <v>6806</v>
      </c>
      <c r="B1176" s="18"/>
      <c r="C1176" s="12"/>
      <c r="D1176" s="17" t="s">
        <v>6802</v>
      </c>
      <c r="E1176" s="13" t="s">
        <v>286</v>
      </c>
      <c r="F1176" s="12" t="s">
        <v>6803</v>
      </c>
      <c r="G1176" s="14">
        <f>25.448*L1176</f>
        <v>25.448</v>
      </c>
      <c r="H1176" s="15">
        <v>42221</v>
      </c>
      <c r="I1176" s="14" t="s">
        <v>6808</v>
      </c>
      <c r="J1176" s="14" t="s">
        <v>6807</v>
      </c>
      <c r="K1176" s="14" t="s">
        <v>14</v>
      </c>
      <c r="L1176" s="14">
        <v>1</v>
      </c>
      <c r="M1176" s="21" t="s">
        <v>6804</v>
      </c>
      <c r="N1176" s="21" t="s">
        <v>6805</v>
      </c>
      <c r="O1176" s="17" t="s">
        <v>6804</v>
      </c>
    </row>
    <row r="1177" spans="1:15" s="1" customFormat="1" x14ac:dyDescent="0.15">
      <c r="A1177" s="25" t="s">
        <v>6814</v>
      </c>
      <c r="B1177" s="18"/>
      <c r="C1177" s="12"/>
      <c r="D1177" s="17" t="s">
        <v>6811</v>
      </c>
      <c r="E1177" s="13" t="s">
        <v>286</v>
      </c>
      <c r="F1177" s="12" t="s">
        <v>6815</v>
      </c>
      <c r="G1177" s="14">
        <f>17.52*L1177</f>
        <v>70.08</v>
      </c>
      <c r="H1177" s="15">
        <v>42221</v>
      </c>
      <c r="I1177" s="52" t="s">
        <v>287</v>
      </c>
      <c r="J1177" s="52" t="s">
        <v>6813</v>
      </c>
      <c r="K1177" s="14" t="s">
        <v>737</v>
      </c>
      <c r="L1177" s="14">
        <v>4</v>
      </c>
      <c r="M1177" s="21" t="s">
        <v>6812</v>
      </c>
      <c r="N1177" s="21" t="s">
        <v>122</v>
      </c>
      <c r="O1177" s="17" t="s">
        <v>6886</v>
      </c>
    </row>
    <row r="1178" spans="1:15" s="1" customFormat="1" x14ac:dyDescent="0.15">
      <c r="A1178" s="25" t="s">
        <v>6819</v>
      </c>
      <c r="B1178" s="18"/>
      <c r="C1178" s="12"/>
      <c r="D1178" s="17" t="s">
        <v>6816</v>
      </c>
      <c r="E1178" s="13" t="s">
        <v>286</v>
      </c>
      <c r="F1178" s="12" t="s">
        <v>6818</v>
      </c>
      <c r="G1178" s="14">
        <f>27.688*L1178</f>
        <v>249.19199999999998</v>
      </c>
      <c r="H1178" s="15">
        <v>42221</v>
      </c>
      <c r="I1178" s="14" t="s">
        <v>315</v>
      </c>
      <c r="J1178" s="14" t="s">
        <v>6817</v>
      </c>
      <c r="K1178" s="14" t="s">
        <v>289</v>
      </c>
      <c r="L1178" s="14">
        <v>9</v>
      </c>
      <c r="M1178" s="21" t="s">
        <v>4362</v>
      </c>
      <c r="N1178" s="21" t="s">
        <v>142</v>
      </c>
      <c r="O1178" s="17" t="s">
        <v>6887</v>
      </c>
    </row>
    <row r="1179" spans="1:15" s="1" customFormat="1" x14ac:dyDescent="0.15">
      <c r="A1179" s="25" t="s">
        <v>150</v>
      </c>
      <c r="B1179" s="18"/>
      <c r="C1179" s="12"/>
      <c r="D1179" s="17" t="s">
        <v>151</v>
      </c>
      <c r="E1179" s="13" t="s">
        <v>286</v>
      </c>
      <c r="F1179" s="12" t="s">
        <v>6825</v>
      </c>
      <c r="G1179" s="14">
        <f t="shared" ref="G1179:G1180" si="12">L1179*17.498</f>
        <v>437.45000000000005</v>
      </c>
      <c r="H1179" s="15">
        <v>42221</v>
      </c>
      <c r="I1179" s="14" t="s">
        <v>288</v>
      </c>
      <c r="J1179" s="14" t="s">
        <v>6822</v>
      </c>
      <c r="K1179" s="14" t="s">
        <v>289</v>
      </c>
      <c r="L1179" s="14">
        <v>25</v>
      </c>
      <c r="M1179" s="21" t="s">
        <v>6820</v>
      </c>
      <c r="N1179" s="21" t="s">
        <v>733</v>
      </c>
      <c r="O1179" s="17" t="s">
        <v>6820</v>
      </c>
    </row>
    <row r="1180" spans="1:15" s="1" customFormat="1" x14ac:dyDescent="0.15">
      <c r="A1180" s="25" t="s">
        <v>6824</v>
      </c>
      <c r="B1180" s="18"/>
      <c r="C1180" s="12"/>
      <c r="D1180" s="17" t="s">
        <v>151</v>
      </c>
      <c r="E1180" s="13" t="s">
        <v>286</v>
      </c>
      <c r="F1180" s="12" t="s">
        <v>6826</v>
      </c>
      <c r="G1180" s="14">
        <f t="shared" si="12"/>
        <v>437.45000000000005</v>
      </c>
      <c r="H1180" s="15">
        <v>42221</v>
      </c>
      <c r="I1180" s="14" t="s">
        <v>288</v>
      </c>
      <c r="J1180" s="14" t="s">
        <v>6823</v>
      </c>
      <c r="K1180" s="14" t="s">
        <v>289</v>
      </c>
      <c r="L1180" s="14">
        <v>25</v>
      </c>
      <c r="M1180" s="21" t="s">
        <v>6821</v>
      </c>
      <c r="N1180" s="21" t="s">
        <v>733</v>
      </c>
      <c r="O1180" s="17" t="s">
        <v>6821</v>
      </c>
    </row>
    <row r="1181" spans="1:15" s="1" customFormat="1" x14ac:dyDescent="0.15">
      <c r="A1181" s="25" t="s">
        <v>96</v>
      </c>
      <c r="B1181" s="18"/>
      <c r="C1181" s="12"/>
      <c r="D1181" s="17" t="s">
        <v>97</v>
      </c>
      <c r="E1181" s="13" t="s">
        <v>286</v>
      </c>
      <c r="F1181" s="12" t="s">
        <v>6831</v>
      </c>
      <c r="G1181" s="26">
        <f>29.101*L1181</f>
        <v>349.21199999999999</v>
      </c>
      <c r="H1181" s="15">
        <v>42221</v>
      </c>
      <c r="I1181" s="14" t="s">
        <v>305</v>
      </c>
      <c r="J1181" s="14" t="s">
        <v>6828</v>
      </c>
      <c r="K1181" s="14" t="s">
        <v>289</v>
      </c>
      <c r="L1181" s="14">
        <v>12</v>
      </c>
      <c r="M1181" s="21" t="s">
        <v>6827</v>
      </c>
      <c r="N1181" s="21" t="s">
        <v>6858</v>
      </c>
      <c r="O1181" s="17" t="s">
        <v>6888</v>
      </c>
    </row>
    <row r="1182" spans="1:15" s="1" customFormat="1" x14ac:dyDescent="0.15">
      <c r="A1182" s="25" t="s">
        <v>6832</v>
      </c>
      <c r="B1182" s="18"/>
      <c r="C1182" s="12"/>
      <c r="D1182" s="17" t="s">
        <v>97</v>
      </c>
      <c r="E1182" s="13" t="s">
        <v>286</v>
      </c>
      <c r="F1182" s="12" t="s">
        <v>6829</v>
      </c>
      <c r="G1182" s="26">
        <f>29.101*L1182</f>
        <v>378.31299999999999</v>
      </c>
      <c r="H1182" s="15">
        <v>42221</v>
      </c>
      <c r="I1182" s="14" t="s">
        <v>305</v>
      </c>
      <c r="J1182" s="14" t="s">
        <v>6830</v>
      </c>
      <c r="K1182" s="14" t="s">
        <v>289</v>
      </c>
      <c r="L1182" s="14">
        <v>13</v>
      </c>
      <c r="M1182" s="21" t="s">
        <v>6827</v>
      </c>
      <c r="N1182" s="21" t="s">
        <v>6859</v>
      </c>
      <c r="O1182" s="17" t="s">
        <v>6827</v>
      </c>
    </row>
    <row r="1183" spans="1:15" s="1" customFormat="1" x14ac:dyDescent="0.15">
      <c r="A1183" s="25" t="s">
        <v>6835</v>
      </c>
      <c r="B1183" s="18"/>
      <c r="C1183" s="12"/>
      <c r="D1183" s="17" t="s">
        <v>111</v>
      </c>
      <c r="E1183" s="13" t="s">
        <v>286</v>
      </c>
      <c r="F1183" s="12" t="s">
        <v>6836</v>
      </c>
      <c r="G1183" s="14">
        <f>17.712*L1183</f>
        <v>177.12</v>
      </c>
      <c r="H1183" s="15">
        <v>42221</v>
      </c>
      <c r="I1183" s="14" t="s">
        <v>288</v>
      </c>
      <c r="J1183" s="14" t="s">
        <v>6834</v>
      </c>
      <c r="K1183" s="14" t="s">
        <v>280</v>
      </c>
      <c r="L1183" s="14">
        <v>10</v>
      </c>
      <c r="M1183" s="21" t="s">
        <v>6799</v>
      </c>
      <c r="N1183" s="21" t="s">
        <v>6833</v>
      </c>
      <c r="O1183" s="17" t="s">
        <v>6799</v>
      </c>
    </row>
    <row r="1184" spans="1:15" s="1" customFormat="1" x14ac:dyDescent="0.15">
      <c r="A1184" s="25" t="s">
        <v>6839</v>
      </c>
      <c r="B1184" s="61" t="s">
        <v>5663</v>
      </c>
      <c r="C1184" s="12"/>
      <c r="D1184" s="17" t="s">
        <v>119</v>
      </c>
      <c r="E1184" s="13" t="s">
        <v>286</v>
      </c>
      <c r="F1184" s="12" t="s">
        <v>6840</v>
      </c>
      <c r="G1184" s="26">
        <f>17.498*L1184</f>
        <v>262.47000000000003</v>
      </c>
      <c r="H1184" s="15">
        <v>42221</v>
      </c>
      <c r="I1184" s="14" t="s">
        <v>288</v>
      </c>
      <c r="J1184" s="14" t="s">
        <v>6838</v>
      </c>
      <c r="K1184" s="14" t="s">
        <v>289</v>
      </c>
      <c r="L1184" s="14">
        <v>15</v>
      </c>
      <c r="M1184" s="21" t="s">
        <v>6837</v>
      </c>
      <c r="N1184" s="21" t="s">
        <v>143</v>
      </c>
      <c r="O1184" s="17" t="s">
        <v>6837</v>
      </c>
    </row>
    <row r="1185" spans="1:15" s="1" customFormat="1" x14ac:dyDescent="0.15">
      <c r="A1185" s="25" t="s">
        <v>467</v>
      </c>
      <c r="B1185" s="18"/>
      <c r="C1185" s="12"/>
      <c r="D1185" s="17" t="s">
        <v>6841</v>
      </c>
      <c r="E1185" s="13" t="s">
        <v>286</v>
      </c>
      <c r="F1185" s="12" t="s">
        <v>6850</v>
      </c>
      <c r="G1185" s="14">
        <f t="shared" ref="G1185:G1187" si="13">14.405*L1185</f>
        <v>360.125</v>
      </c>
      <c r="H1185" s="15">
        <v>42221</v>
      </c>
      <c r="I1185" s="14" t="s">
        <v>364</v>
      </c>
      <c r="J1185" s="14" t="s">
        <v>6846</v>
      </c>
      <c r="K1185" s="14" t="s">
        <v>289</v>
      </c>
      <c r="L1185" s="14">
        <v>25</v>
      </c>
      <c r="M1185" s="21" t="s">
        <v>6842</v>
      </c>
      <c r="N1185" s="21" t="s">
        <v>6845</v>
      </c>
      <c r="O1185" s="17" t="s">
        <v>6842</v>
      </c>
    </row>
    <row r="1186" spans="1:15" s="1" customFormat="1" x14ac:dyDescent="0.15">
      <c r="A1186" s="25" t="s">
        <v>467</v>
      </c>
      <c r="B1186" s="18"/>
      <c r="C1186" s="12"/>
      <c r="D1186" s="17" t="s">
        <v>6841</v>
      </c>
      <c r="E1186" s="13" t="s">
        <v>286</v>
      </c>
      <c r="F1186" s="12" t="s">
        <v>6809</v>
      </c>
      <c r="G1186" s="14">
        <f t="shared" si="13"/>
        <v>360.125</v>
      </c>
      <c r="H1186" s="15">
        <v>42221</v>
      </c>
      <c r="I1186" s="14" t="s">
        <v>364</v>
      </c>
      <c r="J1186" s="14" t="s">
        <v>6847</v>
      </c>
      <c r="K1186" s="14" t="s">
        <v>289</v>
      </c>
      <c r="L1186" s="14">
        <v>25</v>
      </c>
      <c r="M1186" s="21" t="s">
        <v>6843</v>
      </c>
      <c r="N1186" s="21" t="s">
        <v>6845</v>
      </c>
      <c r="O1186" s="17" t="s">
        <v>6843</v>
      </c>
    </row>
    <row r="1187" spans="1:15" s="1" customFormat="1" x14ac:dyDescent="0.15">
      <c r="A1187" s="25" t="s">
        <v>6849</v>
      </c>
      <c r="B1187" s="18"/>
      <c r="C1187" s="12"/>
      <c r="D1187" s="17" t="s">
        <v>6841</v>
      </c>
      <c r="E1187" s="13" t="s">
        <v>286</v>
      </c>
      <c r="F1187" s="12" t="s">
        <v>6810</v>
      </c>
      <c r="G1187" s="14">
        <f t="shared" si="13"/>
        <v>360.125</v>
      </c>
      <c r="H1187" s="15">
        <v>42221</v>
      </c>
      <c r="I1187" s="14" t="s">
        <v>364</v>
      </c>
      <c r="J1187" s="14" t="s">
        <v>6848</v>
      </c>
      <c r="K1187" s="14" t="s">
        <v>289</v>
      </c>
      <c r="L1187" s="14">
        <v>25</v>
      </c>
      <c r="M1187" s="21" t="s">
        <v>6844</v>
      </c>
      <c r="N1187" s="21" t="s">
        <v>6845</v>
      </c>
      <c r="O1187" s="17" t="s">
        <v>6844</v>
      </c>
    </row>
    <row r="1188" spans="1:15" s="1" customFormat="1" x14ac:dyDescent="0.15">
      <c r="A1188" s="25" t="s">
        <v>6854</v>
      </c>
      <c r="B1188" s="18"/>
      <c r="C1188" s="12"/>
      <c r="D1188" s="17" t="s">
        <v>97</v>
      </c>
      <c r="E1188" s="13" t="s">
        <v>286</v>
      </c>
      <c r="F1188" s="12" t="s">
        <v>6853</v>
      </c>
      <c r="G1188" s="14">
        <f>29.101*L1188</f>
        <v>727.52499999999998</v>
      </c>
      <c r="H1188" s="15">
        <v>42221</v>
      </c>
      <c r="I1188" s="14" t="s">
        <v>305</v>
      </c>
      <c r="J1188" s="14" t="s">
        <v>6852</v>
      </c>
      <c r="K1188" s="14" t="s">
        <v>289</v>
      </c>
      <c r="L1188" s="14">
        <v>25</v>
      </c>
      <c r="M1188" s="21" t="s">
        <v>6851</v>
      </c>
      <c r="N1188" s="21" t="s">
        <v>6845</v>
      </c>
      <c r="O1188" s="17" t="s">
        <v>6851</v>
      </c>
    </row>
    <row r="1189" spans="1:15" s="1" customFormat="1" x14ac:dyDescent="0.15">
      <c r="A1189" s="25" t="s">
        <v>6855</v>
      </c>
      <c r="B1189" s="18"/>
      <c r="C1189" s="12"/>
      <c r="D1189" s="17" t="s">
        <v>62</v>
      </c>
      <c r="E1189" s="13" t="s">
        <v>286</v>
      </c>
      <c r="F1189" s="12" t="s">
        <v>6857</v>
      </c>
      <c r="G1189" s="14">
        <f>17.52*L1189</f>
        <v>140.16</v>
      </c>
      <c r="H1189" s="15">
        <v>42221</v>
      </c>
      <c r="I1189" s="14" t="s">
        <v>288</v>
      </c>
      <c r="J1189" s="14" t="s">
        <v>6856</v>
      </c>
      <c r="K1189" s="14" t="s">
        <v>289</v>
      </c>
      <c r="L1189" s="14">
        <v>8</v>
      </c>
      <c r="M1189" s="21" t="s">
        <v>885</v>
      </c>
      <c r="N1189" s="21" t="s">
        <v>489</v>
      </c>
      <c r="O1189" s="17" t="s">
        <v>6889</v>
      </c>
    </row>
    <row r="1190" spans="1:15" s="1" customFormat="1" x14ac:dyDescent="0.15">
      <c r="A1190" s="25" t="s">
        <v>6871</v>
      </c>
      <c r="B1190" s="18" t="s">
        <v>297</v>
      </c>
      <c r="C1190" s="12"/>
      <c r="D1190" s="17" t="s">
        <v>1705</v>
      </c>
      <c r="E1190" s="13" t="s">
        <v>286</v>
      </c>
      <c r="F1190" s="12" t="s">
        <v>6862</v>
      </c>
      <c r="G1190" s="14">
        <f t="shared" ref="G1190:G1191" si="14">29.101*L1190</f>
        <v>116.404</v>
      </c>
      <c r="H1190" s="15">
        <v>42221</v>
      </c>
      <c r="I1190" s="14" t="s">
        <v>1696</v>
      </c>
      <c r="J1190" s="14" t="s">
        <v>6863</v>
      </c>
      <c r="K1190" s="14" t="s">
        <v>1685</v>
      </c>
      <c r="L1190" s="14">
        <v>4</v>
      </c>
      <c r="M1190" s="21" t="s">
        <v>6876</v>
      </c>
      <c r="N1190" s="21" t="s">
        <v>122</v>
      </c>
      <c r="O1190" s="17"/>
    </row>
    <row r="1191" spans="1:15" s="1" customFormat="1" x14ac:dyDescent="0.15">
      <c r="A1191" s="25" t="s">
        <v>6872</v>
      </c>
      <c r="B1191" s="18" t="s">
        <v>297</v>
      </c>
      <c r="C1191" s="12"/>
      <c r="D1191" s="17" t="s">
        <v>1712</v>
      </c>
      <c r="E1191" s="13" t="s">
        <v>286</v>
      </c>
      <c r="F1191" s="12" t="s">
        <v>6864</v>
      </c>
      <c r="G1191" s="14">
        <f t="shared" si="14"/>
        <v>174.60599999999999</v>
      </c>
      <c r="H1191" s="15">
        <v>42221</v>
      </c>
      <c r="I1191" s="14" t="s">
        <v>1696</v>
      </c>
      <c r="J1191" s="14" t="s">
        <v>6865</v>
      </c>
      <c r="K1191" s="14" t="s">
        <v>1685</v>
      </c>
      <c r="L1191" s="14">
        <v>6</v>
      </c>
      <c r="M1191" s="21" t="s">
        <v>6877</v>
      </c>
      <c r="N1191" s="21" t="s">
        <v>2858</v>
      </c>
      <c r="O1191" s="17"/>
    </row>
    <row r="1192" spans="1:15" s="1" customFormat="1" x14ac:dyDescent="0.15">
      <c r="A1192" s="25" t="s">
        <v>6873</v>
      </c>
      <c r="B1192" s="18" t="s">
        <v>297</v>
      </c>
      <c r="C1192" s="12"/>
      <c r="D1192" s="17" t="s">
        <v>4631</v>
      </c>
      <c r="E1192" s="13" t="s">
        <v>286</v>
      </c>
      <c r="F1192" s="12" t="s">
        <v>6866</v>
      </c>
      <c r="G1192" s="14">
        <f>29.101*L1192</f>
        <v>291.01</v>
      </c>
      <c r="H1192" s="15">
        <v>42221</v>
      </c>
      <c r="I1192" s="14" t="s">
        <v>1696</v>
      </c>
      <c r="J1192" s="14" t="s">
        <v>6861</v>
      </c>
      <c r="K1192" s="14" t="s">
        <v>1685</v>
      </c>
      <c r="L1192" s="14">
        <v>10</v>
      </c>
      <c r="M1192" s="21" t="s">
        <v>6878</v>
      </c>
      <c r="N1192" s="21" t="s">
        <v>138</v>
      </c>
      <c r="O1192" s="17"/>
    </row>
    <row r="1193" spans="1:15" s="1" customFormat="1" x14ac:dyDescent="0.15">
      <c r="A1193" s="25" t="s">
        <v>6873</v>
      </c>
      <c r="B1193" s="18" t="s">
        <v>297</v>
      </c>
      <c r="C1193" s="12"/>
      <c r="D1193" s="17" t="s">
        <v>4631</v>
      </c>
      <c r="E1193" s="13" t="s">
        <v>286</v>
      </c>
      <c r="F1193" s="12" t="s">
        <v>6868</v>
      </c>
      <c r="G1193" s="14">
        <f>29.101*L1193</f>
        <v>58.201999999999998</v>
      </c>
      <c r="H1193" s="15">
        <v>42221</v>
      </c>
      <c r="I1193" s="14" t="s">
        <v>1696</v>
      </c>
      <c r="J1193" s="14" t="s">
        <v>6870</v>
      </c>
      <c r="K1193" s="14" t="s">
        <v>1685</v>
      </c>
      <c r="L1193" s="14">
        <v>2</v>
      </c>
      <c r="M1193" s="21" t="s">
        <v>6879</v>
      </c>
      <c r="N1193" s="21" t="s">
        <v>6874</v>
      </c>
      <c r="O1193" s="17"/>
    </row>
    <row r="1194" spans="1:15" s="1" customFormat="1" x14ac:dyDescent="0.15">
      <c r="A1194" s="25" t="s">
        <v>6875</v>
      </c>
      <c r="B1194" s="18" t="s">
        <v>297</v>
      </c>
      <c r="C1194" s="12"/>
      <c r="D1194" s="17" t="s">
        <v>1719</v>
      </c>
      <c r="E1194" s="13" t="s">
        <v>286</v>
      </c>
      <c r="F1194" s="12" t="s">
        <v>6869</v>
      </c>
      <c r="G1194" s="14">
        <f>29.101*L1194</f>
        <v>291.01</v>
      </c>
      <c r="H1194" s="15">
        <v>42221</v>
      </c>
      <c r="I1194" s="14" t="s">
        <v>1696</v>
      </c>
      <c r="J1194" s="14" t="s">
        <v>6867</v>
      </c>
      <c r="K1194" s="14" t="s">
        <v>1685</v>
      </c>
      <c r="L1194" s="14">
        <v>10</v>
      </c>
      <c r="M1194" s="21" t="s">
        <v>6880</v>
      </c>
      <c r="N1194" s="21" t="s">
        <v>140</v>
      </c>
      <c r="O1194" s="17"/>
    </row>
    <row r="1195" spans="1:15" s="1" customFormat="1" x14ac:dyDescent="0.15">
      <c r="A1195" s="25" t="s">
        <v>6893</v>
      </c>
      <c r="B1195" s="18"/>
      <c r="C1195" s="12"/>
      <c r="D1195" s="17" t="s">
        <v>6607</v>
      </c>
      <c r="E1195" s="13" t="s">
        <v>286</v>
      </c>
      <c r="F1195" s="12" t="s">
        <v>6890</v>
      </c>
      <c r="G1195" s="14">
        <v>77.588999999999999</v>
      </c>
      <c r="H1195" s="15">
        <v>42223</v>
      </c>
      <c r="I1195" s="14" t="s">
        <v>352</v>
      </c>
      <c r="J1195" s="14" t="s">
        <v>6891</v>
      </c>
      <c r="K1195" s="14" t="s">
        <v>179</v>
      </c>
      <c r="L1195" s="14" t="s">
        <v>6892</v>
      </c>
      <c r="M1195" s="21" t="s">
        <v>6894</v>
      </c>
      <c r="N1195" s="21" t="s">
        <v>6895</v>
      </c>
      <c r="O1195" s="17" t="s">
        <v>6917</v>
      </c>
    </row>
    <row r="1196" spans="1:15" s="1" customFormat="1" x14ac:dyDescent="0.15">
      <c r="A1196" s="25" t="s">
        <v>6899</v>
      </c>
      <c r="B1196" s="18"/>
      <c r="C1196" s="12"/>
      <c r="D1196" s="17" t="s">
        <v>4610</v>
      </c>
      <c r="E1196" s="13" t="s">
        <v>286</v>
      </c>
      <c r="F1196" s="12" t="s">
        <v>6896</v>
      </c>
      <c r="G1196" s="14">
        <v>106.218</v>
      </c>
      <c r="H1196" s="15">
        <v>42223</v>
      </c>
      <c r="I1196" s="14" t="s">
        <v>6900</v>
      </c>
      <c r="J1196" s="14" t="s">
        <v>6897</v>
      </c>
      <c r="K1196" s="14" t="s">
        <v>304</v>
      </c>
      <c r="L1196" s="14" t="s">
        <v>6898</v>
      </c>
      <c r="M1196" s="21" t="s">
        <v>6901</v>
      </c>
      <c r="N1196" s="21" t="s">
        <v>6903</v>
      </c>
      <c r="O1196" s="17"/>
    </row>
    <row r="1197" spans="1:15" s="1" customFormat="1" x14ac:dyDescent="0.15">
      <c r="A1197" s="36" t="s">
        <v>6908</v>
      </c>
      <c r="B1197" s="18"/>
      <c r="C1197" s="12"/>
      <c r="D1197" s="17" t="s">
        <v>56</v>
      </c>
      <c r="E1197" s="13" t="s">
        <v>286</v>
      </c>
      <c r="F1197" s="12" t="s">
        <v>6904</v>
      </c>
      <c r="G1197" s="14">
        <f>18.708*L1197</f>
        <v>56.123999999999995</v>
      </c>
      <c r="H1197" s="15">
        <v>42223</v>
      </c>
      <c r="I1197" s="14" t="s">
        <v>6907</v>
      </c>
      <c r="J1197" s="14" t="s">
        <v>6905</v>
      </c>
      <c r="K1197" s="14" t="s">
        <v>14</v>
      </c>
      <c r="L1197" s="14">
        <v>3</v>
      </c>
      <c r="M1197" s="21" t="s">
        <v>6366</v>
      </c>
      <c r="N1197" s="21" t="s">
        <v>6906</v>
      </c>
      <c r="O1197" s="17"/>
    </row>
    <row r="1198" spans="1:15" s="1" customFormat="1" x14ac:dyDescent="0.15">
      <c r="A1198" s="36" t="s">
        <v>6910</v>
      </c>
      <c r="B1198" s="18"/>
      <c r="C1198" s="12"/>
      <c r="D1198" s="17" t="s">
        <v>6911</v>
      </c>
      <c r="E1198" s="13" t="s">
        <v>286</v>
      </c>
      <c r="F1198" s="12" t="s">
        <v>6912</v>
      </c>
      <c r="G1198" s="14">
        <f>5.286*L1198</f>
        <v>26.43</v>
      </c>
      <c r="H1198" s="15">
        <v>42226</v>
      </c>
      <c r="I1198" s="14" t="s">
        <v>291</v>
      </c>
      <c r="J1198" s="14" t="s">
        <v>6913</v>
      </c>
      <c r="K1198" s="14" t="s">
        <v>14</v>
      </c>
      <c r="L1198" s="14">
        <v>5</v>
      </c>
      <c r="M1198" s="21" t="s">
        <v>6915</v>
      </c>
      <c r="N1198" s="21" t="s">
        <v>6914</v>
      </c>
      <c r="O1198" s="17"/>
    </row>
    <row r="1199" spans="1:15" s="1" customFormat="1" x14ac:dyDescent="0.15">
      <c r="A1199" s="25" t="s">
        <v>6928</v>
      </c>
      <c r="B1199" s="18"/>
      <c r="C1199" s="12"/>
      <c r="D1199" s="17" t="s">
        <v>112</v>
      </c>
      <c r="E1199" s="13" t="s">
        <v>286</v>
      </c>
      <c r="F1199" s="12" t="s">
        <v>6931</v>
      </c>
      <c r="G1199" s="14">
        <v>121.893</v>
      </c>
      <c r="H1199" s="15">
        <v>42227</v>
      </c>
      <c r="I1199" s="14" t="s">
        <v>441</v>
      </c>
      <c r="J1199" s="14" t="s">
        <v>6926</v>
      </c>
      <c r="K1199" s="14" t="s">
        <v>304</v>
      </c>
      <c r="L1199" s="14" t="s">
        <v>6927</v>
      </c>
      <c r="M1199" s="21" t="s">
        <v>6929</v>
      </c>
      <c r="N1199" s="21" t="s">
        <v>6930</v>
      </c>
      <c r="O1199" s="17"/>
    </row>
    <row r="1200" spans="1:15" s="1" customFormat="1" x14ac:dyDescent="0.15">
      <c r="A1200" s="25" t="s">
        <v>4026</v>
      </c>
      <c r="B1200" s="18"/>
      <c r="C1200" s="12"/>
      <c r="D1200" s="17" t="s">
        <v>3798</v>
      </c>
      <c r="E1200" s="13" t="s">
        <v>286</v>
      </c>
      <c r="F1200" s="12" t="s">
        <v>6932</v>
      </c>
      <c r="G1200" s="14">
        <f t="shared" ref="G1200" si="15">20.558*L1200</f>
        <v>513.95000000000005</v>
      </c>
      <c r="H1200" s="15">
        <v>42227</v>
      </c>
      <c r="I1200" s="14" t="s">
        <v>549</v>
      </c>
      <c r="J1200" s="14" t="s">
        <v>6933</v>
      </c>
      <c r="K1200" s="14" t="s">
        <v>289</v>
      </c>
      <c r="L1200" s="14">
        <v>25</v>
      </c>
      <c r="M1200" s="21" t="s">
        <v>6946</v>
      </c>
      <c r="N1200" s="21" t="s">
        <v>733</v>
      </c>
      <c r="O1200" s="17"/>
    </row>
    <row r="1201" spans="1:15" s="1" customFormat="1" x14ac:dyDescent="0.15">
      <c r="A1201" s="25" t="s">
        <v>4026</v>
      </c>
      <c r="B1201" s="18"/>
      <c r="C1201" s="12"/>
      <c r="D1201" s="17" t="s">
        <v>3798</v>
      </c>
      <c r="E1201" s="13" t="s">
        <v>286</v>
      </c>
      <c r="F1201" s="12" t="s">
        <v>6934</v>
      </c>
      <c r="G1201" s="14">
        <f t="shared" ref="G1201:G1206" si="16">20.558*L1201</f>
        <v>513.95000000000005</v>
      </c>
      <c r="H1201" s="15">
        <v>42227</v>
      </c>
      <c r="I1201" s="14" t="s">
        <v>549</v>
      </c>
      <c r="J1201" s="14" t="s">
        <v>6940</v>
      </c>
      <c r="K1201" s="14" t="s">
        <v>289</v>
      </c>
      <c r="L1201" s="14">
        <v>25</v>
      </c>
      <c r="M1201" s="21" t="s">
        <v>6947</v>
      </c>
      <c r="N1201" s="21" t="s">
        <v>733</v>
      </c>
      <c r="O1201" s="17"/>
    </row>
    <row r="1202" spans="1:15" s="1" customFormat="1" x14ac:dyDescent="0.15">
      <c r="A1202" s="25" t="s">
        <v>4026</v>
      </c>
      <c r="B1202" s="18"/>
      <c r="C1202" s="12"/>
      <c r="D1202" s="17" t="s">
        <v>3798</v>
      </c>
      <c r="E1202" s="13" t="s">
        <v>286</v>
      </c>
      <c r="F1202" s="12" t="s">
        <v>6935</v>
      </c>
      <c r="G1202" s="14">
        <f t="shared" si="16"/>
        <v>513.95000000000005</v>
      </c>
      <c r="H1202" s="15">
        <v>42227</v>
      </c>
      <c r="I1202" s="14" t="s">
        <v>1020</v>
      </c>
      <c r="J1202" s="14" t="s">
        <v>6941</v>
      </c>
      <c r="K1202" s="14" t="s">
        <v>289</v>
      </c>
      <c r="L1202" s="14">
        <v>25</v>
      </c>
      <c r="M1202" s="21" t="s">
        <v>6948</v>
      </c>
      <c r="N1202" s="21" t="s">
        <v>733</v>
      </c>
      <c r="O1202" s="17"/>
    </row>
    <row r="1203" spans="1:15" s="1" customFormat="1" x14ac:dyDescent="0.15">
      <c r="A1203" s="25" t="s">
        <v>4026</v>
      </c>
      <c r="B1203" s="18"/>
      <c r="C1203" s="12"/>
      <c r="D1203" s="17" t="s">
        <v>3798</v>
      </c>
      <c r="E1203" s="13" t="s">
        <v>286</v>
      </c>
      <c r="F1203" s="12" t="s">
        <v>6936</v>
      </c>
      <c r="G1203" s="14">
        <f t="shared" si="16"/>
        <v>513.95000000000005</v>
      </c>
      <c r="H1203" s="15">
        <v>42227</v>
      </c>
      <c r="I1203" s="14" t="s">
        <v>549</v>
      </c>
      <c r="J1203" s="14" t="s">
        <v>6942</v>
      </c>
      <c r="K1203" s="14" t="s">
        <v>289</v>
      </c>
      <c r="L1203" s="14">
        <v>25</v>
      </c>
      <c r="M1203" s="21" t="s">
        <v>6949</v>
      </c>
      <c r="N1203" s="21" t="s">
        <v>733</v>
      </c>
      <c r="O1203" s="17"/>
    </row>
    <row r="1204" spans="1:15" s="1" customFormat="1" x14ac:dyDescent="0.15">
      <c r="A1204" s="25" t="s">
        <v>4026</v>
      </c>
      <c r="B1204" s="18"/>
      <c r="C1204" s="12"/>
      <c r="D1204" s="17" t="s">
        <v>3798</v>
      </c>
      <c r="E1204" s="13" t="s">
        <v>286</v>
      </c>
      <c r="F1204" s="12" t="s">
        <v>6937</v>
      </c>
      <c r="G1204" s="14">
        <f t="shared" si="16"/>
        <v>513.95000000000005</v>
      </c>
      <c r="H1204" s="15">
        <v>42227</v>
      </c>
      <c r="I1204" s="14" t="s">
        <v>549</v>
      </c>
      <c r="J1204" s="14" t="s">
        <v>6943</v>
      </c>
      <c r="K1204" s="14" t="s">
        <v>289</v>
      </c>
      <c r="L1204" s="14">
        <v>25</v>
      </c>
      <c r="M1204" s="21" t="s">
        <v>6950</v>
      </c>
      <c r="N1204" s="21" t="s">
        <v>733</v>
      </c>
      <c r="O1204" s="17"/>
    </row>
    <row r="1205" spans="1:15" s="1" customFormat="1" x14ac:dyDescent="0.15">
      <c r="A1205" s="25" t="s">
        <v>4026</v>
      </c>
      <c r="B1205" s="18"/>
      <c r="C1205" s="12"/>
      <c r="D1205" s="17" t="s">
        <v>3798</v>
      </c>
      <c r="E1205" s="13" t="s">
        <v>286</v>
      </c>
      <c r="F1205" s="12" t="s">
        <v>6938</v>
      </c>
      <c r="G1205" s="14">
        <f t="shared" si="16"/>
        <v>513.95000000000005</v>
      </c>
      <c r="H1205" s="15">
        <v>42227</v>
      </c>
      <c r="I1205" s="14" t="s">
        <v>549</v>
      </c>
      <c r="J1205" s="14" t="s">
        <v>6944</v>
      </c>
      <c r="K1205" s="14" t="s">
        <v>289</v>
      </c>
      <c r="L1205" s="14">
        <v>25</v>
      </c>
      <c r="M1205" s="21" t="s">
        <v>6951</v>
      </c>
      <c r="N1205" s="21" t="s">
        <v>733</v>
      </c>
      <c r="O1205" s="17"/>
    </row>
    <row r="1206" spans="1:15" s="1" customFormat="1" x14ac:dyDescent="0.15">
      <c r="A1206" s="25" t="s">
        <v>6953</v>
      </c>
      <c r="B1206" s="18"/>
      <c r="C1206" s="12"/>
      <c r="D1206" s="17" t="s">
        <v>3798</v>
      </c>
      <c r="E1206" s="13" t="s">
        <v>286</v>
      </c>
      <c r="F1206" s="12" t="s">
        <v>6939</v>
      </c>
      <c r="G1206" s="14">
        <f t="shared" si="16"/>
        <v>513.95000000000005</v>
      </c>
      <c r="H1206" s="15">
        <v>42227</v>
      </c>
      <c r="I1206" s="14" t="s">
        <v>549</v>
      </c>
      <c r="J1206" s="14" t="s">
        <v>6945</v>
      </c>
      <c r="K1206" s="14" t="s">
        <v>289</v>
      </c>
      <c r="L1206" s="14">
        <v>25</v>
      </c>
      <c r="M1206" s="21" t="s">
        <v>6952</v>
      </c>
      <c r="N1206" s="21" t="s">
        <v>733</v>
      </c>
      <c r="O1206" s="17"/>
    </row>
    <row r="1207" spans="1:15" s="1" customFormat="1" x14ac:dyDescent="0.15">
      <c r="A1207" s="25" t="s">
        <v>89</v>
      </c>
      <c r="B1207" s="25" t="s">
        <v>836</v>
      </c>
      <c r="C1207" s="12"/>
      <c r="D1207" s="17" t="s">
        <v>90</v>
      </c>
      <c r="E1207" s="13" t="s">
        <v>286</v>
      </c>
      <c r="F1207" s="12" t="s">
        <v>6954</v>
      </c>
      <c r="G1207" s="14">
        <f t="shared" ref="G1207" si="17">9.871*L1207</f>
        <v>246.77500000000001</v>
      </c>
      <c r="H1207" s="15">
        <v>42227</v>
      </c>
      <c r="I1207" s="14" t="s">
        <v>362</v>
      </c>
      <c r="J1207" s="14" t="s">
        <v>6955</v>
      </c>
      <c r="K1207" s="26" t="s">
        <v>280</v>
      </c>
      <c r="L1207" s="14">
        <v>25</v>
      </c>
      <c r="M1207" s="21" t="s">
        <v>6962</v>
      </c>
      <c r="N1207" s="21" t="s">
        <v>733</v>
      </c>
      <c r="O1207" s="17"/>
    </row>
    <row r="1208" spans="1:15" s="1" customFormat="1" x14ac:dyDescent="0.15">
      <c r="A1208" s="25" t="s">
        <v>89</v>
      </c>
      <c r="B1208" s="25" t="s">
        <v>836</v>
      </c>
      <c r="C1208" s="12"/>
      <c r="D1208" s="17" t="s">
        <v>90</v>
      </c>
      <c r="E1208" s="13" t="s">
        <v>286</v>
      </c>
      <c r="F1208" s="12" t="s">
        <v>6956</v>
      </c>
      <c r="G1208" s="14">
        <f t="shared" ref="G1208:G1210" si="18">9.871*L1208</f>
        <v>246.77500000000001</v>
      </c>
      <c r="H1208" s="15">
        <v>42227</v>
      </c>
      <c r="I1208" s="14" t="s">
        <v>362</v>
      </c>
      <c r="J1208" s="14" t="s">
        <v>6959</v>
      </c>
      <c r="K1208" s="26" t="s">
        <v>280</v>
      </c>
      <c r="L1208" s="14">
        <v>25</v>
      </c>
      <c r="M1208" s="21" t="s">
        <v>6963</v>
      </c>
      <c r="N1208" s="21" t="s">
        <v>733</v>
      </c>
      <c r="O1208" s="17"/>
    </row>
    <row r="1209" spans="1:15" s="1" customFormat="1" x14ac:dyDescent="0.15">
      <c r="A1209" s="25" t="s">
        <v>89</v>
      </c>
      <c r="B1209" s="25" t="s">
        <v>836</v>
      </c>
      <c r="C1209" s="12"/>
      <c r="D1209" s="17" t="s">
        <v>90</v>
      </c>
      <c r="E1209" s="13" t="s">
        <v>286</v>
      </c>
      <c r="F1209" s="12" t="s">
        <v>6957</v>
      </c>
      <c r="G1209" s="14">
        <f t="shared" si="18"/>
        <v>246.77500000000001</v>
      </c>
      <c r="H1209" s="15">
        <v>42227</v>
      </c>
      <c r="I1209" s="14" t="s">
        <v>362</v>
      </c>
      <c r="J1209" s="14" t="s">
        <v>6960</v>
      </c>
      <c r="K1209" s="26" t="s">
        <v>280</v>
      </c>
      <c r="L1209" s="14">
        <v>25</v>
      </c>
      <c r="M1209" s="21" t="s">
        <v>6964</v>
      </c>
      <c r="N1209" s="21" t="s">
        <v>733</v>
      </c>
      <c r="O1209" s="17"/>
    </row>
    <row r="1210" spans="1:15" s="1" customFormat="1" x14ac:dyDescent="0.15">
      <c r="A1210" s="25" t="s">
        <v>89</v>
      </c>
      <c r="B1210" s="25" t="s">
        <v>836</v>
      </c>
      <c r="C1210" s="12"/>
      <c r="D1210" s="17" t="s">
        <v>90</v>
      </c>
      <c r="E1210" s="13" t="s">
        <v>286</v>
      </c>
      <c r="F1210" s="12" t="s">
        <v>6958</v>
      </c>
      <c r="G1210" s="14">
        <f t="shared" si="18"/>
        <v>246.77500000000001</v>
      </c>
      <c r="H1210" s="15">
        <v>42227</v>
      </c>
      <c r="I1210" s="14" t="s">
        <v>362</v>
      </c>
      <c r="J1210" s="14" t="s">
        <v>6961</v>
      </c>
      <c r="K1210" s="26" t="s">
        <v>280</v>
      </c>
      <c r="L1210" s="14">
        <v>25</v>
      </c>
      <c r="M1210" s="21" t="s">
        <v>6965</v>
      </c>
      <c r="N1210" s="21" t="s">
        <v>733</v>
      </c>
      <c r="O1210" s="17"/>
    </row>
    <row r="1211" spans="1:15" s="1" customFormat="1" x14ac:dyDescent="0.15">
      <c r="A1211" s="25" t="s">
        <v>6968</v>
      </c>
      <c r="B1211" s="18"/>
      <c r="C1211" s="12"/>
      <c r="D1211" s="17" t="s">
        <v>59</v>
      </c>
      <c r="E1211" s="13" t="s">
        <v>286</v>
      </c>
      <c r="F1211" s="12" t="s">
        <v>6966</v>
      </c>
      <c r="G1211" s="26">
        <f>12.838*L1211</f>
        <v>51.351999999999997</v>
      </c>
      <c r="H1211" s="15">
        <v>42227</v>
      </c>
      <c r="I1211" s="14" t="s">
        <v>6445</v>
      </c>
      <c r="J1211" s="14" t="s">
        <v>6967</v>
      </c>
      <c r="K1211" s="14" t="s">
        <v>289</v>
      </c>
      <c r="L1211" s="14">
        <v>4</v>
      </c>
      <c r="M1211" s="21" t="s">
        <v>6751</v>
      </c>
      <c r="N1211" s="21" t="s">
        <v>329</v>
      </c>
      <c r="O1211" s="17"/>
    </row>
    <row r="1212" spans="1:15" s="1" customFormat="1" x14ac:dyDescent="0.15">
      <c r="A1212" s="25" t="s">
        <v>6972</v>
      </c>
      <c r="B1212" s="18"/>
      <c r="C1212" s="12"/>
      <c r="D1212" s="17" t="s">
        <v>39</v>
      </c>
      <c r="E1212" s="13" t="s">
        <v>286</v>
      </c>
      <c r="F1212" s="12" t="s">
        <v>6971</v>
      </c>
      <c r="G1212" s="26">
        <f>6.405*L1212</f>
        <v>96.075000000000003</v>
      </c>
      <c r="H1212" s="15">
        <v>42227</v>
      </c>
      <c r="I1212" s="14" t="s">
        <v>291</v>
      </c>
      <c r="J1212" s="14" t="s">
        <v>6969</v>
      </c>
      <c r="K1212" s="14" t="s">
        <v>289</v>
      </c>
      <c r="L1212" s="14">
        <v>15</v>
      </c>
      <c r="M1212" s="21" t="s">
        <v>6970</v>
      </c>
      <c r="N1212" s="21" t="s">
        <v>167</v>
      </c>
      <c r="O1212" s="17"/>
    </row>
    <row r="1213" spans="1:15" s="1" customFormat="1" x14ac:dyDescent="0.15">
      <c r="A1213" s="25" t="s">
        <v>6975</v>
      </c>
      <c r="B1213" s="18"/>
      <c r="C1213" s="12"/>
      <c r="D1213" s="17" t="s">
        <v>39</v>
      </c>
      <c r="E1213" s="13" t="s">
        <v>286</v>
      </c>
      <c r="F1213" s="12" t="s">
        <v>6974</v>
      </c>
      <c r="G1213" s="26">
        <f>6.405*L1213</f>
        <v>64.05</v>
      </c>
      <c r="H1213" s="15">
        <v>42227</v>
      </c>
      <c r="I1213" s="14" t="s">
        <v>291</v>
      </c>
      <c r="J1213" s="14" t="s">
        <v>6973</v>
      </c>
      <c r="K1213" s="14" t="s">
        <v>289</v>
      </c>
      <c r="L1213" s="14">
        <v>10</v>
      </c>
      <c r="M1213" s="21" t="s">
        <v>6970</v>
      </c>
      <c r="N1213" s="21" t="s">
        <v>139</v>
      </c>
      <c r="O1213" s="17"/>
    </row>
    <row r="1214" spans="1:15" s="1" customFormat="1" x14ac:dyDescent="0.15">
      <c r="A1214" s="25" t="s">
        <v>739</v>
      </c>
      <c r="B1214" s="18"/>
      <c r="C1214" s="12"/>
      <c r="D1214" s="17" t="s">
        <v>33</v>
      </c>
      <c r="E1214" s="13" t="s">
        <v>286</v>
      </c>
      <c r="F1214" s="12" t="s">
        <v>6980</v>
      </c>
      <c r="G1214" s="26">
        <f t="shared" ref="G1214:G1215" si="19">18.708*L1214</f>
        <v>467.69999999999993</v>
      </c>
      <c r="H1214" s="15">
        <v>42227</v>
      </c>
      <c r="I1214" s="14" t="s">
        <v>448</v>
      </c>
      <c r="J1214" s="14" t="s">
        <v>6981</v>
      </c>
      <c r="K1214" s="14" t="s">
        <v>289</v>
      </c>
      <c r="L1214" s="14">
        <v>25</v>
      </c>
      <c r="M1214" s="21" t="s">
        <v>6976</v>
      </c>
      <c r="N1214" s="21" t="s">
        <v>1032</v>
      </c>
      <c r="O1214" s="17"/>
    </row>
    <row r="1215" spans="1:15" s="1" customFormat="1" x14ac:dyDescent="0.15">
      <c r="A1215" s="25" t="s">
        <v>739</v>
      </c>
      <c r="B1215" s="18"/>
      <c r="C1215" s="12"/>
      <c r="D1215" s="17" t="s">
        <v>33</v>
      </c>
      <c r="E1215" s="13" t="s">
        <v>286</v>
      </c>
      <c r="F1215" s="12" t="s">
        <v>6982</v>
      </c>
      <c r="G1215" s="26">
        <f t="shared" si="19"/>
        <v>467.69999999999993</v>
      </c>
      <c r="H1215" s="15">
        <v>42227</v>
      </c>
      <c r="I1215" s="14" t="s">
        <v>448</v>
      </c>
      <c r="J1215" s="14" t="s">
        <v>6983</v>
      </c>
      <c r="K1215" s="14" t="s">
        <v>289</v>
      </c>
      <c r="L1215" s="14">
        <v>25</v>
      </c>
      <c r="M1215" s="21" t="s">
        <v>6977</v>
      </c>
      <c r="N1215" s="21" t="s">
        <v>733</v>
      </c>
      <c r="O1215" s="17"/>
    </row>
    <row r="1216" spans="1:15" s="1" customFormat="1" x14ac:dyDescent="0.15">
      <c r="A1216" s="25" t="s">
        <v>879</v>
      </c>
      <c r="B1216" s="18"/>
      <c r="C1216" s="12"/>
      <c r="D1216" s="17" t="s">
        <v>27</v>
      </c>
      <c r="E1216" s="13" t="s">
        <v>286</v>
      </c>
      <c r="F1216" s="12" t="s">
        <v>6984</v>
      </c>
      <c r="G1216" s="26">
        <f>18.708*L1216</f>
        <v>93.539999999999992</v>
      </c>
      <c r="H1216" s="15">
        <v>42227</v>
      </c>
      <c r="I1216" s="14" t="s">
        <v>305</v>
      </c>
      <c r="J1216" s="14" t="s">
        <v>6985</v>
      </c>
      <c r="K1216" s="14" t="s">
        <v>289</v>
      </c>
      <c r="L1216" s="14">
        <v>5</v>
      </c>
      <c r="M1216" s="21" t="s">
        <v>6978</v>
      </c>
      <c r="N1216" s="21" t="s">
        <v>6979</v>
      </c>
      <c r="O1216" s="17"/>
    </row>
    <row r="1217" spans="1:15" s="1" customFormat="1" x14ac:dyDescent="0.15">
      <c r="A1217" s="25" t="s">
        <v>848</v>
      </c>
      <c r="B1217" s="18"/>
      <c r="C1217" s="12"/>
      <c r="D1217" s="17" t="s">
        <v>111</v>
      </c>
      <c r="E1217" s="13" t="s">
        <v>286</v>
      </c>
      <c r="F1217" s="12" t="s">
        <v>6986</v>
      </c>
      <c r="G1217" s="14">
        <f>17.712*L1217</f>
        <v>53.135999999999996</v>
      </c>
      <c r="H1217" s="15">
        <v>42227</v>
      </c>
      <c r="I1217" s="14" t="s">
        <v>288</v>
      </c>
      <c r="J1217" s="14" t="s">
        <v>6987</v>
      </c>
      <c r="K1217" s="14" t="s">
        <v>280</v>
      </c>
      <c r="L1217" s="14">
        <v>3</v>
      </c>
      <c r="M1217" s="21" t="s">
        <v>6799</v>
      </c>
      <c r="N1217" s="21" t="s">
        <v>182</v>
      </c>
      <c r="O1217" s="17"/>
    </row>
    <row r="1218" spans="1:15" s="1" customFormat="1" x14ac:dyDescent="0.15">
      <c r="A1218" s="25" t="s">
        <v>6988</v>
      </c>
      <c r="B1218" s="18"/>
      <c r="C1218" s="12"/>
      <c r="D1218" s="17" t="s">
        <v>6989</v>
      </c>
      <c r="E1218" s="13" t="s">
        <v>286</v>
      </c>
      <c r="F1218" s="12" t="s">
        <v>6997</v>
      </c>
      <c r="G1218" s="14">
        <f t="shared" ref="G1218:G1220" si="20">14.405*L1218</f>
        <v>360.125</v>
      </c>
      <c r="H1218" s="15">
        <v>42227</v>
      </c>
      <c r="I1218" s="14" t="s">
        <v>364</v>
      </c>
      <c r="J1218" s="14" t="s">
        <v>6994</v>
      </c>
      <c r="K1218" s="14" t="s">
        <v>289</v>
      </c>
      <c r="L1218" s="14">
        <v>25</v>
      </c>
      <c r="M1218" s="21" t="s">
        <v>6990</v>
      </c>
      <c r="N1218" s="21" t="s">
        <v>733</v>
      </c>
      <c r="O1218" s="17"/>
    </row>
    <row r="1219" spans="1:15" s="1" customFormat="1" x14ac:dyDescent="0.15">
      <c r="A1219" s="25" t="s">
        <v>6988</v>
      </c>
      <c r="B1219" s="18"/>
      <c r="C1219" s="12"/>
      <c r="D1219" s="17" t="s">
        <v>6989</v>
      </c>
      <c r="E1219" s="13" t="s">
        <v>286</v>
      </c>
      <c r="F1219" s="12" t="s">
        <v>6998</v>
      </c>
      <c r="G1219" s="14">
        <f t="shared" si="20"/>
        <v>360.125</v>
      </c>
      <c r="H1219" s="15">
        <v>42227</v>
      </c>
      <c r="I1219" s="14" t="s">
        <v>364</v>
      </c>
      <c r="J1219" s="14" t="s">
        <v>6995</v>
      </c>
      <c r="K1219" s="14" t="s">
        <v>289</v>
      </c>
      <c r="L1219" s="14">
        <v>25</v>
      </c>
      <c r="M1219" s="21" t="s">
        <v>6991</v>
      </c>
      <c r="N1219" s="21" t="s">
        <v>6993</v>
      </c>
      <c r="O1219" s="17"/>
    </row>
    <row r="1220" spans="1:15" s="1" customFormat="1" x14ac:dyDescent="0.15">
      <c r="A1220" s="25" t="s">
        <v>327</v>
      </c>
      <c r="B1220" s="18"/>
      <c r="C1220" s="12"/>
      <c r="D1220" s="17" t="s">
        <v>6989</v>
      </c>
      <c r="E1220" s="13" t="s">
        <v>286</v>
      </c>
      <c r="F1220" s="12" t="s">
        <v>6999</v>
      </c>
      <c r="G1220" s="14">
        <f t="shared" si="20"/>
        <v>360.125</v>
      </c>
      <c r="H1220" s="15">
        <v>42227</v>
      </c>
      <c r="I1220" s="14" t="s">
        <v>364</v>
      </c>
      <c r="J1220" s="14" t="s">
        <v>6996</v>
      </c>
      <c r="K1220" s="14" t="s">
        <v>289</v>
      </c>
      <c r="L1220" s="14">
        <v>25</v>
      </c>
      <c r="M1220" s="21" t="s">
        <v>6992</v>
      </c>
      <c r="N1220" s="21" t="s">
        <v>6993</v>
      </c>
      <c r="O1220" s="17"/>
    </row>
    <row r="1221" spans="1:15" s="1" customFormat="1" x14ac:dyDescent="0.15">
      <c r="A1221" s="36" t="s">
        <v>7001</v>
      </c>
      <c r="B1221" s="18"/>
      <c r="C1221" s="12"/>
      <c r="D1221" s="17" t="s">
        <v>7002</v>
      </c>
      <c r="E1221" s="13" t="s">
        <v>286</v>
      </c>
      <c r="F1221" s="12" t="s">
        <v>7003</v>
      </c>
      <c r="G1221" s="14">
        <v>33.116</v>
      </c>
      <c r="H1221" s="15">
        <v>42228</v>
      </c>
      <c r="I1221" s="14" t="s">
        <v>7004</v>
      </c>
      <c r="J1221" s="14" t="s">
        <v>7005</v>
      </c>
      <c r="K1221" s="14" t="s">
        <v>289</v>
      </c>
      <c r="L1221" s="14" t="s">
        <v>7006</v>
      </c>
      <c r="M1221" s="21" t="s">
        <v>7007</v>
      </c>
      <c r="N1221" s="21" t="s">
        <v>7008</v>
      </c>
      <c r="O1221" s="17"/>
    </row>
    <row r="1222" spans="1:15" s="1" customFormat="1" x14ac:dyDescent="0.15">
      <c r="A1222" s="25"/>
      <c r="B1222" s="18"/>
      <c r="C1222" s="12"/>
      <c r="D1222" s="17"/>
      <c r="E1222" s="13"/>
      <c r="F1222" s="12"/>
      <c r="G1222" s="26"/>
      <c r="H1222" s="15"/>
      <c r="I1222" s="14"/>
      <c r="J1222" s="14"/>
      <c r="K1222" s="14"/>
      <c r="L1222" s="14"/>
      <c r="M1222" s="21"/>
      <c r="N1222" s="21"/>
      <c r="O1222" s="17"/>
    </row>
    <row r="1223" spans="1:15" s="1" customFormat="1" x14ac:dyDescent="0.15">
      <c r="A1223" s="25"/>
      <c r="B1223" s="18"/>
      <c r="C1223" s="12"/>
      <c r="D1223" s="17"/>
      <c r="E1223" s="13"/>
      <c r="F1223" s="12"/>
      <c r="G1223" s="26"/>
      <c r="H1223" s="15"/>
      <c r="I1223" s="14"/>
      <c r="J1223" s="14"/>
      <c r="K1223" s="14"/>
      <c r="L1223" s="14"/>
      <c r="M1223" s="21"/>
      <c r="N1223" s="21"/>
      <c r="O1223" s="17"/>
    </row>
    <row r="1224" spans="1:15" s="1" customFormat="1" x14ac:dyDescent="0.15">
      <c r="A1224" s="25"/>
      <c r="B1224" s="18"/>
      <c r="C1224" s="12"/>
      <c r="D1224" s="17"/>
      <c r="E1224" s="13"/>
      <c r="F1224" s="12"/>
      <c r="G1224" s="26"/>
      <c r="H1224" s="15"/>
      <c r="I1224" s="14"/>
      <c r="J1224" s="14"/>
      <c r="K1224" s="14"/>
      <c r="L1224" s="14"/>
      <c r="M1224" s="21"/>
      <c r="N1224" s="21"/>
      <c r="O1224" s="17"/>
    </row>
    <row r="1225" spans="1:15" s="1" customFormat="1" x14ac:dyDescent="0.15">
      <c r="A1225" s="25"/>
      <c r="B1225" s="18"/>
      <c r="C1225" s="12"/>
      <c r="D1225" s="17"/>
      <c r="E1225" s="13"/>
      <c r="F1225" s="12"/>
      <c r="G1225" s="26"/>
      <c r="H1225" s="15"/>
      <c r="I1225" s="14"/>
      <c r="J1225" s="14"/>
      <c r="K1225" s="14"/>
      <c r="L1225" s="14"/>
      <c r="M1225" s="21"/>
      <c r="N1225" s="21"/>
      <c r="O1225" s="17"/>
    </row>
    <row r="1226" spans="1:15" s="1" customFormat="1" x14ac:dyDescent="0.15">
      <c r="A1226" s="25"/>
      <c r="B1226" s="18"/>
      <c r="C1226" s="12"/>
      <c r="D1226" s="17"/>
      <c r="E1226" s="13"/>
      <c r="F1226" s="12"/>
      <c r="G1226" s="26"/>
      <c r="H1226" s="15"/>
      <c r="I1226" s="14"/>
      <c r="J1226" s="14"/>
      <c r="K1226" s="14"/>
      <c r="L1226" s="14"/>
      <c r="M1226" s="21"/>
      <c r="N1226" s="21"/>
      <c r="O1226" s="17"/>
    </row>
    <row r="1227" spans="1:15" s="1" customFormat="1" x14ac:dyDescent="0.15">
      <c r="A1227" s="25"/>
      <c r="B1227" s="18"/>
      <c r="C1227" s="12"/>
      <c r="D1227" s="17"/>
      <c r="E1227" s="13"/>
      <c r="F1227" s="12"/>
      <c r="G1227" s="26"/>
      <c r="H1227" s="15"/>
      <c r="I1227" s="14"/>
      <c r="J1227" s="14"/>
      <c r="K1227" s="14"/>
      <c r="L1227" s="14"/>
      <c r="M1227" s="21"/>
      <c r="N1227" s="21"/>
      <c r="O1227" s="17"/>
    </row>
    <row r="1228" spans="1:15" s="1" customFormat="1" x14ac:dyDescent="0.15">
      <c r="A1228" s="25"/>
      <c r="B1228" s="18"/>
      <c r="C1228" s="12"/>
      <c r="D1228" s="17"/>
      <c r="E1228" s="13"/>
      <c r="F1228" s="12"/>
      <c r="G1228" s="26"/>
      <c r="H1228" s="15"/>
      <c r="I1228" s="14"/>
      <c r="J1228" s="14"/>
      <c r="K1228" s="14"/>
      <c r="L1228" s="14"/>
      <c r="M1228" s="21"/>
      <c r="N1228" s="21"/>
      <c r="O1228" s="17"/>
    </row>
  </sheetData>
  <autoFilter ref="A1:O1221"/>
  <sortState ref="A2:AD2675">
    <sortCondition sortBy="cellColor" ref="E2:E2675"/>
    <sortCondition sortBy="cellColor" ref="E2:E2675" dxfId="11360"/>
    <sortCondition sortBy="cellColor" ref="E2:E2675" dxfId="11359"/>
    <sortCondition ref="F2:F2675"/>
  </sortState>
  <phoneticPr fontId="13" type="noConversion"/>
  <conditionalFormatting sqref="F5">
    <cfRule type="duplicateValues" dxfId="11358" priority="62729"/>
  </conditionalFormatting>
  <conditionalFormatting sqref="J5">
    <cfRule type="duplicateValues" dxfId="11357" priority="62728"/>
  </conditionalFormatting>
  <conditionalFormatting sqref="F5">
    <cfRule type="duplicateValues" dxfId="11356" priority="62726"/>
    <cfRule type="duplicateValues" dxfId="11355" priority="62727"/>
  </conditionalFormatting>
  <conditionalFormatting sqref="J5">
    <cfRule type="duplicateValues" dxfId="11354" priority="62721"/>
    <cfRule type="duplicateValues" dxfId="11353" priority="62722"/>
    <cfRule type="duplicateValues" dxfId="11352" priority="62723"/>
    <cfRule type="duplicateValues" dxfId="11351" priority="62724"/>
    <cfRule type="duplicateValues" dxfId="11350" priority="62725"/>
  </conditionalFormatting>
  <conditionalFormatting sqref="J5">
    <cfRule type="duplicateValues" dxfId="11349" priority="62719"/>
    <cfRule type="duplicateValues" dxfId="11348" priority="62720"/>
  </conditionalFormatting>
  <conditionalFormatting sqref="J5">
    <cfRule type="duplicateValues" dxfId="11347" priority="62716"/>
    <cfRule type="duplicateValues" dxfId="11346" priority="62717"/>
    <cfRule type="duplicateValues" dxfId="11345" priority="62718"/>
  </conditionalFormatting>
  <conditionalFormatting sqref="F6:F9">
    <cfRule type="duplicateValues" dxfId="11344" priority="62701"/>
  </conditionalFormatting>
  <conditionalFormatting sqref="J6:J9">
    <cfRule type="duplicateValues" dxfId="11343" priority="62700"/>
  </conditionalFormatting>
  <conditionalFormatting sqref="F6:F9">
    <cfRule type="duplicateValues" dxfId="11342" priority="62698"/>
    <cfRule type="duplicateValues" dxfId="11341" priority="62699"/>
  </conditionalFormatting>
  <conditionalFormatting sqref="J6:J9">
    <cfRule type="duplicateValues" dxfId="11340" priority="62693"/>
    <cfRule type="duplicateValues" dxfId="11339" priority="62694"/>
    <cfRule type="duplicateValues" dxfId="11338" priority="62695"/>
    <cfRule type="duplicateValues" dxfId="11337" priority="62696"/>
    <cfRule type="duplicateValues" dxfId="11336" priority="62697"/>
  </conditionalFormatting>
  <conditionalFormatting sqref="J6:J9">
    <cfRule type="duplicateValues" dxfId="11335" priority="62691"/>
    <cfRule type="duplicateValues" dxfId="11334" priority="62692"/>
  </conditionalFormatting>
  <conditionalFormatting sqref="J6:J9">
    <cfRule type="duplicateValues" dxfId="11333" priority="62688"/>
    <cfRule type="duplicateValues" dxfId="11332" priority="62689"/>
    <cfRule type="duplicateValues" dxfId="11331" priority="62690"/>
  </conditionalFormatting>
  <conditionalFormatting sqref="F6">
    <cfRule type="duplicateValues" dxfId="11330" priority="62673"/>
  </conditionalFormatting>
  <conditionalFormatting sqref="F6">
    <cfRule type="duplicateValues" dxfId="11329" priority="62671"/>
    <cfRule type="duplicateValues" dxfId="11328" priority="62672"/>
  </conditionalFormatting>
  <conditionalFormatting sqref="F7">
    <cfRule type="duplicateValues" dxfId="11327" priority="62667"/>
  </conditionalFormatting>
  <conditionalFormatting sqref="F7">
    <cfRule type="duplicateValues" dxfId="11326" priority="62665"/>
    <cfRule type="duplicateValues" dxfId="11325" priority="62666"/>
  </conditionalFormatting>
  <conditionalFormatting sqref="F8">
    <cfRule type="duplicateValues" dxfId="11324" priority="62661"/>
  </conditionalFormatting>
  <conditionalFormatting sqref="F8">
    <cfRule type="duplicateValues" dxfId="11323" priority="62659"/>
    <cfRule type="duplicateValues" dxfId="11322" priority="62660"/>
  </conditionalFormatting>
  <conditionalFormatting sqref="F9">
    <cfRule type="duplicateValues" dxfId="11321" priority="62655"/>
  </conditionalFormatting>
  <conditionalFormatting sqref="F9">
    <cfRule type="duplicateValues" dxfId="11320" priority="62653"/>
    <cfRule type="duplicateValues" dxfId="11319" priority="62654"/>
  </conditionalFormatting>
  <conditionalFormatting sqref="J6">
    <cfRule type="duplicateValues" dxfId="11318" priority="62649"/>
  </conditionalFormatting>
  <conditionalFormatting sqref="J6">
    <cfRule type="duplicateValues" dxfId="11317" priority="62644"/>
    <cfRule type="duplicateValues" dxfId="11316" priority="62645"/>
    <cfRule type="duplicateValues" dxfId="11315" priority="62646"/>
    <cfRule type="duplicateValues" dxfId="11314" priority="62647"/>
    <cfRule type="duplicateValues" dxfId="11313" priority="62648"/>
  </conditionalFormatting>
  <conditionalFormatting sqref="J6">
    <cfRule type="duplicateValues" dxfId="11312" priority="62642"/>
    <cfRule type="duplicateValues" dxfId="11311" priority="62643"/>
  </conditionalFormatting>
  <conditionalFormatting sqref="J6">
    <cfRule type="duplicateValues" dxfId="11310" priority="62639"/>
    <cfRule type="duplicateValues" dxfId="11309" priority="62640"/>
    <cfRule type="duplicateValues" dxfId="11308" priority="62641"/>
  </conditionalFormatting>
  <conditionalFormatting sqref="J7">
    <cfRule type="duplicateValues" dxfId="11307" priority="62627"/>
  </conditionalFormatting>
  <conditionalFormatting sqref="J7">
    <cfRule type="duplicateValues" dxfId="11306" priority="62622"/>
    <cfRule type="duplicateValues" dxfId="11305" priority="62623"/>
    <cfRule type="duplicateValues" dxfId="11304" priority="62624"/>
    <cfRule type="duplicateValues" dxfId="11303" priority="62625"/>
    <cfRule type="duplicateValues" dxfId="11302" priority="62626"/>
  </conditionalFormatting>
  <conditionalFormatting sqref="J7">
    <cfRule type="duplicateValues" dxfId="11301" priority="62620"/>
    <cfRule type="duplicateValues" dxfId="11300" priority="62621"/>
  </conditionalFormatting>
  <conditionalFormatting sqref="J7">
    <cfRule type="duplicateValues" dxfId="11299" priority="62617"/>
    <cfRule type="duplicateValues" dxfId="11298" priority="62618"/>
    <cfRule type="duplicateValues" dxfId="11297" priority="62619"/>
  </conditionalFormatting>
  <conditionalFormatting sqref="J8">
    <cfRule type="duplicateValues" dxfId="11296" priority="62605"/>
  </conditionalFormatting>
  <conditionalFormatting sqref="J8">
    <cfRule type="duplicateValues" dxfId="11295" priority="62600"/>
    <cfRule type="duplicateValues" dxfId="11294" priority="62601"/>
    <cfRule type="duplicateValues" dxfId="11293" priority="62602"/>
    <cfRule type="duplicateValues" dxfId="11292" priority="62603"/>
    <cfRule type="duplicateValues" dxfId="11291" priority="62604"/>
  </conditionalFormatting>
  <conditionalFormatting sqref="J8">
    <cfRule type="duplicateValues" dxfId="11290" priority="62598"/>
    <cfRule type="duplicateValues" dxfId="11289" priority="62599"/>
  </conditionalFormatting>
  <conditionalFormatting sqref="J8">
    <cfRule type="duplicateValues" dxfId="11288" priority="62595"/>
    <cfRule type="duplicateValues" dxfId="11287" priority="62596"/>
    <cfRule type="duplicateValues" dxfId="11286" priority="62597"/>
  </conditionalFormatting>
  <conditionalFormatting sqref="J9">
    <cfRule type="duplicateValues" dxfId="11285" priority="62583"/>
  </conditionalFormatting>
  <conditionalFormatting sqref="J9">
    <cfRule type="duplicateValues" dxfId="11284" priority="62578"/>
    <cfRule type="duplicateValues" dxfId="11283" priority="62579"/>
    <cfRule type="duplicateValues" dxfId="11282" priority="62580"/>
    <cfRule type="duplicateValues" dxfId="11281" priority="62581"/>
    <cfRule type="duplicateValues" dxfId="11280" priority="62582"/>
  </conditionalFormatting>
  <conditionalFormatting sqref="J9">
    <cfRule type="duplicateValues" dxfId="11279" priority="62576"/>
    <cfRule type="duplicateValues" dxfId="11278" priority="62577"/>
  </conditionalFormatting>
  <conditionalFormatting sqref="J9">
    <cfRule type="duplicateValues" dxfId="11277" priority="62573"/>
    <cfRule type="duplicateValues" dxfId="11276" priority="62574"/>
    <cfRule type="duplicateValues" dxfId="11275" priority="62575"/>
  </conditionalFormatting>
  <conditionalFormatting sqref="F10:F29">
    <cfRule type="duplicateValues" dxfId="11274" priority="62561"/>
  </conditionalFormatting>
  <conditionalFormatting sqref="J10:J29">
    <cfRule type="duplicateValues" dxfId="11273" priority="62560"/>
  </conditionalFormatting>
  <conditionalFormatting sqref="F10:F29">
    <cfRule type="duplicateValues" dxfId="11272" priority="62558"/>
    <cfRule type="duplicateValues" dxfId="11271" priority="62559"/>
  </conditionalFormatting>
  <conditionalFormatting sqref="J10:J29">
    <cfRule type="duplicateValues" dxfId="11270" priority="62553"/>
    <cfRule type="duplicateValues" dxfId="11269" priority="62554"/>
    <cfRule type="duplicateValues" dxfId="11268" priority="62555"/>
    <cfRule type="duplicateValues" dxfId="11267" priority="62556"/>
    <cfRule type="duplicateValues" dxfId="11266" priority="62557"/>
  </conditionalFormatting>
  <conditionalFormatting sqref="J10:J29">
    <cfRule type="duplicateValues" dxfId="11265" priority="62551"/>
    <cfRule type="duplicateValues" dxfId="11264" priority="62552"/>
  </conditionalFormatting>
  <conditionalFormatting sqref="J10:J29">
    <cfRule type="duplicateValues" dxfId="11263" priority="62548"/>
    <cfRule type="duplicateValues" dxfId="11262" priority="62549"/>
    <cfRule type="duplicateValues" dxfId="11261" priority="62550"/>
  </conditionalFormatting>
  <conditionalFormatting sqref="F30">
    <cfRule type="duplicateValues" dxfId="11260" priority="62505"/>
  </conditionalFormatting>
  <conditionalFormatting sqref="J30">
    <cfRule type="duplicateValues" dxfId="11259" priority="62504"/>
  </conditionalFormatting>
  <conditionalFormatting sqref="F30">
    <cfRule type="duplicateValues" dxfId="11258" priority="62502"/>
    <cfRule type="duplicateValues" dxfId="11257" priority="62503"/>
  </conditionalFormatting>
  <conditionalFormatting sqref="J30">
    <cfRule type="duplicateValues" dxfId="11256" priority="62497"/>
    <cfRule type="duplicateValues" dxfId="11255" priority="62498"/>
    <cfRule type="duplicateValues" dxfId="11254" priority="62499"/>
    <cfRule type="duplicateValues" dxfId="11253" priority="62500"/>
    <cfRule type="duplicateValues" dxfId="11252" priority="62501"/>
  </conditionalFormatting>
  <conditionalFormatting sqref="J30">
    <cfRule type="duplicateValues" dxfId="11251" priority="62495"/>
    <cfRule type="duplicateValues" dxfId="11250" priority="62496"/>
  </conditionalFormatting>
  <conditionalFormatting sqref="J30">
    <cfRule type="duplicateValues" dxfId="11249" priority="62492"/>
    <cfRule type="duplicateValues" dxfId="11248" priority="62493"/>
    <cfRule type="duplicateValues" dxfId="11247" priority="62494"/>
  </conditionalFormatting>
  <conditionalFormatting sqref="F31">
    <cfRule type="duplicateValues" dxfId="11246" priority="62455"/>
  </conditionalFormatting>
  <conditionalFormatting sqref="F31">
    <cfRule type="duplicateValues" dxfId="11245" priority="62453"/>
    <cfRule type="duplicateValues" dxfId="11244" priority="62454"/>
  </conditionalFormatting>
  <conditionalFormatting sqref="J31">
    <cfRule type="duplicateValues" dxfId="11243" priority="62452"/>
  </conditionalFormatting>
  <conditionalFormatting sqref="J31">
    <cfRule type="duplicateValues" dxfId="11242" priority="62447"/>
    <cfRule type="duplicateValues" dxfId="11241" priority="62448"/>
    <cfRule type="duplicateValues" dxfId="11240" priority="62449"/>
    <cfRule type="duplicateValues" dxfId="11239" priority="62450"/>
    <cfRule type="duplicateValues" dxfId="11238" priority="62451"/>
  </conditionalFormatting>
  <conditionalFormatting sqref="J31">
    <cfRule type="duplicateValues" dxfId="11237" priority="62445"/>
    <cfRule type="duplicateValues" dxfId="11236" priority="62446"/>
  </conditionalFormatting>
  <conditionalFormatting sqref="J31">
    <cfRule type="duplicateValues" dxfId="11235" priority="62442"/>
    <cfRule type="duplicateValues" dxfId="11234" priority="62443"/>
    <cfRule type="duplicateValues" dxfId="11233" priority="62444"/>
  </conditionalFormatting>
  <conditionalFormatting sqref="F31:F51">
    <cfRule type="duplicateValues" dxfId="11232" priority="125714"/>
  </conditionalFormatting>
  <conditionalFormatting sqref="J31:J51">
    <cfRule type="duplicateValues" dxfId="11231" priority="125716"/>
  </conditionalFormatting>
  <conditionalFormatting sqref="F31:F51">
    <cfRule type="duplicateValues" dxfId="11230" priority="125718"/>
    <cfRule type="duplicateValues" dxfId="11229" priority="125719"/>
  </conditionalFormatting>
  <conditionalFormatting sqref="J31:J51">
    <cfRule type="duplicateValues" dxfId="11228" priority="125722"/>
    <cfRule type="duplicateValues" dxfId="11227" priority="125723"/>
    <cfRule type="duplicateValues" dxfId="11226" priority="125724"/>
    <cfRule type="duplicateValues" dxfId="11225" priority="125725"/>
    <cfRule type="duplicateValues" dxfId="11224" priority="125726"/>
  </conditionalFormatting>
  <conditionalFormatting sqref="J31:J51">
    <cfRule type="duplicateValues" dxfId="11223" priority="125732"/>
    <cfRule type="duplicateValues" dxfId="11222" priority="125733"/>
  </conditionalFormatting>
  <conditionalFormatting sqref="J31:J51">
    <cfRule type="duplicateValues" dxfId="11221" priority="125736"/>
    <cfRule type="duplicateValues" dxfId="11220" priority="125737"/>
    <cfRule type="duplicateValues" dxfId="11219" priority="125738"/>
  </conditionalFormatting>
  <conditionalFormatting sqref="F52:F72">
    <cfRule type="duplicateValues" dxfId="11218" priority="62430"/>
  </conditionalFormatting>
  <conditionalFormatting sqref="J52:J72">
    <cfRule type="duplicateValues" dxfId="11217" priority="62429"/>
  </conditionalFormatting>
  <conditionalFormatting sqref="F52:F72">
    <cfRule type="duplicateValues" dxfId="11216" priority="62427"/>
    <cfRule type="duplicateValues" dxfId="11215" priority="62428"/>
  </conditionalFormatting>
  <conditionalFormatting sqref="J52:J72">
    <cfRule type="duplicateValues" dxfId="11214" priority="62422"/>
    <cfRule type="duplicateValues" dxfId="11213" priority="62423"/>
    <cfRule type="duplicateValues" dxfId="11212" priority="62424"/>
    <cfRule type="duplicateValues" dxfId="11211" priority="62425"/>
    <cfRule type="duplicateValues" dxfId="11210" priority="62426"/>
  </conditionalFormatting>
  <conditionalFormatting sqref="J52:J72">
    <cfRule type="duplicateValues" dxfId="11209" priority="62420"/>
    <cfRule type="duplicateValues" dxfId="11208" priority="62421"/>
  </conditionalFormatting>
  <conditionalFormatting sqref="J52:J72">
    <cfRule type="duplicateValues" dxfId="11207" priority="62417"/>
    <cfRule type="duplicateValues" dxfId="11206" priority="62418"/>
    <cfRule type="duplicateValues" dxfId="11205" priority="62419"/>
  </conditionalFormatting>
  <conditionalFormatting sqref="F52">
    <cfRule type="duplicateValues" dxfId="11204" priority="62416"/>
  </conditionalFormatting>
  <conditionalFormatting sqref="J52">
    <cfRule type="duplicateValues" dxfId="11203" priority="62415"/>
  </conditionalFormatting>
  <conditionalFormatting sqref="F52">
    <cfRule type="duplicateValues" dxfId="11202" priority="62413"/>
    <cfRule type="duplicateValues" dxfId="11201" priority="62414"/>
  </conditionalFormatting>
  <conditionalFormatting sqref="J52">
    <cfRule type="duplicateValues" dxfId="11200" priority="62408"/>
    <cfRule type="duplicateValues" dxfId="11199" priority="62409"/>
    <cfRule type="duplicateValues" dxfId="11198" priority="62410"/>
    <cfRule type="duplicateValues" dxfId="11197" priority="62411"/>
    <cfRule type="duplicateValues" dxfId="11196" priority="62412"/>
  </conditionalFormatting>
  <conditionalFormatting sqref="J52">
    <cfRule type="duplicateValues" dxfId="11195" priority="62406"/>
    <cfRule type="duplicateValues" dxfId="11194" priority="62407"/>
  </conditionalFormatting>
  <conditionalFormatting sqref="J52">
    <cfRule type="duplicateValues" dxfId="11193" priority="62403"/>
    <cfRule type="duplicateValues" dxfId="11192" priority="62404"/>
    <cfRule type="duplicateValues" dxfId="11191" priority="62405"/>
  </conditionalFormatting>
  <conditionalFormatting sqref="F53">
    <cfRule type="duplicateValues" dxfId="11190" priority="62402"/>
  </conditionalFormatting>
  <conditionalFormatting sqref="J53">
    <cfRule type="duplicateValues" dxfId="11189" priority="62401"/>
  </conditionalFormatting>
  <conditionalFormatting sqref="F53">
    <cfRule type="duplicateValues" dxfId="11188" priority="62399"/>
    <cfRule type="duplicateValues" dxfId="11187" priority="62400"/>
  </conditionalFormatting>
  <conditionalFormatting sqref="J53">
    <cfRule type="duplicateValues" dxfId="11186" priority="62394"/>
    <cfRule type="duplicateValues" dxfId="11185" priority="62395"/>
    <cfRule type="duplicateValues" dxfId="11184" priority="62396"/>
    <cfRule type="duplicateValues" dxfId="11183" priority="62397"/>
    <cfRule type="duplicateValues" dxfId="11182" priority="62398"/>
  </conditionalFormatting>
  <conditionalFormatting sqref="J53">
    <cfRule type="duplicateValues" dxfId="11181" priority="62392"/>
    <cfRule type="duplicateValues" dxfId="11180" priority="62393"/>
  </conditionalFormatting>
  <conditionalFormatting sqref="J53">
    <cfRule type="duplicateValues" dxfId="11179" priority="62389"/>
    <cfRule type="duplicateValues" dxfId="11178" priority="62390"/>
    <cfRule type="duplicateValues" dxfId="11177" priority="62391"/>
  </conditionalFormatting>
  <conditionalFormatting sqref="F73:F77">
    <cfRule type="duplicateValues" dxfId="11176" priority="62388"/>
  </conditionalFormatting>
  <conditionalFormatting sqref="J73:J77">
    <cfRule type="duplicateValues" dxfId="11175" priority="62387"/>
  </conditionalFormatting>
  <conditionalFormatting sqref="F73:F77">
    <cfRule type="duplicateValues" dxfId="11174" priority="62385"/>
    <cfRule type="duplicateValues" dxfId="11173" priority="62386"/>
  </conditionalFormatting>
  <conditionalFormatting sqref="J73:J77">
    <cfRule type="duplicateValues" dxfId="11172" priority="62380"/>
    <cfRule type="duplicateValues" dxfId="11171" priority="62381"/>
    <cfRule type="duplicateValues" dxfId="11170" priority="62382"/>
    <cfRule type="duplicateValues" dxfId="11169" priority="62383"/>
    <cfRule type="duplicateValues" dxfId="11168" priority="62384"/>
  </conditionalFormatting>
  <conditionalFormatting sqref="J73:J77">
    <cfRule type="duplicateValues" dxfId="11167" priority="62378"/>
    <cfRule type="duplicateValues" dxfId="11166" priority="62379"/>
  </conditionalFormatting>
  <conditionalFormatting sqref="J73:J77">
    <cfRule type="duplicateValues" dxfId="11165" priority="62375"/>
    <cfRule type="duplicateValues" dxfId="11164" priority="62376"/>
    <cfRule type="duplicateValues" dxfId="11163" priority="62377"/>
  </conditionalFormatting>
  <conditionalFormatting sqref="F73">
    <cfRule type="duplicateValues" dxfId="11162" priority="62374"/>
  </conditionalFormatting>
  <conditionalFormatting sqref="J73">
    <cfRule type="duplicateValues" dxfId="11161" priority="62373"/>
  </conditionalFormatting>
  <conditionalFormatting sqref="F73">
    <cfRule type="duplicateValues" dxfId="11160" priority="62371"/>
    <cfRule type="duplicateValues" dxfId="11159" priority="62372"/>
  </conditionalFormatting>
  <conditionalFormatting sqref="J73">
    <cfRule type="duplicateValues" dxfId="11158" priority="62366"/>
    <cfRule type="duplicateValues" dxfId="11157" priority="62367"/>
    <cfRule type="duplicateValues" dxfId="11156" priority="62368"/>
    <cfRule type="duplicateValues" dxfId="11155" priority="62369"/>
    <cfRule type="duplicateValues" dxfId="11154" priority="62370"/>
  </conditionalFormatting>
  <conditionalFormatting sqref="J73">
    <cfRule type="duplicateValues" dxfId="11153" priority="62364"/>
    <cfRule type="duplicateValues" dxfId="11152" priority="62365"/>
  </conditionalFormatting>
  <conditionalFormatting sqref="J73">
    <cfRule type="duplicateValues" dxfId="11151" priority="62361"/>
    <cfRule type="duplicateValues" dxfId="11150" priority="62362"/>
    <cfRule type="duplicateValues" dxfId="11149" priority="62363"/>
  </conditionalFormatting>
  <conditionalFormatting sqref="F74">
    <cfRule type="duplicateValues" dxfId="11148" priority="62360"/>
  </conditionalFormatting>
  <conditionalFormatting sqref="J74">
    <cfRule type="duplicateValues" dxfId="11147" priority="62359"/>
  </conditionalFormatting>
  <conditionalFormatting sqref="F74">
    <cfRule type="duplicateValues" dxfId="11146" priority="62357"/>
    <cfRule type="duplicateValues" dxfId="11145" priority="62358"/>
  </conditionalFormatting>
  <conditionalFormatting sqref="J74">
    <cfRule type="duplicateValues" dxfId="11144" priority="62352"/>
    <cfRule type="duplicateValues" dxfId="11143" priority="62353"/>
    <cfRule type="duplicateValues" dxfId="11142" priority="62354"/>
    <cfRule type="duplicateValues" dxfId="11141" priority="62355"/>
    <cfRule type="duplicateValues" dxfId="11140" priority="62356"/>
  </conditionalFormatting>
  <conditionalFormatting sqref="J74">
    <cfRule type="duplicateValues" dxfId="11139" priority="62350"/>
    <cfRule type="duplicateValues" dxfId="11138" priority="62351"/>
  </conditionalFormatting>
  <conditionalFormatting sqref="J74">
    <cfRule type="duplicateValues" dxfId="11137" priority="62347"/>
    <cfRule type="duplicateValues" dxfId="11136" priority="62348"/>
    <cfRule type="duplicateValues" dxfId="11135" priority="62349"/>
  </conditionalFormatting>
  <conditionalFormatting sqref="F75">
    <cfRule type="duplicateValues" dxfId="11134" priority="62324"/>
  </conditionalFormatting>
  <conditionalFormatting sqref="F75">
    <cfRule type="duplicateValues" dxfId="11133" priority="62322"/>
    <cfRule type="duplicateValues" dxfId="11132" priority="62323"/>
  </conditionalFormatting>
  <conditionalFormatting sqref="F76">
    <cfRule type="duplicateValues" dxfId="11131" priority="62321"/>
  </conditionalFormatting>
  <conditionalFormatting sqref="F76">
    <cfRule type="duplicateValues" dxfId="11130" priority="62319"/>
    <cfRule type="duplicateValues" dxfId="11129" priority="62320"/>
  </conditionalFormatting>
  <conditionalFormatting sqref="J75">
    <cfRule type="duplicateValues" dxfId="11128" priority="62318"/>
  </conditionalFormatting>
  <conditionalFormatting sqref="J75">
    <cfRule type="duplicateValues" dxfId="11127" priority="62313"/>
    <cfRule type="duplicateValues" dxfId="11126" priority="62314"/>
    <cfRule type="duplicateValues" dxfId="11125" priority="62315"/>
    <cfRule type="duplicateValues" dxfId="11124" priority="62316"/>
    <cfRule type="duplicateValues" dxfId="11123" priority="62317"/>
  </conditionalFormatting>
  <conditionalFormatting sqref="J75">
    <cfRule type="duplicateValues" dxfId="11122" priority="62311"/>
    <cfRule type="duplicateValues" dxfId="11121" priority="62312"/>
  </conditionalFormatting>
  <conditionalFormatting sqref="J75">
    <cfRule type="duplicateValues" dxfId="11120" priority="62308"/>
    <cfRule type="duplicateValues" dxfId="11119" priority="62309"/>
    <cfRule type="duplicateValues" dxfId="11118" priority="62310"/>
  </conditionalFormatting>
  <conditionalFormatting sqref="J76">
    <cfRule type="duplicateValues" dxfId="11117" priority="62296"/>
  </conditionalFormatting>
  <conditionalFormatting sqref="J76">
    <cfRule type="duplicateValues" dxfId="11116" priority="62291"/>
    <cfRule type="duplicateValues" dxfId="11115" priority="62292"/>
    <cfRule type="duplicateValues" dxfId="11114" priority="62293"/>
    <cfRule type="duplicateValues" dxfId="11113" priority="62294"/>
    <cfRule type="duplicateValues" dxfId="11112" priority="62295"/>
  </conditionalFormatting>
  <conditionalFormatting sqref="J76">
    <cfRule type="duplicateValues" dxfId="11111" priority="62289"/>
    <cfRule type="duplicateValues" dxfId="11110" priority="62290"/>
  </conditionalFormatting>
  <conditionalFormatting sqref="J76">
    <cfRule type="duplicateValues" dxfId="11109" priority="62286"/>
    <cfRule type="duplicateValues" dxfId="11108" priority="62287"/>
    <cfRule type="duplicateValues" dxfId="11107" priority="62288"/>
  </conditionalFormatting>
  <conditionalFormatting sqref="F77">
    <cfRule type="duplicateValues" dxfId="11106" priority="62274"/>
  </conditionalFormatting>
  <conditionalFormatting sqref="F77">
    <cfRule type="duplicateValues" dxfId="11105" priority="62272"/>
    <cfRule type="duplicateValues" dxfId="11104" priority="62273"/>
  </conditionalFormatting>
  <conditionalFormatting sqref="F78">
    <cfRule type="duplicateValues" dxfId="11103" priority="62271"/>
  </conditionalFormatting>
  <conditionalFormatting sqref="F78">
    <cfRule type="duplicateValues" dxfId="11102" priority="62269"/>
    <cfRule type="duplicateValues" dxfId="11101" priority="62270"/>
  </conditionalFormatting>
  <conditionalFormatting sqref="J77">
    <cfRule type="duplicateValues" dxfId="11100" priority="62265"/>
  </conditionalFormatting>
  <conditionalFormatting sqref="J77">
    <cfRule type="duplicateValues" dxfId="11099" priority="62260"/>
    <cfRule type="duplicateValues" dxfId="11098" priority="62261"/>
    <cfRule type="duplicateValues" dxfId="11097" priority="62262"/>
    <cfRule type="duplicateValues" dxfId="11096" priority="62263"/>
    <cfRule type="duplicateValues" dxfId="11095" priority="62264"/>
  </conditionalFormatting>
  <conditionalFormatting sqref="J77">
    <cfRule type="duplicateValues" dxfId="11094" priority="62258"/>
    <cfRule type="duplicateValues" dxfId="11093" priority="62259"/>
  </conditionalFormatting>
  <conditionalFormatting sqref="J77">
    <cfRule type="duplicateValues" dxfId="11092" priority="62255"/>
    <cfRule type="duplicateValues" dxfId="11091" priority="62256"/>
    <cfRule type="duplicateValues" dxfId="11090" priority="62257"/>
  </conditionalFormatting>
  <conditionalFormatting sqref="J78">
    <cfRule type="duplicateValues" dxfId="11089" priority="62243"/>
  </conditionalFormatting>
  <conditionalFormatting sqref="J78">
    <cfRule type="duplicateValues" dxfId="11088" priority="62238"/>
    <cfRule type="duplicateValues" dxfId="11087" priority="62239"/>
    <cfRule type="duplicateValues" dxfId="11086" priority="62240"/>
    <cfRule type="duplicateValues" dxfId="11085" priority="62241"/>
    <cfRule type="duplicateValues" dxfId="11084" priority="62242"/>
  </conditionalFormatting>
  <conditionalFormatting sqref="J78">
    <cfRule type="duplicateValues" dxfId="11083" priority="62236"/>
    <cfRule type="duplicateValues" dxfId="11082" priority="62237"/>
  </conditionalFormatting>
  <conditionalFormatting sqref="J78">
    <cfRule type="duplicateValues" dxfId="11081" priority="62233"/>
    <cfRule type="duplicateValues" dxfId="11080" priority="62234"/>
    <cfRule type="duplicateValues" dxfId="11079" priority="62235"/>
  </conditionalFormatting>
  <conditionalFormatting sqref="F79:F81">
    <cfRule type="duplicateValues" dxfId="11078" priority="62210"/>
  </conditionalFormatting>
  <conditionalFormatting sqref="J79:J81">
    <cfRule type="duplicateValues" dxfId="11077" priority="62209"/>
  </conditionalFormatting>
  <conditionalFormatting sqref="F79:F81">
    <cfRule type="duplicateValues" dxfId="11076" priority="62207"/>
    <cfRule type="duplicateValues" dxfId="11075" priority="62208"/>
  </conditionalFormatting>
  <conditionalFormatting sqref="J79:J81">
    <cfRule type="duplicateValues" dxfId="11074" priority="62202"/>
    <cfRule type="duplicateValues" dxfId="11073" priority="62203"/>
    <cfRule type="duplicateValues" dxfId="11072" priority="62204"/>
    <cfRule type="duplicateValues" dxfId="11071" priority="62205"/>
    <cfRule type="duplicateValues" dxfId="11070" priority="62206"/>
  </conditionalFormatting>
  <conditionalFormatting sqref="J79:J81">
    <cfRule type="duplicateValues" dxfId="11069" priority="62200"/>
    <cfRule type="duplicateValues" dxfId="11068" priority="62201"/>
  </conditionalFormatting>
  <conditionalFormatting sqref="J79:J81">
    <cfRule type="duplicateValues" dxfId="11067" priority="62197"/>
    <cfRule type="duplicateValues" dxfId="11066" priority="62198"/>
    <cfRule type="duplicateValues" dxfId="11065" priority="62199"/>
  </conditionalFormatting>
  <conditionalFormatting sqref="F82 F114:F118">
    <cfRule type="duplicateValues" dxfId="11064" priority="62132"/>
  </conditionalFormatting>
  <conditionalFormatting sqref="J82 J114:J118">
    <cfRule type="duplicateValues" dxfId="11063" priority="62131"/>
  </conditionalFormatting>
  <conditionalFormatting sqref="F82 F114:F118">
    <cfRule type="duplicateValues" dxfId="11062" priority="62129"/>
    <cfRule type="duplicateValues" dxfId="11061" priority="62130"/>
  </conditionalFormatting>
  <conditionalFormatting sqref="J82 J114:J118">
    <cfRule type="duplicateValues" dxfId="11060" priority="62124"/>
    <cfRule type="duplicateValues" dxfId="11059" priority="62125"/>
    <cfRule type="duplicateValues" dxfId="11058" priority="62126"/>
    <cfRule type="duplicateValues" dxfId="11057" priority="62127"/>
    <cfRule type="duplicateValues" dxfId="11056" priority="62128"/>
  </conditionalFormatting>
  <conditionalFormatting sqref="J82 J114:J118">
    <cfRule type="duplicateValues" dxfId="11055" priority="62122"/>
    <cfRule type="duplicateValues" dxfId="11054" priority="62123"/>
  </conditionalFormatting>
  <conditionalFormatting sqref="J82 J114:J118">
    <cfRule type="duplicateValues" dxfId="11053" priority="62119"/>
    <cfRule type="duplicateValues" dxfId="11052" priority="62120"/>
    <cfRule type="duplicateValues" dxfId="11051" priority="62121"/>
  </conditionalFormatting>
  <conditionalFormatting sqref="F82">
    <cfRule type="duplicateValues" dxfId="11050" priority="62093"/>
  </conditionalFormatting>
  <conditionalFormatting sqref="J82">
    <cfRule type="duplicateValues" dxfId="11049" priority="62092"/>
  </conditionalFormatting>
  <conditionalFormatting sqref="F82">
    <cfRule type="duplicateValues" dxfId="11048" priority="62090"/>
    <cfRule type="duplicateValues" dxfId="11047" priority="62091"/>
  </conditionalFormatting>
  <conditionalFormatting sqref="J82">
    <cfRule type="duplicateValues" dxfId="11046" priority="62085"/>
    <cfRule type="duplicateValues" dxfId="11045" priority="62086"/>
    <cfRule type="duplicateValues" dxfId="11044" priority="62087"/>
    <cfRule type="duplicateValues" dxfId="11043" priority="62088"/>
    <cfRule type="duplicateValues" dxfId="11042" priority="62089"/>
  </conditionalFormatting>
  <conditionalFormatting sqref="J82">
    <cfRule type="duplicateValues" dxfId="11041" priority="62083"/>
    <cfRule type="duplicateValues" dxfId="11040" priority="62084"/>
  </conditionalFormatting>
  <conditionalFormatting sqref="J82">
    <cfRule type="duplicateValues" dxfId="11039" priority="62080"/>
    <cfRule type="duplicateValues" dxfId="11038" priority="62081"/>
    <cfRule type="duplicateValues" dxfId="11037" priority="62082"/>
  </conditionalFormatting>
  <conditionalFormatting sqref="F114">
    <cfRule type="duplicateValues" dxfId="11036" priority="62054"/>
  </conditionalFormatting>
  <conditionalFormatting sqref="J114">
    <cfRule type="duplicateValues" dxfId="11035" priority="62053"/>
  </conditionalFormatting>
  <conditionalFormatting sqref="F114">
    <cfRule type="duplicateValues" dxfId="11034" priority="62051"/>
    <cfRule type="duplicateValues" dxfId="11033" priority="62052"/>
  </conditionalFormatting>
  <conditionalFormatting sqref="J114">
    <cfRule type="duplicateValues" dxfId="11032" priority="62046"/>
    <cfRule type="duplicateValues" dxfId="11031" priority="62047"/>
    <cfRule type="duplicateValues" dxfId="11030" priority="62048"/>
    <cfRule type="duplicateValues" dxfId="11029" priority="62049"/>
    <cfRule type="duplicateValues" dxfId="11028" priority="62050"/>
  </conditionalFormatting>
  <conditionalFormatting sqref="J114">
    <cfRule type="duplicateValues" dxfId="11027" priority="62044"/>
    <cfRule type="duplicateValues" dxfId="11026" priority="62045"/>
  </conditionalFormatting>
  <conditionalFormatting sqref="J114">
    <cfRule type="duplicateValues" dxfId="11025" priority="62041"/>
    <cfRule type="duplicateValues" dxfId="11024" priority="62042"/>
    <cfRule type="duplicateValues" dxfId="11023" priority="62043"/>
  </conditionalFormatting>
  <conditionalFormatting sqref="F115">
    <cfRule type="duplicateValues" dxfId="11022" priority="62015"/>
  </conditionalFormatting>
  <conditionalFormatting sqref="J115">
    <cfRule type="duplicateValues" dxfId="11021" priority="62014"/>
  </conditionalFormatting>
  <conditionalFormatting sqref="F115">
    <cfRule type="duplicateValues" dxfId="11020" priority="62012"/>
    <cfRule type="duplicateValues" dxfId="11019" priority="62013"/>
  </conditionalFormatting>
  <conditionalFormatting sqref="J115">
    <cfRule type="duplicateValues" dxfId="11018" priority="62007"/>
    <cfRule type="duplicateValues" dxfId="11017" priority="62008"/>
    <cfRule type="duplicateValues" dxfId="11016" priority="62009"/>
    <cfRule type="duplicateValues" dxfId="11015" priority="62010"/>
    <cfRule type="duplicateValues" dxfId="11014" priority="62011"/>
  </conditionalFormatting>
  <conditionalFormatting sqref="J115">
    <cfRule type="duplicateValues" dxfId="11013" priority="62005"/>
    <cfRule type="duplicateValues" dxfId="11012" priority="62006"/>
  </conditionalFormatting>
  <conditionalFormatting sqref="J115">
    <cfRule type="duplicateValues" dxfId="11011" priority="62002"/>
    <cfRule type="duplicateValues" dxfId="11010" priority="62003"/>
    <cfRule type="duplicateValues" dxfId="11009" priority="62004"/>
  </conditionalFormatting>
  <conditionalFormatting sqref="F116">
    <cfRule type="duplicateValues" dxfId="11008" priority="61976"/>
  </conditionalFormatting>
  <conditionalFormatting sqref="J116">
    <cfRule type="duplicateValues" dxfId="11007" priority="61975"/>
  </conditionalFormatting>
  <conditionalFormatting sqref="F116">
    <cfRule type="duplicateValues" dxfId="11006" priority="61973"/>
    <cfRule type="duplicateValues" dxfId="11005" priority="61974"/>
  </conditionalFormatting>
  <conditionalFormatting sqref="J116">
    <cfRule type="duplicateValues" dxfId="11004" priority="61968"/>
    <cfRule type="duplicateValues" dxfId="11003" priority="61969"/>
    <cfRule type="duplicateValues" dxfId="11002" priority="61970"/>
    <cfRule type="duplicateValues" dxfId="11001" priority="61971"/>
    <cfRule type="duplicateValues" dxfId="11000" priority="61972"/>
  </conditionalFormatting>
  <conditionalFormatting sqref="J116">
    <cfRule type="duplicateValues" dxfId="10999" priority="61966"/>
    <cfRule type="duplicateValues" dxfId="10998" priority="61967"/>
  </conditionalFormatting>
  <conditionalFormatting sqref="J116">
    <cfRule type="duplicateValues" dxfId="10997" priority="61963"/>
    <cfRule type="duplicateValues" dxfId="10996" priority="61964"/>
    <cfRule type="duplicateValues" dxfId="10995" priority="61965"/>
  </conditionalFormatting>
  <conditionalFormatting sqref="F117">
    <cfRule type="duplicateValues" dxfId="10994" priority="61937"/>
  </conditionalFormatting>
  <conditionalFormatting sqref="J117">
    <cfRule type="duplicateValues" dxfId="10993" priority="61936"/>
  </conditionalFormatting>
  <conditionalFormatting sqref="F117">
    <cfRule type="duplicateValues" dxfId="10992" priority="61934"/>
    <cfRule type="duplicateValues" dxfId="10991" priority="61935"/>
  </conditionalFormatting>
  <conditionalFormatting sqref="J117">
    <cfRule type="duplicateValues" dxfId="10990" priority="61929"/>
    <cfRule type="duplicateValues" dxfId="10989" priority="61930"/>
    <cfRule type="duplicateValues" dxfId="10988" priority="61931"/>
    <cfRule type="duplicateValues" dxfId="10987" priority="61932"/>
    <cfRule type="duplicateValues" dxfId="10986" priority="61933"/>
  </conditionalFormatting>
  <conditionalFormatting sqref="J117">
    <cfRule type="duplicateValues" dxfId="10985" priority="61927"/>
    <cfRule type="duplicateValues" dxfId="10984" priority="61928"/>
  </conditionalFormatting>
  <conditionalFormatting sqref="J117">
    <cfRule type="duplicateValues" dxfId="10983" priority="61924"/>
    <cfRule type="duplicateValues" dxfId="10982" priority="61925"/>
    <cfRule type="duplicateValues" dxfId="10981" priority="61926"/>
  </conditionalFormatting>
  <conditionalFormatting sqref="F118">
    <cfRule type="duplicateValues" dxfId="10980" priority="61898"/>
  </conditionalFormatting>
  <conditionalFormatting sqref="J118">
    <cfRule type="duplicateValues" dxfId="10979" priority="61897"/>
  </conditionalFormatting>
  <conditionalFormatting sqref="F118">
    <cfRule type="duplicateValues" dxfId="10978" priority="61895"/>
    <cfRule type="duplicateValues" dxfId="10977" priority="61896"/>
  </conditionalFormatting>
  <conditionalFormatting sqref="J118">
    <cfRule type="duplicateValues" dxfId="10976" priority="61890"/>
    <cfRule type="duplicateValues" dxfId="10975" priority="61891"/>
    <cfRule type="duplicateValues" dxfId="10974" priority="61892"/>
    <cfRule type="duplicateValues" dxfId="10973" priority="61893"/>
    <cfRule type="duplicateValues" dxfId="10972" priority="61894"/>
  </conditionalFormatting>
  <conditionalFormatting sqref="J118">
    <cfRule type="duplicateValues" dxfId="10971" priority="61888"/>
    <cfRule type="duplicateValues" dxfId="10970" priority="61889"/>
  </conditionalFormatting>
  <conditionalFormatting sqref="J118">
    <cfRule type="duplicateValues" dxfId="10969" priority="61885"/>
    <cfRule type="duplicateValues" dxfId="10968" priority="61886"/>
    <cfRule type="duplicateValues" dxfId="10967" priority="61887"/>
  </conditionalFormatting>
  <conditionalFormatting sqref="F119">
    <cfRule type="duplicateValues" dxfId="10966" priority="61859"/>
  </conditionalFormatting>
  <conditionalFormatting sqref="J119">
    <cfRule type="duplicateValues" dxfId="10965" priority="61858"/>
  </conditionalFormatting>
  <conditionalFormatting sqref="F119">
    <cfRule type="duplicateValues" dxfId="10964" priority="61856"/>
    <cfRule type="duplicateValues" dxfId="10963" priority="61857"/>
  </conditionalFormatting>
  <conditionalFormatting sqref="J119">
    <cfRule type="duplicateValues" dxfId="10962" priority="61851"/>
    <cfRule type="duplicateValues" dxfId="10961" priority="61852"/>
    <cfRule type="duplicateValues" dxfId="10960" priority="61853"/>
    <cfRule type="duplicateValues" dxfId="10959" priority="61854"/>
    <cfRule type="duplicateValues" dxfId="10958" priority="61855"/>
  </conditionalFormatting>
  <conditionalFormatting sqref="J119">
    <cfRule type="duplicateValues" dxfId="10957" priority="61849"/>
    <cfRule type="duplicateValues" dxfId="10956" priority="61850"/>
  </conditionalFormatting>
  <conditionalFormatting sqref="J119">
    <cfRule type="duplicateValues" dxfId="10955" priority="61846"/>
    <cfRule type="duplicateValues" dxfId="10954" priority="61847"/>
    <cfRule type="duplicateValues" dxfId="10953" priority="61848"/>
  </conditionalFormatting>
  <conditionalFormatting sqref="F120">
    <cfRule type="duplicateValues" dxfId="10952" priority="61820"/>
  </conditionalFormatting>
  <conditionalFormatting sqref="J120">
    <cfRule type="duplicateValues" dxfId="10951" priority="61819"/>
  </conditionalFormatting>
  <conditionalFormatting sqref="F120">
    <cfRule type="duplicateValues" dxfId="10950" priority="61817"/>
    <cfRule type="duplicateValues" dxfId="10949" priority="61818"/>
  </conditionalFormatting>
  <conditionalFormatting sqref="J120">
    <cfRule type="duplicateValues" dxfId="10948" priority="61812"/>
    <cfRule type="duplicateValues" dxfId="10947" priority="61813"/>
    <cfRule type="duplicateValues" dxfId="10946" priority="61814"/>
    <cfRule type="duplicateValues" dxfId="10945" priority="61815"/>
    <cfRule type="duplicateValues" dxfId="10944" priority="61816"/>
  </conditionalFormatting>
  <conditionalFormatting sqref="J120">
    <cfRule type="duplicateValues" dxfId="10943" priority="61810"/>
    <cfRule type="duplicateValues" dxfId="10942" priority="61811"/>
  </conditionalFormatting>
  <conditionalFormatting sqref="J120">
    <cfRule type="duplicateValues" dxfId="10941" priority="61807"/>
    <cfRule type="duplicateValues" dxfId="10940" priority="61808"/>
    <cfRule type="duplicateValues" dxfId="10939" priority="61809"/>
  </conditionalFormatting>
  <conditionalFormatting sqref="F121">
    <cfRule type="duplicateValues" dxfId="10938" priority="61781"/>
  </conditionalFormatting>
  <conditionalFormatting sqref="J121">
    <cfRule type="duplicateValues" dxfId="10937" priority="61780"/>
  </conditionalFormatting>
  <conditionalFormatting sqref="F121">
    <cfRule type="duplicateValues" dxfId="10936" priority="61778"/>
    <cfRule type="duplicateValues" dxfId="10935" priority="61779"/>
  </conditionalFormatting>
  <conditionalFormatting sqref="J121">
    <cfRule type="duplicateValues" dxfId="10934" priority="61773"/>
    <cfRule type="duplicateValues" dxfId="10933" priority="61774"/>
    <cfRule type="duplicateValues" dxfId="10932" priority="61775"/>
    <cfRule type="duplicateValues" dxfId="10931" priority="61776"/>
    <cfRule type="duplicateValues" dxfId="10930" priority="61777"/>
  </conditionalFormatting>
  <conditionalFormatting sqref="J121">
    <cfRule type="duplicateValues" dxfId="10929" priority="61771"/>
    <cfRule type="duplicateValues" dxfId="10928" priority="61772"/>
  </conditionalFormatting>
  <conditionalFormatting sqref="J121">
    <cfRule type="duplicateValues" dxfId="10927" priority="61768"/>
    <cfRule type="duplicateValues" dxfId="10926" priority="61769"/>
    <cfRule type="duplicateValues" dxfId="10925" priority="61770"/>
  </conditionalFormatting>
  <conditionalFormatting sqref="F83:F87 F122:F164">
    <cfRule type="duplicateValues" dxfId="10924" priority="137301"/>
  </conditionalFormatting>
  <conditionalFormatting sqref="J83:J87 J122:J164">
    <cfRule type="duplicateValues" dxfId="10923" priority="137303"/>
  </conditionalFormatting>
  <conditionalFormatting sqref="F83:F87 F122:F164">
    <cfRule type="duplicateValues" dxfId="10922" priority="137305"/>
    <cfRule type="duplicateValues" dxfId="10921" priority="137306"/>
  </conditionalFormatting>
  <conditionalFormatting sqref="J83:J87 J122:J164">
    <cfRule type="duplicateValues" dxfId="10920" priority="137309"/>
    <cfRule type="duplicateValues" dxfId="10919" priority="137310"/>
    <cfRule type="duplicateValues" dxfId="10918" priority="137311"/>
    <cfRule type="duplicateValues" dxfId="10917" priority="137312"/>
    <cfRule type="duplicateValues" dxfId="10916" priority="137313"/>
  </conditionalFormatting>
  <conditionalFormatting sqref="J83:J87 J122:J164">
    <cfRule type="duplicateValues" dxfId="10915" priority="137319"/>
    <cfRule type="duplicateValues" dxfId="10914" priority="137320"/>
  </conditionalFormatting>
  <conditionalFormatting sqref="J83:J87 J122:J164">
    <cfRule type="duplicateValues" dxfId="10913" priority="137323"/>
    <cfRule type="duplicateValues" dxfId="10912" priority="137324"/>
    <cfRule type="duplicateValues" dxfId="10911" priority="137325"/>
  </conditionalFormatting>
  <conditionalFormatting sqref="F88:F93">
    <cfRule type="duplicateValues" dxfId="10910" priority="61610"/>
  </conditionalFormatting>
  <conditionalFormatting sqref="J88:J93">
    <cfRule type="duplicateValues" dxfId="10909" priority="61609"/>
  </conditionalFormatting>
  <conditionalFormatting sqref="F88:F93">
    <cfRule type="duplicateValues" dxfId="10908" priority="61607"/>
    <cfRule type="duplicateValues" dxfId="10907" priority="61608"/>
  </conditionalFormatting>
  <conditionalFormatting sqref="J88:J93">
    <cfRule type="duplicateValues" dxfId="10906" priority="61602"/>
    <cfRule type="duplicateValues" dxfId="10905" priority="61603"/>
    <cfRule type="duplicateValues" dxfId="10904" priority="61604"/>
    <cfRule type="duplicateValues" dxfId="10903" priority="61605"/>
    <cfRule type="duplicateValues" dxfId="10902" priority="61606"/>
  </conditionalFormatting>
  <conditionalFormatting sqref="J88:J93">
    <cfRule type="duplicateValues" dxfId="10901" priority="61600"/>
    <cfRule type="duplicateValues" dxfId="10900" priority="61601"/>
  </conditionalFormatting>
  <conditionalFormatting sqref="J88:J93">
    <cfRule type="duplicateValues" dxfId="10899" priority="61597"/>
    <cfRule type="duplicateValues" dxfId="10898" priority="61598"/>
    <cfRule type="duplicateValues" dxfId="10897" priority="61599"/>
  </conditionalFormatting>
  <conditionalFormatting sqref="J88">
    <cfRule type="duplicateValues" dxfId="10896" priority="61596"/>
  </conditionalFormatting>
  <conditionalFormatting sqref="J88">
    <cfRule type="duplicateValues" dxfId="10895" priority="61591"/>
    <cfRule type="duplicateValues" dxfId="10894" priority="61592"/>
    <cfRule type="duplicateValues" dxfId="10893" priority="61593"/>
    <cfRule type="duplicateValues" dxfId="10892" priority="61594"/>
    <cfRule type="duplicateValues" dxfId="10891" priority="61595"/>
  </conditionalFormatting>
  <conditionalFormatting sqref="J88">
    <cfRule type="duplicateValues" dxfId="10890" priority="61589"/>
    <cfRule type="duplicateValues" dxfId="10889" priority="61590"/>
  </conditionalFormatting>
  <conditionalFormatting sqref="J88">
    <cfRule type="duplicateValues" dxfId="10888" priority="61586"/>
    <cfRule type="duplicateValues" dxfId="10887" priority="61587"/>
    <cfRule type="duplicateValues" dxfId="10886" priority="61588"/>
  </conditionalFormatting>
  <conditionalFormatting sqref="J89">
    <cfRule type="duplicateValues" dxfId="10885" priority="61585"/>
  </conditionalFormatting>
  <conditionalFormatting sqref="J89">
    <cfRule type="duplicateValues" dxfId="10884" priority="61580"/>
    <cfRule type="duplicateValues" dxfId="10883" priority="61581"/>
    <cfRule type="duplicateValues" dxfId="10882" priority="61582"/>
    <cfRule type="duplicateValues" dxfId="10881" priority="61583"/>
    <cfRule type="duplicateValues" dxfId="10880" priority="61584"/>
  </conditionalFormatting>
  <conditionalFormatting sqref="J89">
    <cfRule type="duplicateValues" dxfId="10879" priority="61578"/>
    <cfRule type="duplicateValues" dxfId="10878" priority="61579"/>
  </conditionalFormatting>
  <conditionalFormatting sqref="J89">
    <cfRule type="duplicateValues" dxfId="10877" priority="61575"/>
    <cfRule type="duplicateValues" dxfId="10876" priority="61576"/>
    <cfRule type="duplicateValues" dxfId="10875" priority="61577"/>
  </conditionalFormatting>
  <conditionalFormatting sqref="F94:F100">
    <cfRule type="duplicateValues" dxfId="10874" priority="61574"/>
  </conditionalFormatting>
  <conditionalFormatting sqref="J94:J100">
    <cfRule type="duplicateValues" dxfId="10873" priority="61573"/>
  </conditionalFormatting>
  <conditionalFormatting sqref="F94:F100">
    <cfRule type="duplicateValues" dxfId="10872" priority="61571"/>
    <cfRule type="duplicateValues" dxfId="10871" priority="61572"/>
  </conditionalFormatting>
  <conditionalFormatting sqref="J94:J100">
    <cfRule type="duplicateValues" dxfId="10870" priority="61566"/>
    <cfRule type="duplicateValues" dxfId="10869" priority="61567"/>
    <cfRule type="duplicateValues" dxfId="10868" priority="61568"/>
    <cfRule type="duplicateValues" dxfId="10867" priority="61569"/>
    <cfRule type="duplicateValues" dxfId="10866" priority="61570"/>
  </conditionalFormatting>
  <conditionalFormatting sqref="J94:J100">
    <cfRule type="duplicateValues" dxfId="10865" priority="61564"/>
    <cfRule type="duplicateValues" dxfId="10864" priority="61565"/>
  </conditionalFormatting>
  <conditionalFormatting sqref="J94:J100">
    <cfRule type="duplicateValues" dxfId="10863" priority="61561"/>
    <cfRule type="duplicateValues" dxfId="10862" priority="61562"/>
    <cfRule type="duplicateValues" dxfId="10861" priority="61563"/>
  </conditionalFormatting>
  <conditionalFormatting sqref="F94">
    <cfRule type="duplicateValues" dxfId="10860" priority="61560"/>
  </conditionalFormatting>
  <conditionalFormatting sqref="F94">
    <cfRule type="duplicateValues" dxfId="10859" priority="61558"/>
    <cfRule type="duplicateValues" dxfId="10858" priority="61559"/>
  </conditionalFormatting>
  <conditionalFormatting sqref="F95">
    <cfRule type="duplicateValues" dxfId="10857" priority="61557"/>
  </conditionalFormatting>
  <conditionalFormatting sqref="F95">
    <cfRule type="duplicateValues" dxfId="10856" priority="61555"/>
    <cfRule type="duplicateValues" dxfId="10855" priority="61556"/>
  </conditionalFormatting>
  <conditionalFormatting sqref="F96">
    <cfRule type="duplicateValues" dxfId="10854" priority="61554"/>
  </conditionalFormatting>
  <conditionalFormatting sqref="F96">
    <cfRule type="duplicateValues" dxfId="10853" priority="61552"/>
    <cfRule type="duplicateValues" dxfId="10852" priority="61553"/>
  </conditionalFormatting>
  <conditionalFormatting sqref="F97">
    <cfRule type="duplicateValues" dxfId="10851" priority="61551"/>
  </conditionalFormatting>
  <conditionalFormatting sqref="F97">
    <cfRule type="duplicateValues" dxfId="10850" priority="61549"/>
    <cfRule type="duplicateValues" dxfId="10849" priority="61550"/>
  </conditionalFormatting>
  <conditionalFormatting sqref="J94">
    <cfRule type="duplicateValues" dxfId="10848" priority="61548"/>
  </conditionalFormatting>
  <conditionalFormatting sqref="J94">
    <cfRule type="duplicateValues" dxfId="10847" priority="61543"/>
    <cfRule type="duplicateValues" dxfId="10846" priority="61544"/>
    <cfRule type="duplicateValues" dxfId="10845" priority="61545"/>
    <cfRule type="duplicateValues" dxfId="10844" priority="61546"/>
    <cfRule type="duplicateValues" dxfId="10843" priority="61547"/>
  </conditionalFormatting>
  <conditionalFormatting sqref="J94">
    <cfRule type="duplicateValues" dxfId="10842" priority="61541"/>
    <cfRule type="duplicateValues" dxfId="10841" priority="61542"/>
  </conditionalFormatting>
  <conditionalFormatting sqref="J94">
    <cfRule type="duplicateValues" dxfId="10840" priority="61538"/>
    <cfRule type="duplicateValues" dxfId="10839" priority="61539"/>
    <cfRule type="duplicateValues" dxfId="10838" priority="61540"/>
  </conditionalFormatting>
  <conditionalFormatting sqref="J95">
    <cfRule type="duplicateValues" dxfId="10837" priority="61537"/>
  </conditionalFormatting>
  <conditionalFormatting sqref="J95">
    <cfRule type="duplicateValues" dxfId="10836" priority="61532"/>
    <cfRule type="duplicateValues" dxfId="10835" priority="61533"/>
    <cfRule type="duplicateValues" dxfId="10834" priority="61534"/>
    <cfRule type="duplicateValues" dxfId="10833" priority="61535"/>
    <cfRule type="duplicateValues" dxfId="10832" priority="61536"/>
  </conditionalFormatting>
  <conditionalFormatting sqref="J95">
    <cfRule type="duplicateValues" dxfId="10831" priority="61530"/>
    <cfRule type="duplicateValues" dxfId="10830" priority="61531"/>
  </conditionalFormatting>
  <conditionalFormatting sqref="J95">
    <cfRule type="duplicateValues" dxfId="10829" priority="61527"/>
    <cfRule type="duplicateValues" dxfId="10828" priority="61528"/>
    <cfRule type="duplicateValues" dxfId="10827" priority="61529"/>
  </conditionalFormatting>
  <conditionalFormatting sqref="J96">
    <cfRule type="duplicateValues" dxfId="10826" priority="61526"/>
  </conditionalFormatting>
  <conditionalFormatting sqref="J96">
    <cfRule type="duplicateValues" dxfId="10825" priority="61521"/>
    <cfRule type="duplicateValues" dxfId="10824" priority="61522"/>
    <cfRule type="duplicateValues" dxfId="10823" priority="61523"/>
    <cfRule type="duplicateValues" dxfId="10822" priority="61524"/>
    <cfRule type="duplicateValues" dxfId="10821" priority="61525"/>
  </conditionalFormatting>
  <conditionalFormatting sqref="J96">
    <cfRule type="duplicateValues" dxfId="10820" priority="61519"/>
    <cfRule type="duplicateValues" dxfId="10819" priority="61520"/>
  </conditionalFormatting>
  <conditionalFormatting sqref="J96">
    <cfRule type="duplicateValues" dxfId="10818" priority="61516"/>
    <cfRule type="duplicateValues" dxfId="10817" priority="61517"/>
    <cfRule type="duplicateValues" dxfId="10816" priority="61518"/>
  </conditionalFormatting>
  <conditionalFormatting sqref="J97">
    <cfRule type="duplicateValues" dxfId="10815" priority="61515"/>
  </conditionalFormatting>
  <conditionalFormatting sqref="J97">
    <cfRule type="duplicateValues" dxfId="10814" priority="61510"/>
    <cfRule type="duplicateValues" dxfId="10813" priority="61511"/>
    <cfRule type="duplicateValues" dxfId="10812" priority="61512"/>
    <cfRule type="duplicateValues" dxfId="10811" priority="61513"/>
    <cfRule type="duplicateValues" dxfId="10810" priority="61514"/>
  </conditionalFormatting>
  <conditionalFormatting sqref="J97">
    <cfRule type="duplicateValues" dxfId="10809" priority="61508"/>
    <cfRule type="duplicateValues" dxfId="10808" priority="61509"/>
  </conditionalFormatting>
  <conditionalFormatting sqref="J97">
    <cfRule type="duplicateValues" dxfId="10807" priority="61505"/>
    <cfRule type="duplicateValues" dxfId="10806" priority="61506"/>
    <cfRule type="duplicateValues" dxfId="10805" priority="61507"/>
  </conditionalFormatting>
  <conditionalFormatting sqref="F101">
    <cfRule type="duplicateValues" dxfId="10804" priority="61490"/>
  </conditionalFormatting>
  <conditionalFormatting sqref="F101">
    <cfRule type="duplicateValues" dxfId="10803" priority="61488"/>
    <cfRule type="duplicateValues" dxfId="10802" priority="61489"/>
  </conditionalFormatting>
  <conditionalFormatting sqref="J101">
    <cfRule type="duplicateValues" dxfId="10801" priority="61487"/>
  </conditionalFormatting>
  <conditionalFormatting sqref="J101">
    <cfRule type="duplicateValues" dxfId="10800" priority="61482"/>
    <cfRule type="duplicateValues" dxfId="10799" priority="61483"/>
    <cfRule type="duplicateValues" dxfId="10798" priority="61484"/>
    <cfRule type="duplicateValues" dxfId="10797" priority="61485"/>
    <cfRule type="duplicateValues" dxfId="10796" priority="61486"/>
  </conditionalFormatting>
  <conditionalFormatting sqref="J101">
    <cfRule type="duplicateValues" dxfId="10795" priority="61480"/>
    <cfRule type="duplicateValues" dxfId="10794" priority="61481"/>
  </conditionalFormatting>
  <conditionalFormatting sqref="J101">
    <cfRule type="duplicateValues" dxfId="10793" priority="61477"/>
    <cfRule type="duplicateValues" dxfId="10792" priority="61478"/>
    <cfRule type="duplicateValues" dxfId="10791" priority="61479"/>
  </conditionalFormatting>
  <conditionalFormatting sqref="F101:F106">
    <cfRule type="duplicateValues" dxfId="10790" priority="140199"/>
  </conditionalFormatting>
  <conditionalFormatting sqref="J101:J106">
    <cfRule type="duplicateValues" dxfId="10789" priority="140201"/>
  </conditionalFormatting>
  <conditionalFormatting sqref="F101:F106">
    <cfRule type="duplicateValues" dxfId="10788" priority="140203"/>
    <cfRule type="duplicateValues" dxfId="10787" priority="140204"/>
  </conditionalFormatting>
  <conditionalFormatting sqref="J101:J106">
    <cfRule type="duplicateValues" dxfId="10786" priority="140207"/>
    <cfRule type="duplicateValues" dxfId="10785" priority="140208"/>
    <cfRule type="duplicateValues" dxfId="10784" priority="140209"/>
    <cfRule type="duplicateValues" dxfId="10783" priority="140210"/>
    <cfRule type="duplicateValues" dxfId="10782" priority="140211"/>
  </conditionalFormatting>
  <conditionalFormatting sqref="J101:J106">
    <cfRule type="duplicateValues" dxfId="10781" priority="140217"/>
    <cfRule type="duplicateValues" dxfId="10780" priority="140218"/>
  </conditionalFormatting>
  <conditionalFormatting sqref="J101:J106">
    <cfRule type="duplicateValues" dxfId="10779" priority="140221"/>
    <cfRule type="duplicateValues" dxfId="10778" priority="140222"/>
    <cfRule type="duplicateValues" dxfId="10777" priority="140223"/>
  </conditionalFormatting>
  <conditionalFormatting sqref="F186:F218">
    <cfRule type="duplicateValues" dxfId="10776" priority="143142"/>
  </conditionalFormatting>
  <conditionalFormatting sqref="J186:J218">
    <cfRule type="duplicateValues" dxfId="10775" priority="143144"/>
  </conditionalFormatting>
  <conditionalFormatting sqref="F186:F218">
    <cfRule type="duplicateValues" dxfId="10774" priority="143146"/>
    <cfRule type="duplicateValues" dxfId="10773" priority="143147"/>
  </conditionalFormatting>
  <conditionalFormatting sqref="J186:J218">
    <cfRule type="duplicateValues" dxfId="10772" priority="143150"/>
    <cfRule type="duplicateValues" dxfId="10771" priority="143151"/>
    <cfRule type="duplicateValues" dxfId="10770" priority="143152"/>
    <cfRule type="duplicateValues" dxfId="10769" priority="143153"/>
    <cfRule type="duplicateValues" dxfId="10768" priority="143154"/>
  </conditionalFormatting>
  <conditionalFormatting sqref="J186:J218">
    <cfRule type="duplicateValues" dxfId="10767" priority="143160"/>
    <cfRule type="duplicateValues" dxfId="10766" priority="143161"/>
  </conditionalFormatting>
  <conditionalFormatting sqref="J186:J218">
    <cfRule type="duplicateValues" dxfId="10765" priority="143164"/>
    <cfRule type="duplicateValues" dxfId="10764" priority="143165"/>
    <cfRule type="duplicateValues" dxfId="10763" priority="143166"/>
  </conditionalFormatting>
  <conditionalFormatting sqref="F219:F222">
    <cfRule type="duplicateValues" dxfId="10762" priority="61447"/>
  </conditionalFormatting>
  <conditionalFormatting sqref="J219:J222">
    <cfRule type="duplicateValues" dxfId="10761" priority="61446"/>
  </conditionalFormatting>
  <conditionalFormatting sqref="F219:F222">
    <cfRule type="duplicateValues" dxfId="10760" priority="61444"/>
    <cfRule type="duplicateValues" dxfId="10759" priority="61445"/>
  </conditionalFormatting>
  <conditionalFormatting sqref="J219:J222">
    <cfRule type="duplicateValues" dxfId="10758" priority="61439"/>
    <cfRule type="duplicateValues" dxfId="10757" priority="61440"/>
    <cfRule type="duplicateValues" dxfId="10756" priority="61441"/>
    <cfRule type="duplicateValues" dxfId="10755" priority="61442"/>
    <cfRule type="duplicateValues" dxfId="10754" priority="61443"/>
  </conditionalFormatting>
  <conditionalFormatting sqref="J219:J222">
    <cfRule type="duplicateValues" dxfId="10753" priority="61437"/>
    <cfRule type="duplicateValues" dxfId="10752" priority="61438"/>
  </conditionalFormatting>
  <conditionalFormatting sqref="J219:J222">
    <cfRule type="duplicateValues" dxfId="10751" priority="61434"/>
    <cfRule type="duplicateValues" dxfId="10750" priority="61435"/>
    <cfRule type="duplicateValues" dxfId="10749" priority="61436"/>
  </conditionalFormatting>
  <conditionalFormatting sqref="J219">
    <cfRule type="duplicateValues" dxfId="10748" priority="61433"/>
  </conditionalFormatting>
  <conditionalFormatting sqref="J219">
    <cfRule type="duplicateValues" dxfId="10747" priority="61428"/>
    <cfRule type="duplicateValues" dxfId="10746" priority="61429"/>
    <cfRule type="duplicateValues" dxfId="10745" priority="61430"/>
    <cfRule type="duplicateValues" dxfId="10744" priority="61431"/>
    <cfRule type="duplicateValues" dxfId="10743" priority="61432"/>
  </conditionalFormatting>
  <conditionalFormatting sqref="J219">
    <cfRule type="duplicateValues" dxfId="10742" priority="61426"/>
    <cfRule type="duplicateValues" dxfId="10741" priority="61427"/>
  </conditionalFormatting>
  <conditionalFormatting sqref="J219">
    <cfRule type="duplicateValues" dxfId="10740" priority="61423"/>
    <cfRule type="duplicateValues" dxfId="10739" priority="61424"/>
    <cfRule type="duplicateValues" dxfId="10738" priority="61425"/>
  </conditionalFormatting>
  <conditionalFormatting sqref="J220">
    <cfRule type="duplicateValues" dxfId="10737" priority="61422"/>
  </conditionalFormatting>
  <conditionalFormatting sqref="J220">
    <cfRule type="duplicateValues" dxfId="10736" priority="61417"/>
    <cfRule type="duplicateValues" dxfId="10735" priority="61418"/>
    <cfRule type="duplicateValues" dxfId="10734" priority="61419"/>
    <cfRule type="duplicateValues" dxfId="10733" priority="61420"/>
    <cfRule type="duplicateValues" dxfId="10732" priority="61421"/>
  </conditionalFormatting>
  <conditionalFormatting sqref="J220">
    <cfRule type="duplicateValues" dxfId="10731" priority="61415"/>
    <cfRule type="duplicateValues" dxfId="10730" priority="61416"/>
  </conditionalFormatting>
  <conditionalFormatting sqref="J220">
    <cfRule type="duplicateValues" dxfId="10729" priority="61412"/>
    <cfRule type="duplicateValues" dxfId="10728" priority="61413"/>
    <cfRule type="duplicateValues" dxfId="10727" priority="61414"/>
  </conditionalFormatting>
  <conditionalFormatting sqref="F223:F229">
    <cfRule type="duplicateValues" dxfId="10726" priority="61411"/>
  </conditionalFormatting>
  <conditionalFormatting sqref="J223:J229">
    <cfRule type="duplicateValues" dxfId="10725" priority="61410"/>
  </conditionalFormatting>
  <conditionalFormatting sqref="F223:F229">
    <cfRule type="duplicateValues" dxfId="10724" priority="61408"/>
    <cfRule type="duplicateValues" dxfId="10723" priority="61409"/>
  </conditionalFormatting>
  <conditionalFormatting sqref="J223:J229">
    <cfRule type="duplicateValues" dxfId="10722" priority="61403"/>
    <cfRule type="duplicateValues" dxfId="10721" priority="61404"/>
    <cfRule type="duplicateValues" dxfId="10720" priority="61405"/>
    <cfRule type="duplicateValues" dxfId="10719" priority="61406"/>
    <cfRule type="duplicateValues" dxfId="10718" priority="61407"/>
  </conditionalFormatting>
  <conditionalFormatting sqref="J223:J229">
    <cfRule type="duplicateValues" dxfId="10717" priority="61401"/>
    <cfRule type="duplicateValues" dxfId="10716" priority="61402"/>
  </conditionalFormatting>
  <conditionalFormatting sqref="J223:J229">
    <cfRule type="duplicateValues" dxfId="10715" priority="61398"/>
    <cfRule type="duplicateValues" dxfId="10714" priority="61399"/>
    <cfRule type="duplicateValues" dxfId="10713" priority="61400"/>
  </conditionalFormatting>
  <conditionalFormatting sqref="J221">
    <cfRule type="duplicateValues" dxfId="10712" priority="61397"/>
  </conditionalFormatting>
  <conditionalFormatting sqref="J221">
    <cfRule type="duplicateValues" dxfId="10711" priority="61392"/>
    <cfRule type="duplicateValues" dxfId="10710" priority="61393"/>
    <cfRule type="duplicateValues" dxfId="10709" priority="61394"/>
    <cfRule type="duplicateValues" dxfId="10708" priority="61395"/>
    <cfRule type="duplicateValues" dxfId="10707" priority="61396"/>
  </conditionalFormatting>
  <conditionalFormatting sqref="J221">
    <cfRule type="duplicateValues" dxfId="10706" priority="61390"/>
    <cfRule type="duplicateValues" dxfId="10705" priority="61391"/>
  </conditionalFormatting>
  <conditionalFormatting sqref="J221">
    <cfRule type="duplicateValues" dxfId="10704" priority="61387"/>
    <cfRule type="duplicateValues" dxfId="10703" priority="61388"/>
    <cfRule type="duplicateValues" dxfId="10702" priority="61389"/>
  </conditionalFormatting>
  <conditionalFormatting sqref="J222">
    <cfRule type="duplicateValues" dxfId="10701" priority="61382"/>
    <cfRule type="duplicateValues" dxfId="10700" priority="61383"/>
    <cfRule type="duplicateValues" dxfId="10699" priority="61384"/>
    <cfRule type="duplicateValues" dxfId="10698" priority="61385"/>
    <cfRule type="duplicateValues" dxfId="10697" priority="61386"/>
  </conditionalFormatting>
  <conditionalFormatting sqref="J222">
    <cfRule type="duplicateValues" dxfId="10696" priority="61381" stopIfTrue="1"/>
  </conditionalFormatting>
  <conditionalFormatting sqref="J222">
    <cfRule type="duplicateValues" dxfId="10695" priority="61379"/>
    <cfRule type="duplicateValues" dxfId="10694" priority="61380"/>
  </conditionalFormatting>
  <conditionalFormatting sqref="J222">
    <cfRule type="duplicateValues" dxfId="10693" priority="61376"/>
    <cfRule type="duplicateValues" dxfId="10692" priority="61377"/>
    <cfRule type="duplicateValues" dxfId="10691" priority="61378"/>
  </conditionalFormatting>
  <conditionalFormatting sqref="F223">
    <cfRule type="duplicateValues" dxfId="10690" priority="61364"/>
  </conditionalFormatting>
  <conditionalFormatting sqref="J223">
    <cfRule type="duplicateValues" dxfId="10689" priority="61363"/>
  </conditionalFormatting>
  <conditionalFormatting sqref="F223">
    <cfRule type="duplicateValues" dxfId="10688" priority="61361"/>
    <cfRule type="duplicateValues" dxfId="10687" priority="61362"/>
  </conditionalFormatting>
  <conditionalFormatting sqref="J223">
    <cfRule type="duplicateValues" dxfId="10686" priority="61356"/>
    <cfRule type="duplicateValues" dxfId="10685" priority="61357"/>
    <cfRule type="duplicateValues" dxfId="10684" priority="61358"/>
    <cfRule type="duplicateValues" dxfId="10683" priority="61359"/>
    <cfRule type="duplicateValues" dxfId="10682" priority="61360"/>
  </conditionalFormatting>
  <conditionalFormatting sqref="J223">
    <cfRule type="duplicateValues" dxfId="10681" priority="61354"/>
    <cfRule type="duplicateValues" dxfId="10680" priority="61355"/>
  </conditionalFormatting>
  <conditionalFormatting sqref="J223">
    <cfRule type="duplicateValues" dxfId="10679" priority="61351"/>
    <cfRule type="duplicateValues" dxfId="10678" priority="61352"/>
    <cfRule type="duplicateValues" dxfId="10677" priority="61353"/>
  </conditionalFormatting>
  <conditionalFormatting sqref="J224">
    <cfRule type="duplicateValues" dxfId="10676" priority="61328"/>
  </conditionalFormatting>
  <conditionalFormatting sqref="J224">
    <cfRule type="duplicateValues" dxfId="10675" priority="61323"/>
    <cfRule type="duplicateValues" dxfId="10674" priority="61324"/>
    <cfRule type="duplicateValues" dxfId="10673" priority="61325"/>
    <cfRule type="duplicateValues" dxfId="10672" priority="61326"/>
    <cfRule type="duplicateValues" dxfId="10671" priority="61327"/>
  </conditionalFormatting>
  <conditionalFormatting sqref="J224">
    <cfRule type="duplicateValues" dxfId="10670" priority="61321"/>
    <cfRule type="duplicateValues" dxfId="10669" priority="61322"/>
  </conditionalFormatting>
  <conditionalFormatting sqref="J224">
    <cfRule type="duplicateValues" dxfId="10668" priority="61318"/>
    <cfRule type="duplicateValues" dxfId="10667" priority="61319"/>
    <cfRule type="duplicateValues" dxfId="10666" priority="61320"/>
  </conditionalFormatting>
  <conditionalFormatting sqref="J225">
    <cfRule type="duplicateValues" dxfId="10665" priority="61317"/>
  </conditionalFormatting>
  <conditionalFormatting sqref="J225">
    <cfRule type="duplicateValues" dxfId="10664" priority="61312"/>
    <cfRule type="duplicateValues" dxfId="10663" priority="61313"/>
    <cfRule type="duplicateValues" dxfId="10662" priority="61314"/>
    <cfRule type="duplicateValues" dxfId="10661" priority="61315"/>
    <cfRule type="duplicateValues" dxfId="10660" priority="61316"/>
  </conditionalFormatting>
  <conditionalFormatting sqref="J225">
    <cfRule type="duplicateValues" dxfId="10659" priority="61310"/>
    <cfRule type="duplicateValues" dxfId="10658" priority="61311"/>
  </conditionalFormatting>
  <conditionalFormatting sqref="J225">
    <cfRule type="duplicateValues" dxfId="10657" priority="61307"/>
    <cfRule type="duplicateValues" dxfId="10656" priority="61308"/>
    <cfRule type="duplicateValues" dxfId="10655" priority="61309"/>
  </conditionalFormatting>
  <conditionalFormatting sqref="F230">
    <cfRule type="duplicateValues" dxfId="10654" priority="61306"/>
  </conditionalFormatting>
  <conditionalFormatting sqref="J230">
    <cfRule type="duplicateValues" dxfId="10653" priority="61305"/>
  </conditionalFormatting>
  <conditionalFormatting sqref="F230">
    <cfRule type="duplicateValues" dxfId="10652" priority="61303"/>
    <cfRule type="duplicateValues" dxfId="10651" priority="61304"/>
  </conditionalFormatting>
  <conditionalFormatting sqref="J230">
    <cfRule type="duplicateValues" dxfId="10650" priority="61298"/>
    <cfRule type="duplicateValues" dxfId="10649" priority="61299"/>
    <cfRule type="duplicateValues" dxfId="10648" priority="61300"/>
    <cfRule type="duplicateValues" dxfId="10647" priority="61301"/>
    <cfRule type="duplicateValues" dxfId="10646" priority="61302"/>
  </conditionalFormatting>
  <conditionalFormatting sqref="J230">
    <cfRule type="duplicateValues" dxfId="10645" priority="61296"/>
    <cfRule type="duplicateValues" dxfId="10644" priority="61297"/>
  </conditionalFormatting>
  <conditionalFormatting sqref="J230">
    <cfRule type="duplicateValues" dxfId="10643" priority="61293"/>
    <cfRule type="duplicateValues" dxfId="10642" priority="61294"/>
    <cfRule type="duplicateValues" dxfId="10641" priority="61295"/>
  </conditionalFormatting>
  <conditionalFormatting sqref="F231">
    <cfRule type="duplicateValues" dxfId="10640" priority="61292"/>
  </conditionalFormatting>
  <conditionalFormatting sqref="J231">
    <cfRule type="duplicateValues" dxfId="10639" priority="61291"/>
  </conditionalFormatting>
  <conditionalFormatting sqref="F231">
    <cfRule type="duplicateValues" dxfId="10638" priority="61289"/>
    <cfRule type="duplicateValues" dxfId="10637" priority="61290"/>
  </conditionalFormatting>
  <conditionalFormatting sqref="J231">
    <cfRule type="duplicateValues" dxfId="10636" priority="61284"/>
    <cfRule type="duplicateValues" dxfId="10635" priority="61285"/>
    <cfRule type="duplicateValues" dxfId="10634" priority="61286"/>
    <cfRule type="duplicateValues" dxfId="10633" priority="61287"/>
    <cfRule type="duplicateValues" dxfId="10632" priority="61288"/>
  </conditionalFormatting>
  <conditionalFormatting sqref="J231">
    <cfRule type="duplicateValues" dxfId="10631" priority="61282"/>
    <cfRule type="duplicateValues" dxfId="10630" priority="61283"/>
  </conditionalFormatting>
  <conditionalFormatting sqref="J231">
    <cfRule type="duplicateValues" dxfId="10629" priority="61279"/>
    <cfRule type="duplicateValues" dxfId="10628" priority="61280"/>
    <cfRule type="duplicateValues" dxfId="10627" priority="61281"/>
  </conditionalFormatting>
  <conditionalFormatting sqref="F232:F246">
    <cfRule type="duplicateValues" dxfId="10626" priority="146235"/>
  </conditionalFormatting>
  <conditionalFormatting sqref="J232:J246">
    <cfRule type="duplicateValues" dxfId="10625" priority="146237"/>
  </conditionalFormatting>
  <conditionalFormatting sqref="F232:F246">
    <cfRule type="duplicateValues" dxfId="10624" priority="146239"/>
    <cfRule type="duplicateValues" dxfId="10623" priority="146240"/>
  </conditionalFormatting>
  <conditionalFormatting sqref="J232:J246">
    <cfRule type="duplicateValues" dxfId="10622" priority="146243"/>
    <cfRule type="duplicateValues" dxfId="10621" priority="146244"/>
    <cfRule type="duplicateValues" dxfId="10620" priority="146245"/>
    <cfRule type="duplicateValues" dxfId="10619" priority="146246"/>
    <cfRule type="duplicateValues" dxfId="10618" priority="146247"/>
  </conditionalFormatting>
  <conditionalFormatting sqref="J232:J246">
    <cfRule type="duplicateValues" dxfId="10617" priority="146253"/>
    <cfRule type="duplicateValues" dxfId="10616" priority="146254"/>
  </conditionalFormatting>
  <conditionalFormatting sqref="J232:J246">
    <cfRule type="duplicateValues" dxfId="10615" priority="146257"/>
    <cfRule type="duplicateValues" dxfId="10614" priority="146258"/>
    <cfRule type="duplicateValues" dxfId="10613" priority="146259"/>
  </conditionalFormatting>
  <conditionalFormatting sqref="F247:F251">
    <cfRule type="duplicateValues" dxfId="10612" priority="61242"/>
  </conditionalFormatting>
  <conditionalFormatting sqref="J247:J251">
    <cfRule type="duplicateValues" dxfId="10611" priority="61241"/>
  </conditionalFormatting>
  <conditionalFormatting sqref="F247:F251">
    <cfRule type="duplicateValues" dxfId="10610" priority="61239"/>
    <cfRule type="duplicateValues" dxfId="10609" priority="61240"/>
  </conditionalFormatting>
  <conditionalFormatting sqref="J247:J251">
    <cfRule type="duplicateValues" dxfId="10608" priority="61234"/>
    <cfRule type="duplicateValues" dxfId="10607" priority="61235"/>
    <cfRule type="duplicateValues" dxfId="10606" priority="61236"/>
    <cfRule type="duplicateValues" dxfId="10605" priority="61237"/>
    <cfRule type="duplicateValues" dxfId="10604" priority="61238"/>
  </conditionalFormatting>
  <conditionalFormatting sqref="J247:J251">
    <cfRule type="duplicateValues" dxfId="10603" priority="61232"/>
    <cfRule type="duplicateValues" dxfId="10602" priority="61233"/>
  </conditionalFormatting>
  <conditionalFormatting sqref="J247:J251">
    <cfRule type="duplicateValues" dxfId="10601" priority="61229"/>
    <cfRule type="duplicateValues" dxfId="10600" priority="61230"/>
    <cfRule type="duplicateValues" dxfId="10599" priority="61231"/>
  </conditionalFormatting>
  <conditionalFormatting sqref="J247">
    <cfRule type="duplicateValues" dxfId="10598" priority="61228"/>
  </conditionalFormatting>
  <conditionalFormatting sqref="J247">
    <cfRule type="duplicateValues" dxfId="10597" priority="61223"/>
    <cfRule type="duplicateValues" dxfId="10596" priority="61224"/>
    <cfRule type="duplicateValues" dxfId="10595" priority="61225"/>
    <cfRule type="duplicateValues" dxfId="10594" priority="61226"/>
    <cfRule type="duplicateValues" dxfId="10593" priority="61227"/>
  </conditionalFormatting>
  <conditionalFormatting sqref="J247">
    <cfRule type="duplicateValues" dxfId="10592" priority="61221"/>
    <cfRule type="duplicateValues" dxfId="10591" priority="61222"/>
  </conditionalFormatting>
  <conditionalFormatting sqref="J247">
    <cfRule type="duplicateValues" dxfId="10590" priority="61218"/>
    <cfRule type="duplicateValues" dxfId="10589" priority="61219"/>
    <cfRule type="duplicateValues" dxfId="10588" priority="61220"/>
  </conditionalFormatting>
  <conditionalFormatting sqref="J248">
    <cfRule type="duplicateValues" dxfId="10587" priority="61217"/>
  </conditionalFormatting>
  <conditionalFormatting sqref="J248">
    <cfRule type="duplicateValues" dxfId="10586" priority="61212"/>
    <cfRule type="duplicateValues" dxfId="10585" priority="61213"/>
    <cfRule type="duplicateValues" dxfId="10584" priority="61214"/>
    <cfRule type="duplicateValues" dxfId="10583" priority="61215"/>
    <cfRule type="duplicateValues" dxfId="10582" priority="61216"/>
  </conditionalFormatting>
  <conditionalFormatting sqref="J248">
    <cfRule type="duplicateValues" dxfId="10581" priority="61210"/>
    <cfRule type="duplicateValues" dxfId="10580" priority="61211"/>
  </conditionalFormatting>
  <conditionalFormatting sqref="J248">
    <cfRule type="duplicateValues" dxfId="10579" priority="61207"/>
    <cfRule type="duplicateValues" dxfId="10578" priority="61208"/>
    <cfRule type="duplicateValues" dxfId="10577" priority="61209"/>
  </conditionalFormatting>
  <conditionalFormatting sqref="J249">
    <cfRule type="duplicateValues" dxfId="10576" priority="61206"/>
  </conditionalFormatting>
  <conditionalFormatting sqref="J249">
    <cfRule type="duplicateValues" dxfId="10575" priority="61201"/>
    <cfRule type="duplicateValues" dxfId="10574" priority="61202"/>
    <cfRule type="duplicateValues" dxfId="10573" priority="61203"/>
    <cfRule type="duplicateValues" dxfId="10572" priority="61204"/>
    <cfRule type="duplicateValues" dxfId="10571" priority="61205"/>
  </conditionalFormatting>
  <conditionalFormatting sqref="J249">
    <cfRule type="duplicateValues" dxfId="10570" priority="61199"/>
    <cfRule type="duplicateValues" dxfId="10569" priority="61200"/>
  </conditionalFormatting>
  <conditionalFormatting sqref="J249">
    <cfRule type="duplicateValues" dxfId="10568" priority="61196"/>
    <cfRule type="duplicateValues" dxfId="10567" priority="61197"/>
    <cfRule type="duplicateValues" dxfId="10566" priority="61198"/>
  </conditionalFormatting>
  <conditionalFormatting sqref="J250">
    <cfRule type="duplicateValues" dxfId="10565" priority="61195"/>
  </conditionalFormatting>
  <conditionalFormatting sqref="J250">
    <cfRule type="duplicateValues" dxfId="10564" priority="61190"/>
    <cfRule type="duplicateValues" dxfId="10563" priority="61191"/>
    <cfRule type="duplicateValues" dxfId="10562" priority="61192"/>
    <cfRule type="duplicateValues" dxfId="10561" priority="61193"/>
    <cfRule type="duplicateValues" dxfId="10560" priority="61194"/>
  </conditionalFormatting>
  <conditionalFormatting sqref="J250">
    <cfRule type="duplicateValues" dxfId="10559" priority="61188"/>
    <cfRule type="duplicateValues" dxfId="10558" priority="61189"/>
  </conditionalFormatting>
  <conditionalFormatting sqref="J250">
    <cfRule type="duplicateValues" dxfId="10557" priority="61185"/>
    <cfRule type="duplicateValues" dxfId="10556" priority="61186"/>
    <cfRule type="duplicateValues" dxfId="10555" priority="61187"/>
  </conditionalFormatting>
  <conditionalFormatting sqref="J251">
    <cfRule type="duplicateValues" dxfId="10554" priority="61184"/>
  </conditionalFormatting>
  <conditionalFormatting sqref="J251">
    <cfRule type="duplicateValues" dxfId="10553" priority="61179"/>
    <cfRule type="duplicateValues" dxfId="10552" priority="61180"/>
    <cfRule type="duplicateValues" dxfId="10551" priority="61181"/>
    <cfRule type="duplicateValues" dxfId="10550" priority="61182"/>
    <cfRule type="duplicateValues" dxfId="10549" priority="61183"/>
  </conditionalFormatting>
  <conditionalFormatting sqref="J251">
    <cfRule type="duplicateValues" dxfId="10548" priority="61177"/>
    <cfRule type="duplicateValues" dxfId="10547" priority="61178"/>
  </conditionalFormatting>
  <conditionalFormatting sqref="J251">
    <cfRule type="duplicateValues" dxfId="10546" priority="61174"/>
    <cfRule type="duplicateValues" dxfId="10545" priority="61175"/>
    <cfRule type="duplicateValues" dxfId="10544" priority="61176"/>
  </conditionalFormatting>
  <conditionalFormatting sqref="J252">
    <cfRule type="duplicateValues" dxfId="10543" priority="61173"/>
  </conditionalFormatting>
  <conditionalFormatting sqref="J252">
    <cfRule type="duplicateValues" dxfId="10542" priority="61168"/>
    <cfRule type="duplicateValues" dxfId="10541" priority="61169"/>
    <cfRule type="duplicateValues" dxfId="10540" priority="61170"/>
    <cfRule type="duplicateValues" dxfId="10539" priority="61171"/>
    <cfRule type="duplicateValues" dxfId="10538" priority="61172"/>
  </conditionalFormatting>
  <conditionalFormatting sqref="J252">
    <cfRule type="duplicateValues" dxfId="10537" priority="61166"/>
    <cfRule type="duplicateValues" dxfId="10536" priority="61167"/>
  </conditionalFormatting>
  <conditionalFormatting sqref="J252">
    <cfRule type="duplicateValues" dxfId="10535" priority="61163"/>
    <cfRule type="duplicateValues" dxfId="10534" priority="61164"/>
    <cfRule type="duplicateValues" dxfId="10533" priority="61165"/>
  </conditionalFormatting>
  <conditionalFormatting sqref="J253">
    <cfRule type="duplicateValues" dxfId="10532" priority="61148"/>
  </conditionalFormatting>
  <conditionalFormatting sqref="J253">
    <cfRule type="duplicateValues" dxfId="10531" priority="61143"/>
    <cfRule type="duplicateValues" dxfId="10530" priority="61144"/>
    <cfRule type="duplicateValues" dxfId="10529" priority="61145"/>
    <cfRule type="duplicateValues" dxfId="10528" priority="61146"/>
    <cfRule type="duplicateValues" dxfId="10527" priority="61147"/>
  </conditionalFormatting>
  <conditionalFormatting sqref="J253">
    <cfRule type="duplicateValues" dxfId="10526" priority="61141"/>
    <cfRule type="duplicateValues" dxfId="10525" priority="61142"/>
  </conditionalFormatting>
  <conditionalFormatting sqref="J253">
    <cfRule type="duplicateValues" dxfId="10524" priority="61138"/>
    <cfRule type="duplicateValues" dxfId="10523" priority="61139"/>
    <cfRule type="duplicateValues" dxfId="10522" priority="61140"/>
  </conditionalFormatting>
  <conditionalFormatting sqref="J254">
    <cfRule type="duplicateValues" dxfId="10521" priority="61137"/>
  </conditionalFormatting>
  <conditionalFormatting sqref="J254">
    <cfRule type="duplicateValues" dxfId="10520" priority="61132"/>
    <cfRule type="duplicateValues" dxfId="10519" priority="61133"/>
    <cfRule type="duplicateValues" dxfId="10518" priority="61134"/>
    <cfRule type="duplicateValues" dxfId="10517" priority="61135"/>
    <cfRule type="duplicateValues" dxfId="10516" priority="61136"/>
  </conditionalFormatting>
  <conditionalFormatting sqref="J254">
    <cfRule type="duplicateValues" dxfId="10515" priority="61130"/>
    <cfRule type="duplicateValues" dxfId="10514" priority="61131"/>
  </conditionalFormatting>
  <conditionalFormatting sqref="J254">
    <cfRule type="duplicateValues" dxfId="10513" priority="61127"/>
    <cfRule type="duplicateValues" dxfId="10512" priority="61128"/>
    <cfRule type="duplicateValues" dxfId="10511" priority="61129"/>
  </conditionalFormatting>
  <conditionalFormatting sqref="F252">
    <cfRule type="duplicateValues" dxfId="10510" priority="61126"/>
  </conditionalFormatting>
  <conditionalFormatting sqref="F252">
    <cfRule type="duplicateValues" dxfId="10509" priority="61124"/>
    <cfRule type="duplicateValues" dxfId="10508" priority="61125"/>
  </conditionalFormatting>
  <conditionalFormatting sqref="F253">
    <cfRule type="duplicateValues" dxfId="10507" priority="61123"/>
  </conditionalFormatting>
  <conditionalFormatting sqref="F253">
    <cfRule type="duplicateValues" dxfId="10506" priority="61121"/>
    <cfRule type="duplicateValues" dxfId="10505" priority="61122"/>
  </conditionalFormatting>
  <conditionalFormatting sqref="F254">
    <cfRule type="duplicateValues" dxfId="10504" priority="61120"/>
  </conditionalFormatting>
  <conditionalFormatting sqref="F254">
    <cfRule type="duplicateValues" dxfId="10503" priority="61118"/>
    <cfRule type="duplicateValues" dxfId="10502" priority="61119"/>
  </conditionalFormatting>
  <conditionalFormatting sqref="F165:F185 F107:F113">
    <cfRule type="duplicateValues" dxfId="10501" priority="199001"/>
  </conditionalFormatting>
  <conditionalFormatting sqref="J165:J185 J107:J113">
    <cfRule type="duplicateValues" dxfId="10500" priority="199003"/>
  </conditionalFormatting>
  <conditionalFormatting sqref="F165:F185 F107:F113">
    <cfRule type="duplicateValues" dxfId="10499" priority="199005"/>
    <cfRule type="duplicateValues" dxfId="10498" priority="199006"/>
  </conditionalFormatting>
  <conditionalFormatting sqref="J165:J185 J107:J113">
    <cfRule type="duplicateValues" dxfId="10497" priority="199009"/>
    <cfRule type="duplicateValues" dxfId="10496" priority="199010"/>
    <cfRule type="duplicateValues" dxfId="10495" priority="199011"/>
    <cfRule type="duplicateValues" dxfId="10494" priority="199012"/>
    <cfRule type="duplicateValues" dxfId="10493" priority="199013"/>
  </conditionalFormatting>
  <conditionalFormatting sqref="J165:J185 J107:J113">
    <cfRule type="duplicateValues" dxfId="10492" priority="199019"/>
    <cfRule type="duplicateValues" dxfId="10491" priority="199020"/>
  </conditionalFormatting>
  <conditionalFormatting sqref="J165:J185 J107:J113">
    <cfRule type="duplicateValues" dxfId="10490" priority="199023"/>
    <cfRule type="duplicateValues" dxfId="10489" priority="199024"/>
    <cfRule type="duplicateValues" dxfId="10488" priority="199025"/>
  </conditionalFormatting>
  <conditionalFormatting sqref="F338">
    <cfRule type="duplicateValues" dxfId="10487" priority="42121"/>
  </conditionalFormatting>
  <conditionalFormatting sqref="F338">
    <cfRule type="duplicateValues" dxfId="10486" priority="42119"/>
    <cfRule type="duplicateValues" dxfId="10485" priority="42120"/>
  </conditionalFormatting>
  <conditionalFormatting sqref="F339">
    <cfRule type="duplicateValues" dxfId="10484" priority="42115"/>
  </conditionalFormatting>
  <conditionalFormatting sqref="F339">
    <cfRule type="duplicateValues" dxfId="10483" priority="42113"/>
    <cfRule type="duplicateValues" dxfId="10482" priority="42114"/>
  </conditionalFormatting>
  <conditionalFormatting sqref="F340">
    <cfRule type="duplicateValues" dxfId="10481" priority="42109"/>
  </conditionalFormatting>
  <conditionalFormatting sqref="F340">
    <cfRule type="duplicateValues" dxfId="10480" priority="42107"/>
    <cfRule type="duplicateValues" dxfId="10479" priority="42108"/>
  </conditionalFormatting>
  <conditionalFormatting sqref="F341:F342">
    <cfRule type="duplicateValues" dxfId="10478" priority="42103"/>
  </conditionalFormatting>
  <conditionalFormatting sqref="F341:F342">
    <cfRule type="duplicateValues" dxfId="10477" priority="42101"/>
    <cfRule type="duplicateValues" dxfId="10476" priority="42102"/>
  </conditionalFormatting>
  <conditionalFormatting sqref="F342">
    <cfRule type="duplicateValues" dxfId="10475" priority="42097"/>
  </conditionalFormatting>
  <conditionalFormatting sqref="F342">
    <cfRule type="duplicateValues" dxfId="10474" priority="42095"/>
    <cfRule type="duplicateValues" dxfId="10473" priority="42096"/>
  </conditionalFormatting>
  <conditionalFormatting sqref="J338">
    <cfRule type="duplicateValues" dxfId="10472" priority="42058"/>
  </conditionalFormatting>
  <conditionalFormatting sqref="J338">
    <cfRule type="duplicateValues" dxfId="10471" priority="42053"/>
    <cfRule type="duplicateValues" dxfId="10470" priority="42054"/>
    <cfRule type="duplicateValues" dxfId="10469" priority="42055"/>
    <cfRule type="duplicateValues" dxfId="10468" priority="42056"/>
    <cfRule type="duplicateValues" dxfId="10467" priority="42057"/>
  </conditionalFormatting>
  <conditionalFormatting sqref="J338">
    <cfRule type="duplicateValues" dxfId="10466" priority="42051"/>
    <cfRule type="duplicateValues" dxfId="10465" priority="42052"/>
  </conditionalFormatting>
  <conditionalFormatting sqref="J338">
    <cfRule type="duplicateValues" dxfId="10464" priority="42048"/>
    <cfRule type="duplicateValues" dxfId="10463" priority="42049"/>
    <cfRule type="duplicateValues" dxfId="10462" priority="42050"/>
  </conditionalFormatting>
  <conditionalFormatting sqref="J339">
    <cfRule type="duplicateValues" dxfId="10461" priority="42047"/>
  </conditionalFormatting>
  <conditionalFormatting sqref="J339">
    <cfRule type="duplicateValues" dxfId="10460" priority="42042"/>
    <cfRule type="duplicateValues" dxfId="10459" priority="42043"/>
    <cfRule type="duplicateValues" dxfId="10458" priority="42044"/>
    <cfRule type="duplicateValues" dxfId="10457" priority="42045"/>
    <cfRule type="duplicateValues" dxfId="10456" priority="42046"/>
  </conditionalFormatting>
  <conditionalFormatting sqref="J339">
    <cfRule type="duplicateValues" dxfId="10455" priority="42040"/>
    <cfRule type="duplicateValues" dxfId="10454" priority="42041"/>
  </conditionalFormatting>
  <conditionalFormatting sqref="J339">
    <cfRule type="duplicateValues" dxfId="10453" priority="42037"/>
    <cfRule type="duplicateValues" dxfId="10452" priority="42038"/>
    <cfRule type="duplicateValues" dxfId="10451" priority="42039"/>
  </conditionalFormatting>
  <conditionalFormatting sqref="J340">
    <cfRule type="duplicateValues" dxfId="10450" priority="42025"/>
  </conditionalFormatting>
  <conditionalFormatting sqref="J340">
    <cfRule type="duplicateValues" dxfId="10449" priority="42020"/>
    <cfRule type="duplicateValues" dxfId="10448" priority="42021"/>
    <cfRule type="duplicateValues" dxfId="10447" priority="42022"/>
    <cfRule type="duplicateValues" dxfId="10446" priority="42023"/>
    <cfRule type="duplicateValues" dxfId="10445" priority="42024"/>
  </conditionalFormatting>
  <conditionalFormatting sqref="J340">
    <cfRule type="duplicateValues" dxfId="10444" priority="42018"/>
    <cfRule type="duplicateValues" dxfId="10443" priority="42019"/>
  </conditionalFormatting>
  <conditionalFormatting sqref="J340">
    <cfRule type="duplicateValues" dxfId="10442" priority="42015"/>
    <cfRule type="duplicateValues" dxfId="10441" priority="42016"/>
    <cfRule type="duplicateValues" dxfId="10440" priority="42017"/>
  </conditionalFormatting>
  <conditionalFormatting sqref="J341">
    <cfRule type="duplicateValues" dxfId="10439" priority="42014"/>
  </conditionalFormatting>
  <conditionalFormatting sqref="J341">
    <cfRule type="duplicateValues" dxfId="10438" priority="42009"/>
    <cfRule type="duplicateValues" dxfId="10437" priority="42010"/>
    <cfRule type="duplicateValues" dxfId="10436" priority="42011"/>
    <cfRule type="duplicateValues" dxfId="10435" priority="42012"/>
    <cfRule type="duplicateValues" dxfId="10434" priority="42013"/>
  </conditionalFormatting>
  <conditionalFormatting sqref="J341">
    <cfRule type="duplicateValues" dxfId="10433" priority="42007"/>
    <cfRule type="duplicateValues" dxfId="10432" priority="42008"/>
  </conditionalFormatting>
  <conditionalFormatting sqref="J341">
    <cfRule type="duplicateValues" dxfId="10431" priority="42004"/>
    <cfRule type="duplicateValues" dxfId="10430" priority="42005"/>
    <cfRule type="duplicateValues" dxfId="10429" priority="42006"/>
  </conditionalFormatting>
  <conditionalFormatting sqref="J342">
    <cfRule type="duplicateValues" dxfId="10428" priority="42003"/>
  </conditionalFormatting>
  <conditionalFormatting sqref="J342">
    <cfRule type="duplicateValues" dxfId="10427" priority="41998"/>
    <cfRule type="duplicateValues" dxfId="10426" priority="41999"/>
    <cfRule type="duplicateValues" dxfId="10425" priority="42000"/>
    <cfRule type="duplicateValues" dxfId="10424" priority="42001"/>
    <cfRule type="duplicateValues" dxfId="10423" priority="42002"/>
  </conditionalFormatting>
  <conditionalFormatting sqref="J342">
    <cfRule type="duplicateValues" dxfId="10422" priority="41996"/>
    <cfRule type="duplicateValues" dxfId="10421" priority="41997"/>
  </conditionalFormatting>
  <conditionalFormatting sqref="J342">
    <cfRule type="duplicateValues" dxfId="10420" priority="41993"/>
    <cfRule type="duplicateValues" dxfId="10419" priority="41994"/>
    <cfRule type="duplicateValues" dxfId="10418" priority="41995"/>
  </conditionalFormatting>
  <conditionalFormatting sqref="J343:J344">
    <cfRule type="duplicateValues" dxfId="10417" priority="41992"/>
  </conditionalFormatting>
  <conditionalFormatting sqref="J343:J344">
    <cfRule type="duplicateValues" dxfId="10416" priority="41987"/>
    <cfRule type="duplicateValues" dxfId="10415" priority="41988"/>
    <cfRule type="duplicateValues" dxfId="10414" priority="41989"/>
    <cfRule type="duplicateValues" dxfId="10413" priority="41990"/>
    <cfRule type="duplicateValues" dxfId="10412" priority="41991"/>
  </conditionalFormatting>
  <conditionalFormatting sqref="J343:J344">
    <cfRule type="duplicateValues" dxfId="10411" priority="41985"/>
    <cfRule type="duplicateValues" dxfId="10410" priority="41986"/>
  </conditionalFormatting>
  <conditionalFormatting sqref="J343:J344">
    <cfRule type="duplicateValues" dxfId="10409" priority="41982"/>
    <cfRule type="duplicateValues" dxfId="10408" priority="41983"/>
    <cfRule type="duplicateValues" dxfId="10407" priority="41984"/>
  </conditionalFormatting>
  <conditionalFormatting sqref="J344">
    <cfRule type="duplicateValues" dxfId="10406" priority="41981"/>
  </conditionalFormatting>
  <conditionalFormatting sqref="J344">
    <cfRule type="duplicateValues" dxfId="10405" priority="41976"/>
    <cfRule type="duplicateValues" dxfId="10404" priority="41977"/>
    <cfRule type="duplicateValues" dxfId="10403" priority="41978"/>
    <cfRule type="duplicateValues" dxfId="10402" priority="41979"/>
    <cfRule type="duplicateValues" dxfId="10401" priority="41980"/>
  </conditionalFormatting>
  <conditionalFormatting sqref="J344">
    <cfRule type="duplicateValues" dxfId="10400" priority="41974"/>
    <cfRule type="duplicateValues" dxfId="10399" priority="41975"/>
  </conditionalFormatting>
  <conditionalFormatting sqref="J344">
    <cfRule type="duplicateValues" dxfId="10398" priority="41971"/>
    <cfRule type="duplicateValues" dxfId="10397" priority="41972"/>
    <cfRule type="duplicateValues" dxfId="10396" priority="41973"/>
  </conditionalFormatting>
  <conditionalFormatting sqref="F346">
    <cfRule type="duplicateValues" dxfId="10395" priority="41970"/>
  </conditionalFormatting>
  <conditionalFormatting sqref="F346">
    <cfRule type="duplicateValues" dxfId="10394" priority="41968"/>
    <cfRule type="duplicateValues" dxfId="10393" priority="41969"/>
  </conditionalFormatting>
  <conditionalFormatting sqref="F347">
    <cfRule type="duplicateValues" dxfId="10392" priority="41964"/>
  </conditionalFormatting>
  <conditionalFormatting sqref="F347">
    <cfRule type="duplicateValues" dxfId="10391" priority="41962"/>
    <cfRule type="duplicateValues" dxfId="10390" priority="41963"/>
  </conditionalFormatting>
  <conditionalFormatting sqref="F348">
    <cfRule type="duplicateValues" dxfId="10389" priority="41958"/>
  </conditionalFormatting>
  <conditionalFormatting sqref="F348">
    <cfRule type="duplicateValues" dxfId="10388" priority="41956"/>
    <cfRule type="duplicateValues" dxfId="10387" priority="41957"/>
  </conditionalFormatting>
  <conditionalFormatting sqref="F349">
    <cfRule type="duplicateValues" dxfId="10386" priority="41952"/>
  </conditionalFormatting>
  <conditionalFormatting sqref="F349">
    <cfRule type="duplicateValues" dxfId="10385" priority="41950"/>
    <cfRule type="duplicateValues" dxfId="10384" priority="41951"/>
  </conditionalFormatting>
  <conditionalFormatting sqref="F350">
    <cfRule type="duplicateValues" dxfId="10383" priority="41946"/>
  </conditionalFormatting>
  <conditionalFormatting sqref="F350">
    <cfRule type="duplicateValues" dxfId="10382" priority="41944"/>
    <cfRule type="duplicateValues" dxfId="10381" priority="41945"/>
  </conditionalFormatting>
  <conditionalFormatting sqref="J345">
    <cfRule type="duplicateValues" dxfId="10380" priority="41940"/>
  </conditionalFormatting>
  <conditionalFormatting sqref="J345">
    <cfRule type="duplicateValues" dxfId="10379" priority="41935"/>
    <cfRule type="duplicateValues" dxfId="10378" priority="41936"/>
    <cfRule type="duplicateValues" dxfId="10377" priority="41937"/>
    <cfRule type="duplicateValues" dxfId="10376" priority="41938"/>
    <cfRule type="duplicateValues" dxfId="10375" priority="41939"/>
  </conditionalFormatting>
  <conditionalFormatting sqref="J345">
    <cfRule type="duplicateValues" dxfId="10374" priority="41933"/>
    <cfRule type="duplicateValues" dxfId="10373" priority="41934"/>
  </conditionalFormatting>
  <conditionalFormatting sqref="J345">
    <cfRule type="duplicateValues" dxfId="10372" priority="41930"/>
    <cfRule type="duplicateValues" dxfId="10371" priority="41931"/>
    <cfRule type="duplicateValues" dxfId="10370" priority="41932"/>
  </conditionalFormatting>
  <conditionalFormatting sqref="J346">
    <cfRule type="duplicateValues" dxfId="10369" priority="41918"/>
  </conditionalFormatting>
  <conditionalFormatting sqref="J346">
    <cfRule type="duplicateValues" dxfId="10368" priority="41913"/>
    <cfRule type="duplicateValues" dxfId="10367" priority="41914"/>
    <cfRule type="duplicateValues" dxfId="10366" priority="41915"/>
    <cfRule type="duplicateValues" dxfId="10365" priority="41916"/>
    <cfRule type="duplicateValues" dxfId="10364" priority="41917"/>
  </conditionalFormatting>
  <conditionalFormatting sqref="J346">
    <cfRule type="duplicateValues" dxfId="10363" priority="41911"/>
    <cfRule type="duplicateValues" dxfId="10362" priority="41912"/>
  </conditionalFormatting>
  <conditionalFormatting sqref="J346">
    <cfRule type="duplicateValues" dxfId="10361" priority="41908"/>
    <cfRule type="duplicateValues" dxfId="10360" priority="41909"/>
    <cfRule type="duplicateValues" dxfId="10359" priority="41910"/>
  </conditionalFormatting>
  <conditionalFormatting sqref="J347">
    <cfRule type="duplicateValues" dxfId="10358" priority="41885"/>
  </conditionalFormatting>
  <conditionalFormatting sqref="J347">
    <cfRule type="duplicateValues" dxfId="10357" priority="41880"/>
    <cfRule type="duplicateValues" dxfId="10356" priority="41881"/>
    <cfRule type="duplicateValues" dxfId="10355" priority="41882"/>
    <cfRule type="duplicateValues" dxfId="10354" priority="41883"/>
    <cfRule type="duplicateValues" dxfId="10353" priority="41884"/>
  </conditionalFormatting>
  <conditionalFormatting sqref="J347">
    <cfRule type="duplicateValues" dxfId="10352" priority="41878"/>
    <cfRule type="duplicateValues" dxfId="10351" priority="41879"/>
  </conditionalFormatting>
  <conditionalFormatting sqref="J347">
    <cfRule type="duplicateValues" dxfId="10350" priority="41875"/>
    <cfRule type="duplicateValues" dxfId="10349" priority="41876"/>
    <cfRule type="duplicateValues" dxfId="10348" priority="41877"/>
  </conditionalFormatting>
  <conditionalFormatting sqref="J348">
    <cfRule type="duplicateValues" dxfId="10347" priority="41852"/>
  </conditionalFormatting>
  <conditionalFormatting sqref="J348">
    <cfRule type="duplicateValues" dxfId="10346" priority="41847"/>
    <cfRule type="duplicateValues" dxfId="10345" priority="41848"/>
    <cfRule type="duplicateValues" dxfId="10344" priority="41849"/>
    <cfRule type="duplicateValues" dxfId="10343" priority="41850"/>
    <cfRule type="duplicateValues" dxfId="10342" priority="41851"/>
  </conditionalFormatting>
  <conditionalFormatting sqref="J348">
    <cfRule type="duplicateValues" dxfId="10341" priority="41845"/>
    <cfRule type="duplicateValues" dxfId="10340" priority="41846"/>
  </conditionalFormatting>
  <conditionalFormatting sqref="J348">
    <cfRule type="duplicateValues" dxfId="10339" priority="41842"/>
    <cfRule type="duplicateValues" dxfId="10338" priority="41843"/>
    <cfRule type="duplicateValues" dxfId="10337" priority="41844"/>
  </conditionalFormatting>
  <conditionalFormatting sqref="J349">
    <cfRule type="duplicateValues" dxfId="10336" priority="41786"/>
  </conditionalFormatting>
  <conditionalFormatting sqref="J349">
    <cfRule type="duplicateValues" dxfId="10335" priority="41781"/>
    <cfRule type="duplicateValues" dxfId="10334" priority="41782"/>
    <cfRule type="duplicateValues" dxfId="10333" priority="41783"/>
    <cfRule type="duplicateValues" dxfId="10332" priority="41784"/>
    <cfRule type="duplicateValues" dxfId="10331" priority="41785"/>
  </conditionalFormatting>
  <conditionalFormatting sqref="J349">
    <cfRule type="duplicateValues" dxfId="10330" priority="41779"/>
    <cfRule type="duplicateValues" dxfId="10329" priority="41780"/>
  </conditionalFormatting>
  <conditionalFormatting sqref="J349">
    <cfRule type="duplicateValues" dxfId="10328" priority="41776"/>
    <cfRule type="duplicateValues" dxfId="10327" priority="41777"/>
    <cfRule type="duplicateValues" dxfId="10326" priority="41778"/>
  </conditionalFormatting>
  <conditionalFormatting sqref="J350:J351">
    <cfRule type="duplicateValues" dxfId="10325" priority="41753"/>
  </conditionalFormatting>
  <conditionalFormatting sqref="J350:J351">
    <cfRule type="duplicateValues" dxfId="10324" priority="41748"/>
    <cfRule type="duplicateValues" dxfId="10323" priority="41749"/>
    <cfRule type="duplicateValues" dxfId="10322" priority="41750"/>
    <cfRule type="duplicateValues" dxfId="10321" priority="41751"/>
    <cfRule type="duplicateValues" dxfId="10320" priority="41752"/>
  </conditionalFormatting>
  <conditionalFormatting sqref="J350:J351">
    <cfRule type="duplicateValues" dxfId="10319" priority="41746"/>
    <cfRule type="duplicateValues" dxfId="10318" priority="41747"/>
  </conditionalFormatting>
  <conditionalFormatting sqref="J350:J351">
    <cfRule type="duplicateValues" dxfId="10317" priority="41743"/>
    <cfRule type="duplicateValues" dxfId="10316" priority="41744"/>
    <cfRule type="duplicateValues" dxfId="10315" priority="41745"/>
  </conditionalFormatting>
  <conditionalFormatting sqref="F344:F355">
    <cfRule type="duplicateValues" dxfId="10314" priority="41720"/>
  </conditionalFormatting>
  <conditionalFormatting sqref="F344:F355">
    <cfRule type="duplicateValues" dxfId="10313" priority="41718"/>
    <cfRule type="duplicateValues" dxfId="10312" priority="41719"/>
  </conditionalFormatting>
  <conditionalFormatting sqref="J344:J355">
    <cfRule type="duplicateValues" dxfId="10311" priority="41714"/>
  </conditionalFormatting>
  <conditionalFormatting sqref="J344:J355">
    <cfRule type="duplicateValues" dxfId="10310" priority="41709"/>
    <cfRule type="duplicateValues" dxfId="10309" priority="41710"/>
    <cfRule type="duplicateValues" dxfId="10308" priority="41711"/>
    <cfRule type="duplicateValues" dxfId="10307" priority="41712"/>
    <cfRule type="duplicateValues" dxfId="10306" priority="41713"/>
  </conditionalFormatting>
  <conditionalFormatting sqref="J344:J355">
    <cfRule type="duplicateValues" dxfId="10305" priority="41707"/>
    <cfRule type="duplicateValues" dxfId="10304" priority="41708"/>
  </conditionalFormatting>
  <conditionalFormatting sqref="J344:J355">
    <cfRule type="duplicateValues" dxfId="10303" priority="41704"/>
    <cfRule type="duplicateValues" dxfId="10302" priority="41705"/>
    <cfRule type="duplicateValues" dxfId="10301" priority="41706"/>
  </conditionalFormatting>
  <conditionalFormatting sqref="F356">
    <cfRule type="duplicateValues" dxfId="10300" priority="41703"/>
  </conditionalFormatting>
  <conditionalFormatting sqref="F356">
    <cfRule type="duplicateValues" dxfId="10299" priority="41701"/>
    <cfRule type="duplicateValues" dxfId="10298" priority="41702"/>
  </conditionalFormatting>
  <conditionalFormatting sqref="J352">
    <cfRule type="duplicateValues" dxfId="10297" priority="41691"/>
  </conditionalFormatting>
  <conditionalFormatting sqref="J352">
    <cfRule type="duplicateValues" dxfId="10296" priority="41686"/>
    <cfRule type="duplicateValues" dxfId="10295" priority="41687"/>
    <cfRule type="duplicateValues" dxfId="10294" priority="41688"/>
    <cfRule type="duplicateValues" dxfId="10293" priority="41689"/>
    <cfRule type="duplicateValues" dxfId="10292" priority="41690"/>
  </conditionalFormatting>
  <conditionalFormatting sqref="J352">
    <cfRule type="duplicateValues" dxfId="10291" priority="41684"/>
    <cfRule type="duplicateValues" dxfId="10290" priority="41685"/>
  </conditionalFormatting>
  <conditionalFormatting sqref="J352">
    <cfRule type="duplicateValues" dxfId="10289" priority="41681"/>
    <cfRule type="duplicateValues" dxfId="10288" priority="41682"/>
    <cfRule type="duplicateValues" dxfId="10287" priority="41683"/>
  </conditionalFormatting>
  <conditionalFormatting sqref="J353">
    <cfRule type="duplicateValues" dxfId="10286" priority="41658"/>
  </conditionalFormatting>
  <conditionalFormatting sqref="J353">
    <cfRule type="duplicateValues" dxfId="10285" priority="41653"/>
    <cfRule type="duplicateValues" dxfId="10284" priority="41654"/>
    <cfRule type="duplicateValues" dxfId="10283" priority="41655"/>
    <cfRule type="duplicateValues" dxfId="10282" priority="41656"/>
    <cfRule type="duplicateValues" dxfId="10281" priority="41657"/>
  </conditionalFormatting>
  <conditionalFormatting sqref="J353">
    <cfRule type="duplicateValues" dxfId="10280" priority="41651"/>
    <cfRule type="duplicateValues" dxfId="10279" priority="41652"/>
  </conditionalFormatting>
  <conditionalFormatting sqref="J353">
    <cfRule type="duplicateValues" dxfId="10278" priority="41648"/>
    <cfRule type="duplicateValues" dxfId="10277" priority="41649"/>
    <cfRule type="duplicateValues" dxfId="10276" priority="41650"/>
  </conditionalFormatting>
  <conditionalFormatting sqref="J354">
    <cfRule type="duplicateValues" dxfId="10275" priority="41625"/>
  </conditionalFormatting>
  <conditionalFormatting sqref="J354">
    <cfRule type="duplicateValues" dxfId="10274" priority="41620"/>
    <cfRule type="duplicateValues" dxfId="10273" priority="41621"/>
    <cfRule type="duplicateValues" dxfId="10272" priority="41622"/>
    <cfRule type="duplicateValues" dxfId="10271" priority="41623"/>
    <cfRule type="duplicateValues" dxfId="10270" priority="41624"/>
  </conditionalFormatting>
  <conditionalFormatting sqref="J354">
    <cfRule type="duplicateValues" dxfId="10269" priority="41618"/>
    <cfRule type="duplicateValues" dxfId="10268" priority="41619"/>
  </conditionalFormatting>
  <conditionalFormatting sqref="J354">
    <cfRule type="duplicateValues" dxfId="10267" priority="41615"/>
    <cfRule type="duplicateValues" dxfId="10266" priority="41616"/>
    <cfRule type="duplicateValues" dxfId="10265" priority="41617"/>
  </conditionalFormatting>
  <conditionalFormatting sqref="J355">
    <cfRule type="duplicateValues" dxfId="10264" priority="41592"/>
  </conditionalFormatting>
  <conditionalFormatting sqref="J355">
    <cfRule type="duplicateValues" dxfId="10263" priority="41587"/>
    <cfRule type="duplicateValues" dxfId="10262" priority="41588"/>
    <cfRule type="duplicateValues" dxfId="10261" priority="41589"/>
    <cfRule type="duplicateValues" dxfId="10260" priority="41590"/>
    <cfRule type="duplicateValues" dxfId="10259" priority="41591"/>
  </conditionalFormatting>
  <conditionalFormatting sqref="J355">
    <cfRule type="duplicateValues" dxfId="10258" priority="41585"/>
    <cfRule type="duplicateValues" dxfId="10257" priority="41586"/>
  </conditionalFormatting>
  <conditionalFormatting sqref="J355">
    <cfRule type="duplicateValues" dxfId="10256" priority="41582"/>
    <cfRule type="duplicateValues" dxfId="10255" priority="41583"/>
    <cfRule type="duplicateValues" dxfId="10254" priority="41584"/>
  </conditionalFormatting>
  <conditionalFormatting sqref="J356">
    <cfRule type="duplicateValues" dxfId="10253" priority="41559"/>
  </conditionalFormatting>
  <conditionalFormatting sqref="J356">
    <cfRule type="duplicateValues" dxfId="10252" priority="41554"/>
    <cfRule type="duplicateValues" dxfId="10251" priority="41555"/>
    <cfRule type="duplicateValues" dxfId="10250" priority="41556"/>
    <cfRule type="duplicateValues" dxfId="10249" priority="41557"/>
    <cfRule type="duplicateValues" dxfId="10248" priority="41558"/>
  </conditionalFormatting>
  <conditionalFormatting sqref="J356">
    <cfRule type="duplicateValues" dxfId="10247" priority="41552"/>
    <cfRule type="duplicateValues" dxfId="10246" priority="41553"/>
  </conditionalFormatting>
  <conditionalFormatting sqref="J356">
    <cfRule type="duplicateValues" dxfId="10245" priority="41549"/>
    <cfRule type="duplicateValues" dxfId="10244" priority="41550"/>
    <cfRule type="duplicateValues" dxfId="10243" priority="41551"/>
  </conditionalFormatting>
  <conditionalFormatting sqref="F354:F356">
    <cfRule type="duplicateValues" dxfId="10242" priority="41431"/>
  </conditionalFormatting>
  <conditionalFormatting sqref="F354:F356">
    <cfRule type="duplicateValues" dxfId="10241" priority="41429"/>
    <cfRule type="duplicateValues" dxfId="10240" priority="41430"/>
  </conditionalFormatting>
  <conditionalFormatting sqref="J354:J356">
    <cfRule type="duplicateValues" dxfId="10239" priority="41428"/>
  </conditionalFormatting>
  <conditionalFormatting sqref="J354:J356">
    <cfRule type="duplicateValues" dxfId="10238" priority="41423"/>
    <cfRule type="duplicateValues" dxfId="10237" priority="41424"/>
    <cfRule type="duplicateValues" dxfId="10236" priority="41425"/>
    <cfRule type="duplicateValues" dxfId="10235" priority="41426"/>
    <cfRule type="duplicateValues" dxfId="10234" priority="41427"/>
  </conditionalFormatting>
  <conditionalFormatting sqref="J354:J356">
    <cfRule type="duplicateValues" dxfId="10233" priority="41421"/>
    <cfRule type="duplicateValues" dxfId="10232" priority="41422"/>
  </conditionalFormatting>
  <conditionalFormatting sqref="J354:J356">
    <cfRule type="duplicateValues" dxfId="10231" priority="41418"/>
    <cfRule type="duplicateValues" dxfId="10230" priority="41419"/>
    <cfRule type="duplicateValues" dxfId="10229" priority="41420"/>
  </conditionalFormatting>
  <conditionalFormatting sqref="F360:F364">
    <cfRule type="duplicateValues" dxfId="10228" priority="41358"/>
  </conditionalFormatting>
  <conditionalFormatting sqref="F360:F364">
    <cfRule type="duplicateValues" dxfId="10227" priority="41356"/>
    <cfRule type="duplicateValues" dxfId="10226" priority="41357"/>
  </conditionalFormatting>
  <conditionalFormatting sqref="J360:J364">
    <cfRule type="duplicateValues" dxfId="10225" priority="41355"/>
  </conditionalFormatting>
  <conditionalFormatting sqref="J360:J364">
    <cfRule type="duplicateValues" dxfId="10224" priority="41350"/>
    <cfRule type="duplicateValues" dxfId="10223" priority="41351"/>
    <cfRule type="duplicateValues" dxfId="10222" priority="41352"/>
    <cfRule type="duplicateValues" dxfId="10221" priority="41353"/>
    <cfRule type="duplicateValues" dxfId="10220" priority="41354"/>
  </conditionalFormatting>
  <conditionalFormatting sqref="J360:J364">
    <cfRule type="duplicateValues" dxfId="10219" priority="41348"/>
    <cfRule type="duplicateValues" dxfId="10218" priority="41349"/>
  </conditionalFormatting>
  <conditionalFormatting sqref="J360:J364">
    <cfRule type="duplicateValues" dxfId="10217" priority="41345"/>
    <cfRule type="duplicateValues" dxfId="10216" priority="41346"/>
    <cfRule type="duplicateValues" dxfId="10215" priority="41347"/>
  </conditionalFormatting>
  <conditionalFormatting sqref="F358">
    <cfRule type="duplicateValues" dxfId="10214" priority="41285"/>
  </conditionalFormatting>
  <conditionalFormatting sqref="F358">
    <cfRule type="duplicateValues" dxfId="10213" priority="41283"/>
    <cfRule type="duplicateValues" dxfId="10212" priority="41284"/>
  </conditionalFormatting>
  <conditionalFormatting sqref="J358">
    <cfRule type="duplicateValues" dxfId="10211" priority="41282"/>
  </conditionalFormatting>
  <conditionalFormatting sqref="J358">
    <cfRule type="duplicateValues" dxfId="10210" priority="41277"/>
    <cfRule type="duplicateValues" dxfId="10209" priority="41278"/>
    <cfRule type="duplicateValues" dxfId="10208" priority="41279"/>
    <cfRule type="duplicateValues" dxfId="10207" priority="41280"/>
    <cfRule type="duplicateValues" dxfId="10206" priority="41281"/>
  </conditionalFormatting>
  <conditionalFormatting sqref="J358">
    <cfRule type="duplicateValues" dxfId="10205" priority="41275"/>
    <cfRule type="duplicateValues" dxfId="10204" priority="41276"/>
  </conditionalFormatting>
  <conditionalFormatting sqref="J358">
    <cfRule type="duplicateValues" dxfId="10203" priority="41272"/>
    <cfRule type="duplicateValues" dxfId="10202" priority="41273"/>
    <cfRule type="duplicateValues" dxfId="10201" priority="41274"/>
  </conditionalFormatting>
  <conditionalFormatting sqref="F359">
    <cfRule type="duplicateValues" dxfId="10200" priority="41271"/>
  </conditionalFormatting>
  <conditionalFormatting sqref="F359">
    <cfRule type="duplicateValues" dxfId="10199" priority="41269"/>
    <cfRule type="duplicateValues" dxfId="10198" priority="41270"/>
  </conditionalFormatting>
  <conditionalFormatting sqref="J359">
    <cfRule type="duplicateValues" dxfId="10197" priority="41268"/>
  </conditionalFormatting>
  <conditionalFormatting sqref="J359">
    <cfRule type="duplicateValues" dxfId="10196" priority="41263"/>
    <cfRule type="duplicateValues" dxfId="10195" priority="41264"/>
    <cfRule type="duplicateValues" dxfId="10194" priority="41265"/>
    <cfRule type="duplicateValues" dxfId="10193" priority="41266"/>
    <cfRule type="duplicateValues" dxfId="10192" priority="41267"/>
  </conditionalFormatting>
  <conditionalFormatting sqref="J359">
    <cfRule type="duplicateValues" dxfId="10191" priority="41261"/>
    <cfRule type="duplicateValues" dxfId="10190" priority="41262"/>
  </conditionalFormatting>
  <conditionalFormatting sqref="J359">
    <cfRule type="duplicateValues" dxfId="10189" priority="41258"/>
    <cfRule type="duplicateValues" dxfId="10188" priority="41259"/>
    <cfRule type="duplicateValues" dxfId="10187" priority="41260"/>
  </conditionalFormatting>
  <conditionalFormatting sqref="F360">
    <cfRule type="duplicateValues" dxfId="10186" priority="41243"/>
  </conditionalFormatting>
  <conditionalFormatting sqref="F360">
    <cfRule type="duplicateValues" dxfId="10185" priority="41241"/>
    <cfRule type="duplicateValues" dxfId="10184" priority="41242"/>
  </conditionalFormatting>
  <conditionalFormatting sqref="J360">
    <cfRule type="duplicateValues" dxfId="10183" priority="41240"/>
  </conditionalFormatting>
  <conditionalFormatting sqref="J360">
    <cfRule type="duplicateValues" dxfId="10182" priority="41235"/>
    <cfRule type="duplicateValues" dxfId="10181" priority="41236"/>
    <cfRule type="duplicateValues" dxfId="10180" priority="41237"/>
    <cfRule type="duplicateValues" dxfId="10179" priority="41238"/>
    <cfRule type="duplicateValues" dxfId="10178" priority="41239"/>
  </conditionalFormatting>
  <conditionalFormatting sqref="J360">
    <cfRule type="duplicateValues" dxfId="10177" priority="41233"/>
    <cfRule type="duplicateValues" dxfId="10176" priority="41234"/>
  </conditionalFormatting>
  <conditionalFormatting sqref="J360">
    <cfRule type="duplicateValues" dxfId="10175" priority="41230"/>
    <cfRule type="duplicateValues" dxfId="10174" priority="41231"/>
    <cfRule type="duplicateValues" dxfId="10173" priority="41232"/>
  </conditionalFormatting>
  <conditionalFormatting sqref="F361">
    <cfRule type="duplicateValues" dxfId="10172" priority="41156"/>
  </conditionalFormatting>
  <conditionalFormatting sqref="F361">
    <cfRule type="duplicateValues" dxfId="10171" priority="41154"/>
    <cfRule type="duplicateValues" dxfId="10170" priority="41155"/>
  </conditionalFormatting>
  <conditionalFormatting sqref="J361">
    <cfRule type="duplicateValues" dxfId="10169" priority="41135"/>
  </conditionalFormatting>
  <conditionalFormatting sqref="J361">
    <cfRule type="duplicateValues" dxfId="10168" priority="41130"/>
    <cfRule type="duplicateValues" dxfId="10167" priority="41131"/>
    <cfRule type="duplicateValues" dxfId="10166" priority="41132"/>
    <cfRule type="duplicateValues" dxfId="10165" priority="41133"/>
    <cfRule type="duplicateValues" dxfId="10164" priority="41134"/>
  </conditionalFormatting>
  <conditionalFormatting sqref="J361">
    <cfRule type="duplicateValues" dxfId="10163" priority="41128"/>
    <cfRule type="duplicateValues" dxfId="10162" priority="41129"/>
  </conditionalFormatting>
  <conditionalFormatting sqref="J361">
    <cfRule type="duplicateValues" dxfId="10161" priority="41125"/>
    <cfRule type="duplicateValues" dxfId="10160" priority="41126"/>
    <cfRule type="duplicateValues" dxfId="10159" priority="41127"/>
  </conditionalFormatting>
  <conditionalFormatting sqref="F365:F368">
    <cfRule type="duplicateValues" dxfId="10158" priority="41113"/>
  </conditionalFormatting>
  <conditionalFormatting sqref="F365:F368">
    <cfRule type="duplicateValues" dxfId="10157" priority="41111"/>
    <cfRule type="duplicateValues" dxfId="10156" priority="41112"/>
  </conditionalFormatting>
  <conditionalFormatting sqref="J365:J368">
    <cfRule type="duplicateValues" dxfId="10155" priority="41110"/>
  </conditionalFormatting>
  <conditionalFormatting sqref="J365:J368">
    <cfRule type="duplicateValues" dxfId="10154" priority="41105"/>
    <cfRule type="duplicateValues" dxfId="10153" priority="41106"/>
    <cfRule type="duplicateValues" dxfId="10152" priority="41107"/>
    <cfRule type="duplicateValues" dxfId="10151" priority="41108"/>
    <cfRule type="duplicateValues" dxfId="10150" priority="41109"/>
  </conditionalFormatting>
  <conditionalFormatting sqref="J365:J368">
    <cfRule type="duplicateValues" dxfId="10149" priority="41103"/>
    <cfRule type="duplicateValues" dxfId="10148" priority="41104"/>
  </conditionalFormatting>
  <conditionalFormatting sqref="J365:J368">
    <cfRule type="duplicateValues" dxfId="10147" priority="41100"/>
    <cfRule type="duplicateValues" dxfId="10146" priority="41101"/>
    <cfRule type="duplicateValues" dxfId="10145" priority="41102"/>
  </conditionalFormatting>
  <conditionalFormatting sqref="F362">
    <cfRule type="duplicateValues" dxfId="10144" priority="41040"/>
  </conditionalFormatting>
  <conditionalFormatting sqref="F362">
    <cfRule type="duplicateValues" dxfId="10143" priority="41038"/>
    <cfRule type="duplicateValues" dxfId="10142" priority="41039"/>
  </conditionalFormatting>
  <conditionalFormatting sqref="J362">
    <cfRule type="duplicateValues" dxfId="10141" priority="41019"/>
  </conditionalFormatting>
  <conditionalFormatting sqref="J362">
    <cfRule type="duplicateValues" dxfId="10140" priority="41014"/>
    <cfRule type="duplicateValues" dxfId="10139" priority="41015"/>
    <cfRule type="duplicateValues" dxfId="10138" priority="41016"/>
    <cfRule type="duplicateValues" dxfId="10137" priority="41017"/>
    <cfRule type="duplicateValues" dxfId="10136" priority="41018"/>
  </conditionalFormatting>
  <conditionalFormatting sqref="J362">
    <cfRule type="duplicateValues" dxfId="10135" priority="41012"/>
    <cfRule type="duplicateValues" dxfId="10134" priority="41013"/>
  </conditionalFormatting>
  <conditionalFormatting sqref="J362">
    <cfRule type="duplicateValues" dxfId="10133" priority="41009"/>
    <cfRule type="duplicateValues" dxfId="10132" priority="41010"/>
    <cfRule type="duplicateValues" dxfId="10131" priority="41011"/>
  </conditionalFormatting>
  <conditionalFormatting sqref="F363">
    <cfRule type="duplicateValues" dxfId="10130" priority="40997"/>
  </conditionalFormatting>
  <conditionalFormatting sqref="F363">
    <cfRule type="duplicateValues" dxfId="10129" priority="40995"/>
    <cfRule type="duplicateValues" dxfId="10128" priority="40996"/>
  </conditionalFormatting>
  <conditionalFormatting sqref="J363">
    <cfRule type="duplicateValues" dxfId="10127" priority="40976"/>
  </conditionalFormatting>
  <conditionalFormatting sqref="J363">
    <cfRule type="duplicateValues" dxfId="10126" priority="40971"/>
    <cfRule type="duplicateValues" dxfId="10125" priority="40972"/>
    <cfRule type="duplicateValues" dxfId="10124" priority="40973"/>
    <cfRule type="duplicateValues" dxfId="10123" priority="40974"/>
    <cfRule type="duplicateValues" dxfId="10122" priority="40975"/>
  </conditionalFormatting>
  <conditionalFormatting sqref="J363">
    <cfRule type="duplicateValues" dxfId="10121" priority="40969"/>
    <cfRule type="duplicateValues" dxfId="10120" priority="40970"/>
  </conditionalFormatting>
  <conditionalFormatting sqref="J363">
    <cfRule type="duplicateValues" dxfId="10119" priority="40966"/>
    <cfRule type="duplicateValues" dxfId="10118" priority="40967"/>
    <cfRule type="duplicateValues" dxfId="10117" priority="40968"/>
  </conditionalFormatting>
  <conditionalFormatting sqref="F364">
    <cfRule type="duplicateValues" dxfId="10116" priority="40954"/>
  </conditionalFormatting>
  <conditionalFormatting sqref="F364">
    <cfRule type="duplicateValues" dxfId="10115" priority="40952"/>
    <cfRule type="duplicateValues" dxfId="10114" priority="40953"/>
  </conditionalFormatting>
  <conditionalFormatting sqref="J364">
    <cfRule type="duplicateValues" dxfId="10113" priority="40933"/>
  </conditionalFormatting>
  <conditionalFormatting sqref="J364">
    <cfRule type="duplicateValues" dxfId="10112" priority="40928"/>
    <cfRule type="duplicateValues" dxfId="10111" priority="40929"/>
    <cfRule type="duplicateValues" dxfId="10110" priority="40930"/>
    <cfRule type="duplicateValues" dxfId="10109" priority="40931"/>
    <cfRule type="duplicateValues" dxfId="10108" priority="40932"/>
  </conditionalFormatting>
  <conditionalFormatting sqref="J364">
    <cfRule type="duplicateValues" dxfId="10107" priority="40926"/>
    <cfRule type="duplicateValues" dxfId="10106" priority="40927"/>
  </conditionalFormatting>
  <conditionalFormatting sqref="J364">
    <cfRule type="duplicateValues" dxfId="10105" priority="40923"/>
    <cfRule type="duplicateValues" dxfId="10104" priority="40924"/>
    <cfRule type="duplicateValues" dxfId="10103" priority="40925"/>
  </conditionalFormatting>
  <conditionalFormatting sqref="F365">
    <cfRule type="duplicateValues" dxfId="10102" priority="40922"/>
  </conditionalFormatting>
  <conditionalFormatting sqref="F365">
    <cfRule type="duplicateValues" dxfId="10101" priority="40920"/>
    <cfRule type="duplicateValues" dxfId="10100" priority="40921"/>
  </conditionalFormatting>
  <conditionalFormatting sqref="J365">
    <cfRule type="duplicateValues" dxfId="10099" priority="40919"/>
  </conditionalFormatting>
  <conditionalFormatting sqref="J365">
    <cfRule type="duplicateValues" dxfId="10098" priority="40914"/>
    <cfRule type="duplicateValues" dxfId="10097" priority="40915"/>
    <cfRule type="duplicateValues" dxfId="10096" priority="40916"/>
    <cfRule type="duplicateValues" dxfId="10095" priority="40917"/>
    <cfRule type="duplicateValues" dxfId="10094" priority="40918"/>
  </conditionalFormatting>
  <conditionalFormatting sqref="J365">
    <cfRule type="duplicateValues" dxfId="10093" priority="40912"/>
    <cfRule type="duplicateValues" dxfId="10092" priority="40913"/>
  </conditionalFormatting>
  <conditionalFormatting sqref="J365">
    <cfRule type="duplicateValues" dxfId="10091" priority="40909"/>
    <cfRule type="duplicateValues" dxfId="10090" priority="40910"/>
    <cfRule type="duplicateValues" dxfId="10089" priority="40911"/>
  </conditionalFormatting>
  <conditionalFormatting sqref="F369:F372">
    <cfRule type="duplicateValues" dxfId="10088" priority="40817"/>
  </conditionalFormatting>
  <conditionalFormatting sqref="F369:F372">
    <cfRule type="duplicateValues" dxfId="10087" priority="40815"/>
    <cfRule type="duplicateValues" dxfId="10086" priority="40816"/>
  </conditionalFormatting>
  <conditionalFormatting sqref="J369:J372">
    <cfRule type="duplicateValues" dxfId="10085" priority="40814"/>
  </conditionalFormatting>
  <conditionalFormatting sqref="J369:J372">
    <cfRule type="duplicateValues" dxfId="10084" priority="40809"/>
    <cfRule type="duplicateValues" dxfId="10083" priority="40810"/>
    <cfRule type="duplicateValues" dxfId="10082" priority="40811"/>
    <cfRule type="duplicateValues" dxfId="10081" priority="40812"/>
    <cfRule type="duplicateValues" dxfId="10080" priority="40813"/>
  </conditionalFormatting>
  <conditionalFormatting sqref="J369:J372">
    <cfRule type="duplicateValues" dxfId="10079" priority="40807"/>
    <cfRule type="duplicateValues" dxfId="10078" priority="40808"/>
  </conditionalFormatting>
  <conditionalFormatting sqref="J369:J372">
    <cfRule type="duplicateValues" dxfId="10077" priority="40804"/>
    <cfRule type="duplicateValues" dxfId="10076" priority="40805"/>
    <cfRule type="duplicateValues" dxfId="10075" priority="40806"/>
  </conditionalFormatting>
  <conditionalFormatting sqref="F366">
    <cfRule type="duplicateValues" dxfId="10074" priority="40744"/>
  </conditionalFormatting>
  <conditionalFormatting sqref="F366">
    <cfRule type="duplicateValues" dxfId="10073" priority="40742"/>
    <cfRule type="duplicateValues" dxfId="10072" priority="40743"/>
  </conditionalFormatting>
  <conditionalFormatting sqref="J366">
    <cfRule type="duplicateValues" dxfId="10071" priority="40705"/>
  </conditionalFormatting>
  <conditionalFormatting sqref="J366">
    <cfRule type="duplicateValues" dxfId="10070" priority="40700"/>
    <cfRule type="duplicateValues" dxfId="10069" priority="40701"/>
    <cfRule type="duplicateValues" dxfId="10068" priority="40702"/>
    <cfRule type="duplicateValues" dxfId="10067" priority="40703"/>
    <cfRule type="duplicateValues" dxfId="10066" priority="40704"/>
  </conditionalFormatting>
  <conditionalFormatting sqref="J366">
    <cfRule type="duplicateValues" dxfId="10065" priority="40698"/>
    <cfRule type="duplicateValues" dxfId="10064" priority="40699"/>
  </conditionalFormatting>
  <conditionalFormatting sqref="J366">
    <cfRule type="duplicateValues" dxfId="10063" priority="40695"/>
    <cfRule type="duplicateValues" dxfId="10062" priority="40696"/>
    <cfRule type="duplicateValues" dxfId="10061" priority="40697"/>
  </conditionalFormatting>
  <conditionalFormatting sqref="F367">
    <cfRule type="duplicateValues" dxfId="10060" priority="40683"/>
  </conditionalFormatting>
  <conditionalFormatting sqref="F367">
    <cfRule type="duplicateValues" dxfId="10059" priority="40681"/>
    <cfRule type="duplicateValues" dxfId="10058" priority="40682"/>
  </conditionalFormatting>
  <conditionalFormatting sqref="J367">
    <cfRule type="duplicateValues" dxfId="10057" priority="40644"/>
  </conditionalFormatting>
  <conditionalFormatting sqref="J367">
    <cfRule type="duplicateValues" dxfId="10056" priority="40639"/>
    <cfRule type="duplicateValues" dxfId="10055" priority="40640"/>
    <cfRule type="duplicateValues" dxfId="10054" priority="40641"/>
    <cfRule type="duplicateValues" dxfId="10053" priority="40642"/>
    <cfRule type="duplicateValues" dxfId="10052" priority="40643"/>
  </conditionalFormatting>
  <conditionalFormatting sqref="J367">
    <cfRule type="duplicateValues" dxfId="10051" priority="40637"/>
    <cfRule type="duplicateValues" dxfId="10050" priority="40638"/>
  </conditionalFormatting>
  <conditionalFormatting sqref="J367">
    <cfRule type="duplicateValues" dxfId="10049" priority="40634"/>
    <cfRule type="duplicateValues" dxfId="10048" priority="40635"/>
    <cfRule type="duplicateValues" dxfId="10047" priority="40636"/>
  </conditionalFormatting>
  <conditionalFormatting sqref="F368">
    <cfRule type="duplicateValues" dxfId="10046" priority="40622"/>
  </conditionalFormatting>
  <conditionalFormatting sqref="F368">
    <cfRule type="duplicateValues" dxfId="10045" priority="40620"/>
    <cfRule type="duplicateValues" dxfId="10044" priority="40621"/>
  </conditionalFormatting>
  <conditionalFormatting sqref="J368">
    <cfRule type="duplicateValues" dxfId="10043" priority="40583"/>
  </conditionalFormatting>
  <conditionalFormatting sqref="J368">
    <cfRule type="duplicateValues" dxfId="10042" priority="40578"/>
    <cfRule type="duplicateValues" dxfId="10041" priority="40579"/>
    <cfRule type="duplicateValues" dxfId="10040" priority="40580"/>
    <cfRule type="duplicateValues" dxfId="10039" priority="40581"/>
    <cfRule type="duplicateValues" dxfId="10038" priority="40582"/>
  </conditionalFormatting>
  <conditionalFormatting sqref="J368">
    <cfRule type="duplicateValues" dxfId="10037" priority="40576"/>
    <cfRule type="duplicateValues" dxfId="10036" priority="40577"/>
  </conditionalFormatting>
  <conditionalFormatting sqref="J368">
    <cfRule type="duplicateValues" dxfId="10035" priority="40573"/>
    <cfRule type="duplicateValues" dxfId="10034" priority="40574"/>
    <cfRule type="duplicateValues" dxfId="10033" priority="40575"/>
  </conditionalFormatting>
  <conditionalFormatting sqref="F369">
    <cfRule type="duplicateValues" dxfId="10032" priority="40561"/>
  </conditionalFormatting>
  <conditionalFormatting sqref="F369">
    <cfRule type="duplicateValues" dxfId="10031" priority="40559"/>
    <cfRule type="duplicateValues" dxfId="10030" priority="40560"/>
  </conditionalFormatting>
  <conditionalFormatting sqref="J369">
    <cfRule type="duplicateValues" dxfId="10029" priority="40558"/>
  </conditionalFormatting>
  <conditionalFormatting sqref="J369">
    <cfRule type="duplicateValues" dxfId="10028" priority="40553"/>
    <cfRule type="duplicateValues" dxfId="10027" priority="40554"/>
    <cfRule type="duplicateValues" dxfId="10026" priority="40555"/>
    <cfRule type="duplicateValues" dxfId="10025" priority="40556"/>
    <cfRule type="duplicateValues" dxfId="10024" priority="40557"/>
  </conditionalFormatting>
  <conditionalFormatting sqref="J369">
    <cfRule type="duplicateValues" dxfId="10023" priority="40551"/>
    <cfRule type="duplicateValues" dxfId="10022" priority="40552"/>
  </conditionalFormatting>
  <conditionalFormatting sqref="J369">
    <cfRule type="duplicateValues" dxfId="10021" priority="40548"/>
    <cfRule type="duplicateValues" dxfId="10020" priority="40549"/>
    <cfRule type="duplicateValues" dxfId="10019" priority="40550"/>
  </conditionalFormatting>
  <conditionalFormatting sqref="F370">
    <cfRule type="duplicateValues" dxfId="10018" priority="40427"/>
  </conditionalFormatting>
  <conditionalFormatting sqref="F370">
    <cfRule type="duplicateValues" dxfId="10017" priority="40425"/>
    <cfRule type="duplicateValues" dxfId="10016" priority="40426"/>
  </conditionalFormatting>
  <conditionalFormatting sqref="J370">
    <cfRule type="duplicateValues" dxfId="10015" priority="40424"/>
  </conditionalFormatting>
  <conditionalFormatting sqref="J370">
    <cfRule type="duplicateValues" dxfId="10014" priority="40419"/>
    <cfRule type="duplicateValues" dxfId="10013" priority="40420"/>
    <cfRule type="duplicateValues" dxfId="10012" priority="40421"/>
    <cfRule type="duplicateValues" dxfId="10011" priority="40422"/>
    <cfRule type="duplicateValues" dxfId="10010" priority="40423"/>
  </conditionalFormatting>
  <conditionalFormatting sqref="J370">
    <cfRule type="duplicateValues" dxfId="10009" priority="40417"/>
    <cfRule type="duplicateValues" dxfId="10008" priority="40418"/>
  </conditionalFormatting>
  <conditionalFormatting sqref="J370">
    <cfRule type="duplicateValues" dxfId="10007" priority="40414"/>
    <cfRule type="duplicateValues" dxfId="10006" priority="40415"/>
    <cfRule type="duplicateValues" dxfId="10005" priority="40416"/>
  </conditionalFormatting>
  <conditionalFormatting sqref="F371">
    <cfRule type="duplicateValues" dxfId="10004" priority="40220"/>
  </conditionalFormatting>
  <conditionalFormatting sqref="F371">
    <cfRule type="duplicateValues" dxfId="10003" priority="40218"/>
    <cfRule type="duplicateValues" dxfId="10002" priority="40219"/>
  </conditionalFormatting>
  <conditionalFormatting sqref="J371">
    <cfRule type="duplicateValues" dxfId="10001" priority="40163"/>
  </conditionalFormatting>
  <conditionalFormatting sqref="J371">
    <cfRule type="duplicateValues" dxfId="10000" priority="40158"/>
    <cfRule type="duplicateValues" dxfId="9999" priority="40159"/>
    <cfRule type="duplicateValues" dxfId="9998" priority="40160"/>
    <cfRule type="duplicateValues" dxfId="9997" priority="40161"/>
    <cfRule type="duplicateValues" dxfId="9996" priority="40162"/>
  </conditionalFormatting>
  <conditionalFormatting sqref="J371">
    <cfRule type="duplicateValues" dxfId="9995" priority="40156"/>
    <cfRule type="duplicateValues" dxfId="9994" priority="40157"/>
  </conditionalFormatting>
  <conditionalFormatting sqref="J371">
    <cfRule type="duplicateValues" dxfId="9993" priority="40153"/>
    <cfRule type="duplicateValues" dxfId="9992" priority="40154"/>
    <cfRule type="duplicateValues" dxfId="9991" priority="40155"/>
  </conditionalFormatting>
  <conditionalFormatting sqref="F372">
    <cfRule type="duplicateValues" dxfId="9990" priority="40141"/>
  </conditionalFormatting>
  <conditionalFormatting sqref="F372">
    <cfRule type="duplicateValues" dxfId="9989" priority="40139"/>
    <cfRule type="duplicateValues" dxfId="9988" priority="40140"/>
  </conditionalFormatting>
  <conditionalFormatting sqref="J372">
    <cfRule type="duplicateValues" dxfId="9987" priority="40084"/>
  </conditionalFormatting>
  <conditionalFormatting sqref="J372">
    <cfRule type="duplicateValues" dxfId="9986" priority="40079"/>
    <cfRule type="duplicateValues" dxfId="9985" priority="40080"/>
    <cfRule type="duplicateValues" dxfId="9984" priority="40081"/>
    <cfRule type="duplicateValues" dxfId="9983" priority="40082"/>
    <cfRule type="duplicateValues" dxfId="9982" priority="40083"/>
  </conditionalFormatting>
  <conditionalFormatting sqref="J372">
    <cfRule type="duplicateValues" dxfId="9981" priority="40077"/>
    <cfRule type="duplicateValues" dxfId="9980" priority="40078"/>
  </conditionalFormatting>
  <conditionalFormatting sqref="J372">
    <cfRule type="duplicateValues" dxfId="9979" priority="40074"/>
    <cfRule type="duplicateValues" dxfId="9978" priority="40075"/>
    <cfRule type="duplicateValues" dxfId="9977" priority="40076"/>
  </conditionalFormatting>
  <conditionalFormatting sqref="F373">
    <cfRule type="duplicateValues" dxfId="9976" priority="40062"/>
  </conditionalFormatting>
  <conditionalFormatting sqref="F373">
    <cfRule type="duplicateValues" dxfId="9975" priority="40060"/>
    <cfRule type="duplicateValues" dxfId="9974" priority="40061"/>
  </conditionalFormatting>
  <conditionalFormatting sqref="J373">
    <cfRule type="duplicateValues" dxfId="9973" priority="39987"/>
  </conditionalFormatting>
  <conditionalFormatting sqref="J373">
    <cfRule type="duplicateValues" dxfId="9972" priority="39982"/>
    <cfRule type="duplicateValues" dxfId="9971" priority="39983"/>
    <cfRule type="duplicateValues" dxfId="9970" priority="39984"/>
    <cfRule type="duplicateValues" dxfId="9969" priority="39985"/>
    <cfRule type="duplicateValues" dxfId="9968" priority="39986"/>
  </conditionalFormatting>
  <conditionalFormatting sqref="J373">
    <cfRule type="duplicateValues" dxfId="9967" priority="39980"/>
    <cfRule type="duplicateValues" dxfId="9966" priority="39981"/>
  </conditionalFormatting>
  <conditionalFormatting sqref="J373">
    <cfRule type="duplicateValues" dxfId="9965" priority="39977"/>
    <cfRule type="duplicateValues" dxfId="9964" priority="39978"/>
    <cfRule type="duplicateValues" dxfId="9963" priority="39979"/>
  </conditionalFormatting>
  <conditionalFormatting sqref="F374">
    <cfRule type="duplicateValues" dxfId="9962" priority="39866"/>
  </conditionalFormatting>
  <conditionalFormatting sqref="F374">
    <cfRule type="duplicateValues" dxfId="9961" priority="39864"/>
    <cfRule type="duplicateValues" dxfId="9960" priority="39865"/>
  </conditionalFormatting>
  <conditionalFormatting sqref="J374">
    <cfRule type="duplicateValues" dxfId="9959" priority="39791"/>
  </conditionalFormatting>
  <conditionalFormatting sqref="J374">
    <cfRule type="duplicateValues" dxfId="9958" priority="39786"/>
    <cfRule type="duplicateValues" dxfId="9957" priority="39787"/>
    <cfRule type="duplicateValues" dxfId="9956" priority="39788"/>
    <cfRule type="duplicateValues" dxfId="9955" priority="39789"/>
    <cfRule type="duplicateValues" dxfId="9954" priority="39790"/>
  </conditionalFormatting>
  <conditionalFormatting sqref="J374">
    <cfRule type="duplicateValues" dxfId="9953" priority="39784"/>
    <cfRule type="duplicateValues" dxfId="9952" priority="39785"/>
  </conditionalFormatting>
  <conditionalFormatting sqref="J374">
    <cfRule type="duplicateValues" dxfId="9951" priority="39781"/>
    <cfRule type="duplicateValues" dxfId="9950" priority="39782"/>
    <cfRule type="duplicateValues" dxfId="9949" priority="39783"/>
  </conditionalFormatting>
  <conditionalFormatting sqref="F375">
    <cfRule type="duplicateValues" dxfId="9948" priority="39670"/>
  </conditionalFormatting>
  <conditionalFormatting sqref="F375">
    <cfRule type="duplicateValues" dxfId="9947" priority="39668"/>
    <cfRule type="duplicateValues" dxfId="9946" priority="39669"/>
  </conditionalFormatting>
  <conditionalFormatting sqref="J375">
    <cfRule type="duplicateValues" dxfId="9945" priority="39595"/>
  </conditionalFormatting>
  <conditionalFormatting sqref="J375">
    <cfRule type="duplicateValues" dxfId="9944" priority="39590"/>
    <cfRule type="duplicateValues" dxfId="9943" priority="39591"/>
    <cfRule type="duplicateValues" dxfId="9942" priority="39592"/>
    <cfRule type="duplicateValues" dxfId="9941" priority="39593"/>
    <cfRule type="duplicateValues" dxfId="9940" priority="39594"/>
  </conditionalFormatting>
  <conditionalFormatting sqref="J375">
    <cfRule type="duplicateValues" dxfId="9939" priority="39588"/>
    <cfRule type="duplicateValues" dxfId="9938" priority="39589"/>
  </conditionalFormatting>
  <conditionalFormatting sqref="J375">
    <cfRule type="duplicateValues" dxfId="9937" priority="39585"/>
    <cfRule type="duplicateValues" dxfId="9936" priority="39586"/>
    <cfRule type="duplicateValues" dxfId="9935" priority="39587"/>
  </conditionalFormatting>
  <conditionalFormatting sqref="F376">
    <cfRule type="duplicateValues" dxfId="9934" priority="39474"/>
  </conditionalFormatting>
  <conditionalFormatting sqref="F376">
    <cfRule type="duplicateValues" dxfId="9933" priority="39472"/>
    <cfRule type="duplicateValues" dxfId="9932" priority="39473"/>
  </conditionalFormatting>
  <conditionalFormatting sqref="J376">
    <cfRule type="duplicateValues" dxfId="9931" priority="39399"/>
  </conditionalFormatting>
  <conditionalFormatting sqref="J376">
    <cfRule type="duplicateValues" dxfId="9930" priority="39394"/>
    <cfRule type="duplicateValues" dxfId="9929" priority="39395"/>
    <cfRule type="duplicateValues" dxfId="9928" priority="39396"/>
    <cfRule type="duplicateValues" dxfId="9927" priority="39397"/>
    <cfRule type="duplicateValues" dxfId="9926" priority="39398"/>
  </conditionalFormatting>
  <conditionalFormatting sqref="J376">
    <cfRule type="duplicateValues" dxfId="9925" priority="39392"/>
    <cfRule type="duplicateValues" dxfId="9924" priority="39393"/>
  </conditionalFormatting>
  <conditionalFormatting sqref="J376">
    <cfRule type="duplicateValues" dxfId="9923" priority="39389"/>
    <cfRule type="duplicateValues" dxfId="9922" priority="39390"/>
    <cfRule type="duplicateValues" dxfId="9921" priority="39391"/>
  </conditionalFormatting>
  <conditionalFormatting sqref="F377">
    <cfRule type="duplicateValues" dxfId="9920" priority="39388"/>
  </conditionalFormatting>
  <conditionalFormatting sqref="F377">
    <cfRule type="duplicateValues" dxfId="9919" priority="39386"/>
    <cfRule type="duplicateValues" dxfId="9918" priority="39387"/>
  </conditionalFormatting>
  <conditionalFormatting sqref="J377">
    <cfRule type="duplicateValues" dxfId="9917" priority="39313"/>
  </conditionalFormatting>
  <conditionalFormatting sqref="J377">
    <cfRule type="duplicateValues" dxfId="9916" priority="39308"/>
    <cfRule type="duplicateValues" dxfId="9915" priority="39309"/>
    <cfRule type="duplicateValues" dxfId="9914" priority="39310"/>
    <cfRule type="duplicateValues" dxfId="9913" priority="39311"/>
    <cfRule type="duplicateValues" dxfId="9912" priority="39312"/>
  </conditionalFormatting>
  <conditionalFormatting sqref="J377">
    <cfRule type="duplicateValues" dxfId="9911" priority="39306"/>
    <cfRule type="duplicateValues" dxfId="9910" priority="39307"/>
  </conditionalFormatting>
  <conditionalFormatting sqref="J377">
    <cfRule type="duplicateValues" dxfId="9909" priority="39303"/>
    <cfRule type="duplicateValues" dxfId="9908" priority="39304"/>
    <cfRule type="duplicateValues" dxfId="9907" priority="39305"/>
  </conditionalFormatting>
  <conditionalFormatting sqref="F378">
    <cfRule type="duplicateValues" dxfId="9906" priority="36995"/>
  </conditionalFormatting>
  <conditionalFormatting sqref="F378">
    <cfRule type="duplicateValues" dxfId="9905" priority="36993"/>
    <cfRule type="duplicateValues" dxfId="9904" priority="36994"/>
  </conditionalFormatting>
  <conditionalFormatting sqref="J378">
    <cfRule type="duplicateValues" dxfId="9903" priority="36986"/>
  </conditionalFormatting>
  <conditionalFormatting sqref="J378">
    <cfRule type="duplicateValues" dxfId="9902" priority="36981"/>
    <cfRule type="duplicateValues" dxfId="9901" priority="36982"/>
    <cfRule type="duplicateValues" dxfId="9900" priority="36983"/>
    <cfRule type="duplicateValues" dxfId="9899" priority="36984"/>
    <cfRule type="duplicateValues" dxfId="9898" priority="36985"/>
  </conditionalFormatting>
  <conditionalFormatting sqref="J378">
    <cfRule type="duplicateValues" dxfId="9897" priority="36979"/>
    <cfRule type="duplicateValues" dxfId="9896" priority="36980"/>
  </conditionalFormatting>
  <conditionalFormatting sqref="J378">
    <cfRule type="duplicateValues" dxfId="9895" priority="36976"/>
    <cfRule type="duplicateValues" dxfId="9894" priority="36977"/>
    <cfRule type="duplicateValues" dxfId="9893" priority="36978"/>
  </conditionalFormatting>
  <conditionalFormatting sqref="F379">
    <cfRule type="duplicateValues" dxfId="9892" priority="36964"/>
  </conditionalFormatting>
  <conditionalFormatting sqref="F379">
    <cfRule type="duplicateValues" dxfId="9891" priority="36962"/>
    <cfRule type="duplicateValues" dxfId="9890" priority="36963"/>
  </conditionalFormatting>
  <conditionalFormatting sqref="J379">
    <cfRule type="duplicateValues" dxfId="9889" priority="36955"/>
  </conditionalFormatting>
  <conditionalFormatting sqref="J379">
    <cfRule type="duplicateValues" dxfId="9888" priority="36950"/>
    <cfRule type="duplicateValues" dxfId="9887" priority="36951"/>
    <cfRule type="duplicateValues" dxfId="9886" priority="36952"/>
    <cfRule type="duplicateValues" dxfId="9885" priority="36953"/>
    <cfRule type="duplicateValues" dxfId="9884" priority="36954"/>
  </conditionalFormatting>
  <conditionalFormatting sqref="J379">
    <cfRule type="duplicateValues" dxfId="9883" priority="36948"/>
    <cfRule type="duplicateValues" dxfId="9882" priority="36949"/>
  </conditionalFormatting>
  <conditionalFormatting sqref="J379">
    <cfRule type="duplicateValues" dxfId="9881" priority="36945"/>
    <cfRule type="duplicateValues" dxfId="9880" priority="36946"/>
    <cfRule type="duplicateValues" dxfId="9879" priority="36947"/>
  </conditionalFormatting>
  <conditionalFormatting sqref="F380">
    <cfRule type="duplicateValues" dxfId="9878" priority="36933"/>
  </conditionalFormatting>
  <conditionalFormatting sqref="F380">
    <cfRule type="duplicateValues" dxfId="9877" priority="36931"/>
    <cfRule type="duplicateValues" dxfId="9876" priority="36932"/>
  </conditionalFormatting>
  <conditionalFormatting sqref="J380">
    <cfRule type="duplicateValues" dxfId="9875" priority="36924"/>
  </conditionalFormatting>
  <conditionalFormatting sqref="J380">
    <cfRule type="duplicateValues" dxfId="9874" priority="36919"/>
    <cfRule type="duplicateValues" dxfId="9873" priority="36920"/>
    <cfRule type="duplicateValues" dxfId="9872" priority="36921"/>
    <cfRule type="duplicateValues" dxfId="9871" priority="36922"/>
    <cfRule type="duplicateValues" dxfId="9870" priority="36923"/>
  </conditionalFormatting>
  <conditionalFormatting sqref="J380">
    <cfRule type="duplicateValues" dxfId="9869" priority="36917"/>
    <cfRule type="duplicateValues" dxfId="9868" priority="36918"/>
  </conditionalFormatting>
  <conditionalFormatting sqref="J380">
    <cfRule type="duplicateValues" dxfId="9867" priority="36914"/>
    <cfRule type="duplicateValues" dxfId="9866" priority="36915"/>
    <cfRule type="duplicateValues" dxfId="9865" priority="36916"/>
  </conditionalFormatting>
  <conditionalFormatting sqref="F381">
    <cfRule type="duplicateValues" dxfId="9864" priority="36888"/>
  </conditionalFormatting>
  <conditionalFormatting sqref="F381">
    <cfRule type="duplicateValues" dxfId="9863" priority="36886"/>
    <cfRule type="duplicateValues" dxfId="9862" priority="36887"/>
  </conditionalFormatting>
  <conditionalFormatting sqref="J381">
    <cfRule type="duplicateValues" dxfId="9861" priority="36879"/>
  </conditionalFormatting>
  <conditionalFormatting sqref="J381">
    <cfRule type="duplicateValues" dxfId="9860" priority="36874"/>
    <cfRule type="duplicateValues" dxfId="9859" priority="36875"/>
    <cfRule type="duplicateValues" dxfId="9858" priority="36876"/>
    <cfRule type="duplicateValues" dxfId="9857" priority="36877"/>
    <cfRule type="duplicateValues" dxfId="9856" priority="36878"/>
  </conditionalFormatting>
  <conditionalFormatting sqref="J381">
    <cfRule type="duplicateValues" dxfId="9855" priority="36872"/>
    <cfRule type="duplicateValues" dxfId="9854" priority="36873"/>
  </conditionalFormatting>
  <conditionalFormatting sqref="J381">
    <cfRule type="duplicateValues" dxfId="9853" priority="36869"/>
    <cfRule type="duplicateValues" dxfId="9852" priority="36870"/>
    <cfRule type="duplicateValues" dxfId="9851" priority="36871"/>
  </conditionalFormatting>
  <conditionalFormatting sqref="F382">
    <cfRule type="duplicateValues" dxfId="9850" priority="36857"/>
  </conditionalFormatting>
  <conditionalFormatting sqref="F382">
    <cfRule type="duplicateValues" dxfId="9849" priority="36855"/>
    <cfRule type="duplicateValues" dxfId="9848" priority="36856"/>
  </conditionalFormatting>
  <conditionalFormatting sqref="J382">
    <cfRule type="duplicateValues" dxfId="9847" priority="36848"/>
  </conditionalFormatting>
  <conditionalFormatting sqref="J382">
    <cfRule type="duplicateValues" dxfId="9846" priority="36843"/>
    <cfRule type="duplicateValues" dxfId="9845" priority="36844"/>
    <cfRule type="duplicateValues" dxfId="9844" priority="36845"/>
    <cfRule type="duplicateValues" dxfId="9843" priority="36846"/>
    <cfRule type="duplicateValues" dxfId="9842" priority="36847"/>
  </conditionalFormatting>
  <conditionalFormatting sqref="J382">
    <cfRule type="duplicateValues" dxfId="9841" priority="36841"/>
    <cfRule type="duplicateValues" dxfId="9840" priority="36842"/>
  </conditionalFormatting>
  <conditionalFormatting sqref="J382">
    <cfRule type="duplicateValues" dxfId="9839" priority="36838"/>
    <cfRule type="duplicateValues" dxfId="9838" priority="36839"/>
    <cfRule type="duplicateValues" dxfId="9837" priority="36840"/>
  </conditionalFormatting>
  <conditionalFormatting sqref="F383">
    <cfRule type="duplicateValues" dxfId="9836" priority="36826"/>
  </conditionalFormatting>
  <conditionalFormatting sqref="F383">
    <cfRule type="duplicateValues" dxfId="9835" priority="36824"/>
    <cfRule type="duplicateValues" dxfId="9834" priority="36825"/>
  </conditionalFormatting>
  <conditionalFormatting sqref="J383">
    <cfRule type="duplicateValues" dxfId="9833" priority="36814"/>
  </conditionalFormatting>
  <conditionalFormatting sqref="J383">
    <cfRule type="duplicateValues" dxfId="9832" priority="36809"/>
    <cfRule type="duplicateValues" dxfId="9831" priority="36810"/>
    <cfRule type="duplicateValues" dxfId="9830" priority="36811"/>
    <cfRule type="duplicateValues" dxfId="9829" priority="36812"/>
    <cfRule type="duplicateValues" dxfId="9828" priority="36813"/>
  </conditionalFormatting>
  <conditionalFormatting sqref="J383">
    <cfRule type="duplicateValues" dxfId="9827" priority="36807"/>
    <cfRule type="duplicateValues" dxfId="9826" priority="36808"/>
  </conditionalFormatting>
  <conditionalFormatting sqref="J383">
    <cfRule type="duplicateValues" dxfId="9825" priority="36804"/>
    <cfRule type="duplicateValues" dxfId="9824" priority="36805"/>
    <cfRule type="duplicateValues" dxfId="9823" priority="36806"/>
  </conditionalFormatting>
  <conditionalFormatting sqref="F384">
    <cfRule type="duplicateValues" dxfId="9822" priority="36792"/>
  </conditionalFormatting>
  <conditionalFormatting sqref="F384">
    <cfRule type="duplicateValues" dxfId="9821" priority="36790"/>
    <cfRule type="duplicateValues" dxfId="9820" priority="36791"/>
  </conditionalFormatting>
  <conditionalFormatting sqref="J384">
    <cfRule type="duplicateValues" dxfId="9819" priority="36780"/>
  </conditionalFormatting>
  <conditionalFormatting sqref="J384">
    <cfRule type="duplicateValues" dxfId="9818" priority="36775"/>
    <cfRule type="duplicateValues" dxfId="9817" priority="36776"/>
    <cfRule type="duplicateValues" dxfId="9816" priority="36777"/>
    <cfRule type="duplicateValues" dxfId="9815" priority="36778"/>
    <cfRule type="duplicateValues" dxfId="9814" priority="36779"/>
  </conditionalFormatting>
  <conditionalFormatting sqref="J384">
    <cfRule type="duplicateValues" dxfId="9813" priority="36773"/>
    <cfRule type="duplicateValues" dxfId="9812" priority="36774"/>
  </conditionalFormatting>
  <conditionalFormatting sqref="J384">
    <cfRule type="duplicateValues" dxfId="9811" priority="36770"/>
    <cfRule type="duplicateValues" dxfId="9810" priority="36771"/>
    <cfRule type="duplicateValues" dxfId="9809" priority="36772"/>
  </conditionalFormatting>
  <conditionalFormatting sqref="F385">
    <cfRule type="duplicateValues" dxfId="9808" priority="36758"/>
  </conditionalFormatting>
  <conditionalFormatting sqref="F385">
    <cfRule type="duplicateValues" dxfId="9807" priority="36756"/>
    <cfRule type="duplicateValues" dxfId="9806" priority="36757"/>
  </conditionalFormatting>
  <conditionalFormatting sqref="J385">
    <cfRule type="duplicateValues" dxfId="9805" priority="36746"/>
  </conditionalFormatting>
  <conditionalFormatting sqref="J385">
    <cfRule type="duplicateValues" dxfId="9804" priority="36741"/>
    <cfRule type="duplicateValues" dxfId="9803" priority="36742"/>
    <cfRule type="duplicateValues" dxfId="9802" priority="36743"/>
    <cfRule type="duplicateValues" dxfId="9801" priority="36744"/>
    <cfRule type="duplicateValues" dxfId="9800" priority="36745"/>
  </conditionalFormatting>
  <conditionalFormatting sqref="J385">
    <cfRule type="duplicateValues" dxfId="9799" priority="36739"/>
    <cfRule type="duplicateValues" dxfId="9798" priority="36740"/>
  </conditionalFormatting>
  <conditionalFormatting sqref="J385">
    <cfRule type="duplicateValues" dxfId="9797" priority="36736"/>
    <cfRule type="duplicateValues" dxfId="9796" priority="36737"/>
    <cfRule type="duplicateValues" dxfId="9795" priority="36738"/>
  </conditionalFormatting>
  <conditionalFormatting sqref="F386">
    <cfRule type="duplicateValues" dxfId="9794" priority="36713"/>
  </conditionalFormatting>
  <conditionalFormatting sqref="F386">
    <cfRule type="duplicateValues" dxfId="9793" priority="36711"/>
    <cfRule type="duplicateValues" dxfId="9792" priority="36712"/>
  </conditionalFormatting>
  <conditionalFormatting sqref="J386">
    <cfRule type="duplicateValues" dxfId="9791" priority="36701"/>
  </conditionalFormatting>
  <conditionalFormatting sqref="J386">
    <cfRule type="duplicateValues" dxfId="9790" priority="36696"/>
    <cfRule type="duplicateValues" dxfId="9789" priority="36697"/>
    <cfRule type="duplicateValues" dxfId="9788" priority="36698"/>
    <cfRule type="duplicateValues" dxfId="9787" priority="36699"/>
    <cfRule type="duplicateValues" dxfId="9786" priority="36700"/>
  </conditionalFormatting>
  <conditionalFormatting sqref="J386">
    <cfRule type="duplicateValues" dxfId="9785" priority="36694"/>
    <cfRule type="duplicateValues" dxfId="9784" priority="36695"/>
  </conditionalFormatting>
  <conditionalFormatting sqref="J386">
    <cfRule type="duplicateValues" dxfId="9783" priority="36691"/>
    <cfRule type="duplicateValues" dxfId="9782" priority="36692"/>
    <cfRule type="duplicateValues" dxfId="9781" priority="36693"/>
  </conditionalFormatting>
  <conditionalFormatting sqref="F387">
    <cfRule type="duplicateValues" dxfId="9780" priority="36690"/>
  </conditionalFormatting>
  <conditionalFormatting sqref="F387">
    <cfRule type="duplicateValues" dxfId="9779" priority="36688"/>
    <cfRule type="duplicateValues" dxfId="9778" priority="36689"/>
  </conditionalFormatting>
  <conditionalFormatting sqref="J387">
    <cfRule type="duplicateValues" dxfId="9777" priority="36678"/>
  </conditionalFormatting>
  <conditionalFormatting sqref="J387">
    <cfRule type="duplicateValues" dxfId="9776" priority="36673"/>
    <cfRule type="duplicateValues" dxfId="9775" priority="36674"/>
    <cfRule type="duplicateValues" dxfId="9774" priority="36675"/>
    <cfRule type="duplicateValues" dxfId="9773" priority="36676"/>
    <cfRule type="duplicateValues" dxfId="9772" priority="36677"/>
  </conditionalFormatting>
  <conditionalFormatting sqref="J387">
    <cfRule type="duplicateValues" dxfId="9771" priority="36671"/>
    <cfRule type="duplicateValues" dxfId="9770" priority="36672"/>
  </conditionalFormatting>
  <conditionalFormatting sqref="J387">
    <cfRule type="duplicateValues" dxfId="9769" priority="36668"/>
    <cfRule type="duplicateValues" dxfId="9768" priority="36669"/>
    <cfRule type="duplicateValues" dxfId="9767" priority="36670"/>
  </conditionalFormatting>
  <conditionalFormatting sqref="F388">
    <cfRule type="duplicateValues" dxfId="9766" priority="36667"/>
  </conditionalFormatting>
  <conditionalFormatting sqref="F388">
    <cfRule type="duplicateValues" dxfId="9765" priority="36665"/>
    <cfRule type="duplicateValues" dxfId="9764" priority="36666"/>
  </conditionalFormatting>
  <conditionalFormatting sqref="J388">
    <cfRule type="duplicateValues" dxfId="9763" priority="36655"/>
  </conditionalFormatting>
  <conditionalFormatting sqref="J388">
    <cfRule type="duplicateValues" dxfId="9762" priority="36650"/>
    <cfRule type="duplicateValues" dxfId="9761" priority="36651"/>
    <cfRule type="duplicateValues" dxfId="9760" priority="36652"/>
    <cfRule type="duplicateValues" dxfId="9759" priority="36653"/>
    <cfRule type="duplicateValues" dxfId="9758" priority="36654"/>
  </conditionalFormatting>
  <conditionalFormatting sqref="J388">
    <cfRule type="duplicateValues" dxfId="9757" priority="36648"/>
    <cfRule type="duplicateValues" dxfId="9756" priority="36649"/>
  </conditionalFormatting>
  <conditionalFormatting sqref="J388">
    <cfRule type="duplicateValues" dxfId="9755" priority="36645"/>
    <cfRule type="duplicateValues" dxfId="9754" priority="36646"/>
    <cfRule type="duplicateValues" dxfId="9753" priority="36647"/>
  </conditionalFormatting>
  <conditionalFormatting sqref="F389">
    <cfRule type="duplicateValues" dxfId="9752" priority="36633"/>
  </conditionalFormatting>
  <conditionalFormatting sqref="F389">
    <cfRule type="duplicateValues" dxfId="9751" priority="36631"/>
    <cfRule type="duplicateValues" dxfId="9750" priority="36632"/>
  </conditionalFormatting>
  <conditionalFormatting sqref="J389">
    <cfRule type="duplicateValues" dxfId="9749" priority="36621"/>
  </conditionalFormatting>
  <conditionalFormatting sqref="J389">
    <cfRule type="duplicateValues" dxfId="9748" priority="36616"/>
    <cfRule type="duplicateValues" dxfId="9747" priority="36617"/>
    <cfRule type="duplicateValues" dxfId="9746" priority="36618"/>
    <cfRule type="duplicateValues" dxfId="9745" priority="36619"/>
    <cfRule type="duplicateValues" dxfId="9744" priority="36620"/>
  </conditionalFormatting>
  <conditionalFormatting sqref="J389">
    <cfRule type="duplicateValues" dxfId="9743" priority="36614"/>
    <cfRule type="duplicateValues" dxfId="9742" priority="36615"/>
  </conditionalFormatting>
  <conditionalFormatting sqref="J389">
    <cfRule type="duplicateValues" dxfId="9741" priority="36611"/>
    <cfRule type="duplicateValues" dxfId="9740" priority="36612"/>
    <cfRule type="duplicateValues" dxfId="9739" priority="36613"/>
  </conditionalFormatting>
  <conditionalFormatting sqref="F390">
    <cfRule type="duplicateValues" dxfId="9738" priority="36599"/>
  </conditionalFormatting>
  <conditionalFormatting sqref="F390">
    <cfRule type="duplicateValues" dxfId="9737" priority="36597"/>
    <cfRule type="duplicateValues" dxfId="9736" priority="36598"/>
  </conditionalFormatting>
  <conditionalFormatting sqref="J390">
    <cfRule type="duplicateValues" dxfId="9735" priority="36587"/>
  </conditionalFormatting>
  <conditionalFormatting sqref="J390">
    <cfRule type="duplicateValues" dxfId="9734" priority="36582"/>
    <cfRule type="duplicateValues" dxfId="9733" priority="36583"/>
    <cfRule type="duplicateValues" dxfId="9732" priority="36584"/>
    <cfRule type="duplicateValues" dxfId="9731" priority="36585"/>
    <cfRule type="duplicateValues" dxfId="9730" priority="36586"/>
  </conditionalFormatting>
  <conditionalFormatting sqref="J390">
    <cfRule type="duplicateValues" dxfId="9729" priority="36580"/>
    <cfRule type="duplicateValues" dxfId="9728" priority="36581"/>
  </conditionalFormatting>
  <conditionalFormatting sqref="J390">
    <cfRule type="duplicateValues" dxfId="9727" priority="36577"/>
    <cfRule type="duplicateValues" dxfId="9726" priority="36578"/>
    <cfRule type="duplicateValues" dxfId="9725" priority="36579"/>
  </conditionalFormatting>
  <conditionalFormatting sqref="F391">
    <cfRule type="duplicateValues" dxfId="9724" priority="36576"/>
  </conditionalFormatting>
  <conditionalFormatting sqref="F391">
    <cfRule type="duplicateValues" dxfId="9723" priority="36574"/>
    <cfRule type="duplicateValues" dxfId="9722" priority="36575"/>
  </conditionalFormatting>
  <conditionalFormatting sqref="J391">
    <cfRule type="duplicateValues" dxfId="9721" priority="36564"/>
  </conditionalFormatting>
  <conditionalFormatting sqref="J391">
    <cfRule type="duplicateValues" dxfId="9720" priority="36559"/>
    <cfRule type="duplicateValues" dxfId="9719" priority="36560"/>
    <cfRule type="duplicateValues" dxfId="9718" priority="36561"/>
    <cfRule type="duplicateValues" dxfId="9717" priority="36562"/>
    <cfRule type="duplicateValues" dxfId="9716" priority="36563"/>
  </conditionalFormatting>
  <conditionalFormatting sqref="J391">
    <cfRule type="duplicateValues" dxfId="9715" priority="36557"/>
    <cfRule type="duplicateValues" dxfId="9714" priority="36558"/>
  </conditionalFormatting>
  <conditionalFormatting sqref="J391">
    <cfRule type="duplicateValues" dxfId="9713" priority="36554"/>
    <cfRule type="duplicateValues" dxfId="9712" priority="36555"/>
    <cfRule type="duplicateValues" dxfId="9711" priority="36556"/>
  </conditionalFormatting>
  <conditionalFormatting sqref="F392">
    <cfRule type="duplicateValues" dxfId="9710" priority="36542"/>
  </conditionalFormatting>
  <conditionalFormatting sqref="F392">
    <cfRule type="duplicateValues" dxfId="9709" priority="36540"/>
    <cfRule type="duplicateValues" dxfId="9708" priority="36541"/>
  </conditionalFormatting>
  <conditionalFormatting sqref="F394:F398">
    <cfRule type="duplicateValues" dxfId="9707" priority="36530"/>
  </conditionalFormatting>
  <conditionalFormatting sqref="F394:F398">
    <cfRule type="duplicateValues" dxfId="9706" priority="36528"/>
    <cfRule type="duplicateValues" dxfId="9705" priority="36529"/>
  </conditionalFormatting>
  <conditionalFormatting sqref="J394:J398">
    <cfRule type="duplicateValues" dxfId="9704" priority="36527"/>
  </conditionalFormatting>
  <conditionalFormatting sqref="J394:J398">
    <cfRule type="duplicateValues" dxfId="9703" priority="36522"/>
    <cfRule type="duplicateValues" dxfId="9702" priority="36523"/>
    <cfRule type="duplicateValues" dxfId="9701" priority="36524"/>
    <cfRule type="duplicateValues" dxfId="9700" priority="36525"/>
    <cfRule type="duplicateValues" dxfId="9699" priority="36526"/>
  </conditionalFormatting>
  <conditionalFormatting sqref="J394:J398">
    <cfRule type="duplicateValues" dxfId="9698" priority="36520"/>
    <cfRule type="duplicateValues" dxfId="9697" priority="36521"/>
  </conditionalFormatting>
  <conditionalFormatting sqref="J394:J398">
    <cfRule type="duplicateValues" dxfId="9696" priority="36517"/>
    <cfRule type="duplicateValues" dxfId="9695" priority="36518"/>
    <cfRule type="duplicateValues" dxfId="9694" priority="36519"/>
  </conditionalFormatting>
  <conditionalFormatting sqref="F383:F393">
    <cfRule type="duplicateValues" dxfId="9693" priority="240666"/>
  </conditionalFormatting>
  <conditionalFormatting sqref="F383:F393">
    <cfRule type="duplicateValues" dxfId="9692" priority="240668"/>
    <cfRule type="duplicateValues" dxfId="9691" priority="240669"/>
  </conditionalFormatting>
  <conditionalFormatting sqref="J383:J393">
    <cfRule type="duplicateValues" dxfId="9690" priority="240672"/>
  </conditionalFormatting>
  <conditionalFormatting sqref="J383:J393">
    <cfRule type="duplicateValues" dxfId="9689" priority="240674"/>
    <cfRule type="duplicateValues" dxfId="9688" priority="240675"/>
    <cfRule type="duplicateValues" dxfId="9687" priority="240676"/>
    <cfRule type="duplicateValues" dxfId="9686" priority="240677"/>
    <cfRule type="duplicateValues" dxfId="9685" priority="240678"/>
  </conditionalFormatting>
  <conditionalFormatting sqref="J383:J393">
    <cfRule type="duplicateValues" dxfId="9684" priority="240684"/>
    <cfRule type="duplicateValues" dxfId="9683" priority="240685"/>
  </conditionalFormatting>
  <conditionalFormatting sqref="J383:J393">
    <cfRule type="duplicateValues" dxfId="9682" priority="240688"/>
    <cfRule type="duplicateValues" dxfId="9681" priority="240689"/>
    <cfRule type="duplicateValues" dxfId="9680" priority="240690"/>
  </conditionalFormatting>
  <conditionalFormatting sqref="J392">
    <cfRule type="duplicateValues" dxfId="9679" priority="36516"/>
  </conditionalFormatting>
  <conditionalFormatting sqref="J392">
    <cfRule type="duplicateValues" dxfId="9678" priority="36511"/>
    <cfRule type="duplicateValues" dxfId="9677" priority="36512"/>
    <cfRule type="duplicateValues" dxfId="9676" priority="36513"/>
    <cfRule type="duplicateValues" dxfId="9675" priority="36514"/>
    <cfRule type="duplicateValues" dxfId="9674" priority="36515"/>
  </conditionalFormatting>
  <conditionalFormatting sqref="J392">
    <cfRule type="duplicateValues" dxfId="9673" priority="36509"/>
    <cfRule type="duplicateValues" dxfId="9672" priority="36510"/>
  </conditionalFormatting>
  <conditionalFormatting sqref="J392">
    <cfRule type="duplicateValues" dxfId="9671" priority="36506"/>
    <cfRule type="duplicateValues" dxfId="9670" priority="36507"/>
    <cfRule type="duplicateValues" dxfId="9669" priority="36508"/>
  </conditionalFormatting>
  <conditionalFormatting sqref="F393">
    <cfRule type="duplicateValues" dxfId="9668" priority="36505"/>
  </conditionalFormatting>
  <conditionalFormatting sqref="F393">
    <cfRule type="duplicateValues" dxfId="9667" priority="36503"/>
    <cfRule type="duplicateValues" dxfId="9666" priority="36504"/>
  </conditionalFormatting>
  <conditionalFormatting sqref="J393">
    <cfRule type="duplicateValues" dxfId="9665" priority="36493"/>
  </conditionalFormatting>
  <conditionalFormatting sqref="J393">
    <cfRule type="duplicateValues" dxfId="9664" priority="36488"/>
    <cfRule type="duplicateValues" dxfId="9663" priority="36489"/>
    <cfRule type="duplicateValues" dxfId="9662" priority="36490"/>
    <cfRule type="duplicateValues" dxfId="9661" priority="36491"/>
    <cfRule type="duplicateValues" dxfId="9660" priority="36492"/>
  </conditionalFormatting>
  <conditionalFormatting sqref="J393">
    <cfRule type="duplicateValues" dxfId="9659" priority="36486"/>
    <cfRule type="duplicateValues" dxfId="9658" priority="36487"/>
  </conditionalFormatting>
  <conditionalFormatting sqref="J393">
    <cfRule type="duplicateValues" dxfId="9657" priority="36483"/>
    <cfRule type="duplicateValues" dxfId="9656" priority="36484"/>
    <cfRule type="duplicateValues" dxfId="9655" priority="36485"/>
  </conditionalFormatting>
  <conditionalFormatting sqref="F394">
    <cfRule type="duplicateValues" dxfId="9654" priority="36482"/>
  </conditionalFormatting>
  <conditionalFormatting sqref="F394">
    <cfRule type="duplicateValues" dxfId="9653" priority="36480"/>
    <cfRule type="duplicateValues" dxfId="9652" priority="36481"/>
  </conditionalFormatting>
  <conditionalFormatting sqref="J394">
    <cfRule type="duplicateValues" dxfId="9651" priority="36463"/>
    <cfRule type="duplicateValues" dxfId="9650" priority="36464"/>
    <cfRule type="duplicateValues" dxfId="9649" priority="36465"/>
    <cfRule type="duplicateValues" dxfId="9648" priority="36466"/>
    <cfRule type="duplicateValues" dxfId="9647" priority="36467"/>
  </conditionalFormatting>
  <conditionalFormatting sqref="J394">
    <cfRule type="duplicateValues" dxfId="9646" priority="36462" stopIfTrue="1"/>
  </conditionalFormatting>
  <conditionalFormatting sqref="J394">
    <cfRule type="duplicateValues" dxfId="9645" priority="36460"/>
    <cfRule type="duplicateValues" dxfId="9644" priority="36461"/>
  </conditionalFormatting>
  <conditionalFormatting sqref="J394">
    <cfRule type="duplicateValues" dxfId="9643" priority="36457"/>
    <cfRule type="duplicateValues" dxfId="9642" priority="36458"/>
    <cfRule type="duplicateValues" dxfId="9641" priority="36459"/>
  </conditionalFormatting>
  <conditionalFormatting sqref="L394 J394">
    <cfRule type="duplicateValues" dxfId="9640" priority="36444"/>
  </conditionalFormatting>
  <conditionalFormatting sqref="L394 J394">
    <cfRule type="duplicateValues" dxfId="9639" priority="36441"/>
    <cfRule type="duplicateValues" dxfId="9638" priority="36442"/>
  </conditionalFormatting>
  <conditionalFormatting sqref="F395">
    <cfRule type="duplicateValues" dxfId="9637" priority="36425"/>
  </conditionalFormatting>
  <conditionalFormatting sqref="F395">
    <cfRule type="duplicateValues" dxfId="9636" priority="36423"/>
    <cfRule type="duplicateValues" dxfId="9635" priority="36424"/>
  </conditionalFormatting>
  <conditionalFormatting sqref="J395">
    <cfRule type="duplicateValues" dxfId="9634" priority="36410"/>
  </conditionalFormatting>
  <conditionalFormatting sqref="J395">
    <cfRule type="duplicateValues" dxfId="9633" priority="36405"/>
    <cfRule type="duplicateValues" dxfId="9632" priority="36406"/>
    <cfRule type="duplicateValues" dxfId="9631" priority="36407"/>
    <cfRule type="duplicateValues" dxfId="9630" priority="36408"/>
    <cfRule type="duplicateValues" dxfId="9629" priority="36409"/>
  </conditionalFormatting>
  <conditionalFormatting sqref="J395">
    <cfRule type="duplicateValues" dxfId="9628" priority="36403"/>
    <cfRule type="duplicateValues" dxfId="9627" priority="36404"/>
  </conditionalFormatting>
  <conditionalFormatting sqref="J395">
    <cfRule type="duplicateValues" dxfId="9626" priority="36400"/>
    <cfRule type="duplicateValues" dxfId="9625" priority="36401"/>
    <cfRule type="duplicateValues" dxfId="9624" priority="36402"/>
  </conditionalFormatting>
  <conditionalFormatting sqref="F396">
    <cfRule type="duplicateValues" dxfId="9623" priority="36377"/>
  </conditionalFormatting>
  <conditionalFormatting sqref="F396">
    <cfRule type="duplicateValues" dxfId="9622" priority="36375"/>
    <cfRule type="duplicateValues" dxfId="9621" priority="36376"/>
  </conditionalFormatting>
  <conditionalFormatting sqref="J396">
    <cfRule type="duplicateValues" dxfId="9620" priority="36362"/>
  </conditionalFormatting>
  <conditionalFormatting sqref="J396">
    <cfRule type="duplicateValues" dxfId="9619" priority="36357"/>
    <cfRule type="duplicateValues" dxfId="9618" priority="36358"/>
    <cfRule type="duplicateValues" dxfId="9617" priority="36359"/>
    <cfRule type="duplicateValues" dxfId="9616" priority="36360"/>
    <cfRule type="duplicateValues" dxfId="9615" priority="36361"/>
  </conditionalFormatting>
  <conditionalFormatting sqref="J396">
    <cfRule type="duplicateValues" dxfId="9614" priority="36355"/>
    <cfRule type="duplicateValues" dxfId="9613" priority="36356"/>
  </conditionalFormatting>
  <conditionalFormatting sqref="J396">
    <cfRule type="duplicateValues" dxfId="9612" priority="36352"/>
    <cfRule type="duplicateValues" dxfId="9611" priority="36353"/>
    <cfRule type="duplicateValues" dxfId="9610" priority="36354"/>
  </conditionalFormatting>
  <conditionalFormatting sqref="F399:F408">
    <cfRule type="duplicateValues" dxfId="9609" priority="36329"/>
  </conditionalFormatting>
  <conditionalFormatting sqref="F399:F408">
    <cfRule type="duplicateValues" dxfId="9608" priority="36327"/>
    <cfRule type="duplicateValues" dxfId="9607" priority="36328"/>
  </conditionalFormatting>
  <conditionalFormatting sqref="J399:J408">
    <cfRule type="duplicateValues" dxfId="9606" priority="36326"/>
  </conditionalFormatting>
  <conditionalFormatting sqref="J399:J408">
    <cfRule type="duplicateValues" dxfId="9605" priority="36321"/>
    <cfRule type="duplicateValues" dxfId="9604" priority="36322"/>
    <cfRule type="duplicateValues" dxfId="9603" priority="36323"/>
    <cfRule type="duplicateValues" dxfId="9602" priority="36324"/>
    <cfRule type="duplicateValues" dxfId="9601" priority="36325"/>
  </conditionalFormatting>
  <conditionalFormatting sqref="J399:J408">
    <cfRule type="duplicateValues" dxfId="9600" priority="36319"/>
    <cfRule type="duplicateValues" dxfId="9599" priority="36320"/>
  </conditionalFormatting>
  <conditionalFormatting sqref="J399:J408">
    <cfRule type="duplicateValues" dxfId="9598" priority="36316"/>
    <cfRule type="duplicateValues" dxfId="9597" priority="36317"/>
    <cfRule type="duplicateValues" dxfId="9596" priority="36318"/>
  </conditionalFormatting>
  <conditionalFormatting sqref="F397">
    <cfRule type="duplicateValues" dxfId="9595" priority="36315"/>
  </conditionalFormatting>
  <conditionalFormatting sqref="F397">
    <cfRule type="duplicateValues" dxfId="9594" priority="36313"/>
    <cfRule type="duplicateValues" dxfId="9593" priority="36314"/>
  </conditionalFormatting>
  <conditionalFormatting sqref="J397">
    <cfRule type="duplicateValues" dxfId="9592" priority="36300"/>
  </conditionalFormatting>
  <conditionalFormatting sqref="J397">
    <cfRule type="duplicateValues" dxfId="9591" priority="36295"/>
    <cfRule type="duplicateValues" dxfId="9590" priority="36296"/>
    <cfRule type="duplicateValues" dxfId="9589" priority="36297"/>
    <cfRule type="duplicateValues" dxfId="9588" priority="36298"/>
    <cfRule type="duplicateValues" dxfId="9587" priority="36299"/>
  </conditionalFormatting>
  <conditionalFormatting sqref="J397">
    <cfRule type="duplicateValues" dxfId="9586" priority="36293"/>
    <cfRule type="duplicateValues" dxfId="9585" priority="36294"/>
  </conditionalFormatting>
  <conditionalFormatting sqref="J397">
    <cfRule type="duplicateValues" dxfId="9584" priority="36290"/>
    <cfRule type="duplicateValues" dxfId="9583" priority="36291"/>
    <cfRule type="duplicateValues" dxfId="9582" priority="36292"/>
  </conditionalFormatting>
  <conditionalFormatting sqref="F398">
    <cfRule type="duplicateValues" dxfId="9581" priority="36289"/>
  </conditionalFormatting>
  <conditionalFormatting sqref="F398">
    <cfRule type="duplicateValues" dxfId="9580" priority="36287"/>
    <cfRule type="duplicateValues" dxfId="9579" priority="36288"/>
  </conditionalFormatting>
  <conditionalFormatting sqref="J398">
    <cfRule type="duplicateValues" dxfId="9578" priority="36274"/>
  </conditionalFormatting>
  <conditionalFormatting sqref="J398">
    <cfRule type="duplicateValues" dxfId="9577" priority="36269"/>
    <cfRule type="duplicateValues" dxfId="9576" priority="36270"/>
    <cfRule type="duplicateValues" dxfId="9575" priority="36271"/>
    <cfRule type="duplicateValues" dxfId="9574" priority="36272"/>
    <cfRule type="duplicateValues" dxfId="9573" priority="36273"/>
  </conditionalFormatting>
  <conditionalFormatting sqref="J398">
    <cfRule type="duplicateValues" dxfId="9572" priority="36267"/>
    <cfRule type="duplicateValues" dxfId="9571" priority="36268"/>
  </conditionalFormatting>
  <conditionalFormatting sqref="J398">
    <cfRule type="duplicateValues" dxfId="9570" priority="36264"/>
    <cfRule type="duplicateValues" dxfId="9569" priority="36265"/>
    <cfRule type="duplicateValues" dxfId="9568" priority="36266"/>
  </conditionalFormatting>
  <conditionalFormatting sqref="F399:F400">
    <cfRule type="duplicateValues" dxfId="9567" priority="36263"/>
  </conditionalFormatting>
  <conditionalFormatting sqref="F399:F400">
    <cfRule type="duplicateValues" dxfId="9566" priority="36261"/>
    <cfRule type="duplicateValues" dxfId="9565" priority="36262"/>
  </conditionalFormatting>
  <conditionalFormatting sqref="J399:J400">
    <cfRule type="duplicateValues" dxfId="9564" priority="36260"/>
  </conditionalFormatting>
  <conditionalFormatting sqref="J399:J400">
    <cfRule type="duplicateValues" dxfId="9563" priority="36255"/>
    <cfRule type="duplicateValues" dxfId="9562" priority="36256"/>
    <cfRule type="duplicateValues" dxfId="9561" priority="36257"/>
    <cfRule type="duplicateValues" dxfId="9560" priority="36258"/>
    <cfRule type="duplicateValues" dxfId="9559" priority="36259"/>
  </conditionalFormatting>
  <conditionalFormatting sqref="J399:J400">
    <cfRule type="duplicateValues" dxfId="9558" priority="36253"/>
    <cfRule type="duplicateValues" dxfId="9557" priority="36254"/>
  </conditionalFormatting>
  <conditionalFormatting sqref="J399:J400">
    <cfRule type="duplicateValues" dxfId="9556" priority="36250"/>
    <cfRule type="duplicateValues" dxfId="9555" priority="36251"/>
    <cfRule type="duplicateValues" dxfId="9554" priority="36252"/>
  </conditionalFormatting>
  <conditionalFormatting sqref="F401">
    <cfRule type="duplicateValues" dxfId="9553" priority="36223"/>
  </conditionalFormatting>
  <conditionalFormatting sqref="F401">
    <cfRule type="duplicateValues" dxfId="9552" priority="36221"/>
    <cfRule type="duplicateValues" dxfId="9551" priority="36222"/>
  </conditionalFormatting>
  <conditionalFormatting sqref="J401">
    <cfRule type="duplicateValues" dxfId="9550" priority="36201"/>
    <cfRule type="duplicateValues" dxfId="9549" priority="36202"/>
    <cfRule type="duplicateValues" dxfId="9548" priority="36203"/>
    <cfRule type="duplicateValues" dxfId="9547" priority="36204"/>
    <cfRule type="duplicateValues" dxfId="9546" priority="36205"/>
  </conditionalFormatting>
  <conditionalFormatting sqref="J401">
    <cfRule type="duplicateValues" dxfId="9545" priority="36200" stopIfTrue="1"/>
  </conditionalFormatting>
  <conditionalFormatting sqref="J401">
    <cfRule type="duplicateValues" dxfId="9544" priority="36198"/>
    <cfRule type="duplicateValues" dxfId="9543" priority="36199"/>
  </conditionalFormatting>
  <conditionalFormatting sqref="J401">
    <cfRule type="duplicateValues" dxfId="9542" priority="36195"/>
    <cfRule type="duplicateValues" dxfId="9541" priority="36196"/>
    <cfRule type="duplicateValues" dxfId="9540" priority="36197"/>
  </conditionalFormatting>
  <conditionalFormatting sqref="F402">
    <cfRule type="duplicateValues" dxfId="9539" priority="36161"/>
  </conditionalFormatting>
  <conditionalFormatting sqref="F402">
    <cfRule type="duplicateValues" dxfId="9538" priority="36159"/>
    <cfRule type="duplicateValues" dxfId="9537" priority="36160"/>
  </conditionalFormatting>
  <conditionalFormatting sqref="J402">
    <cfRule type="duplicateValues" dxfId="9536" priority="36143"/>
  </conditionalFormatting>
  <conditionalFormatting sqref="J402">
    <cfRule type="duplicateValues" dxfId="9535" priority="36138"/>
    <cfRule type="duplicateValues" dxfId="9534" priority="36139"/>
    <cfRule type="duplicateValues" dxfId="9533" priority="36140"/>
    <cfRule type="duplicateValues" dxfId="9532" priority="36141"/>
    <cfRule type="duplicateValues" dxfId="9531" priority="36142"/>
  </conditionalFormatting>
  <conditionalFormatting sqref="J402">
    <cfRule type="duplicateValues" dxfId="9530" priority="36136"/>
    <cfRule type="duplicateValues" dxfId="9529" priority="36137"/>
  </conditionalFormatting>
  <conditionalFormatting sqref="J402">
    <cfRule type="duplicateValues" dxfId="9528" priority="36133"/>
    <cfRule type="duplicateValues" dxfId="9527" priority="36134"/>
    <cfRule type="duplicateValues" dxfId="9526" priority="36135"/>
  </conditionalFormatting>
  <conditionalFormatting sqref="F403">
    <cfRule type="duplicateValues" dxfId="9525" priority="36121"/>
  </conditionalFormatting>
  <conditionalFormatting sqref="F403">
    <cfRule type="duplicateValues" dxfId="9524" priority="36119"/>
    <cfRule type="duplicateValues" dxfId="9523" priority="36120"/>
  </conditionalFormatting>
  <conditionalFormatting sqref="J403">
    <cfRule type="duplicateValues" dxfId="9522" priority="36103"/>
  </conditionalFormatting>
  <conditionalFormatting sqref="J403">
    <cfRule type="duplicateValues" dxfId="9521" priority="36098"/>
    <cfRule type="duplicateValues" dxfId="9520" priority="36099"/>
    <cfRule type="duplicateValues" dxfId="9519" priority="36100"/>
    <cfRule type="duplicateValues" dxfId="9518" priority="36101"/>
    <cfRule type="duplicateValues" dxfId="9517" priority="36102"/>
  </conditionalFormatting>
  <conditionalFormatting sqref="J403">
    <cfRule type="duplicateValues" dxfId="9516" priority="36096"/>
    <cfRule type="duplicateValues" dxfId="9515" priority="36097"/>
  </conditionalFormatting>
  <conditionalFormatting sqref="J403">
    <cfRule type="duplicateValues" dxfId="9514" priority="36093"/>
    <cfRule type="duplicateValues" dxfId="9513" priority="36094"/>
    <cfRule type="duplicateValues" dxfId="9512" priority="36095"/>
  </conditionalFormatting>
  <conditionalFormatting sqref="F404">
    <cfRule type="duplicateValues" dxfId="9511" priority="36081"/>
  </conditionalFormatting>
  <conditionalFormatting sqref="F404">
    <cfRule type="duplicateValues" dxfId="9510" priority="36079"/>
    <cfRule type="duplicateValues" dxfId="9509" priority="36080"/>
  </conditionalFormatting>
  <conditionalFormatting sqref="J404">
    <cfRule type="duplicateValues" dxfId="9508" priority="36063"/>
  </conditionalFormatting>
  <conditionalFormatting sqref="J404">
    <cfRule type="duplicateValues" dxfId="9507" priority="36058"/>
    <cfRule type="duplicateValues" dxfId="9506" priority="36059"/>
    <cfRule type="duplicateValues" dxfId="9505" priority="36060"/>
    <cfRule type="duplicateValues" dxfId="9504" priority="36061"/>
    <cfRule type="duplicateValues" dxfId="9503" priority="36062"/>
  </conditionalFormatting>
  <conditionalFormatting sqref="J404">
    <cfRule type="duplicateValues" dxfId="9502" priority="36056"/>
    <cfRule type="duplicateValues" dxfId="9501" priority="36057"/>
  </conditionalFormatting>
  <conditionalFormatting sqref="J404">
    <cfRule type="duplicateValues" dxfId="9500" priority="36053"/>
    <cfRule type="duplicateValues" dxfId="9499" priority="36054"/>
    <cfRule type="duplicateValues" dxfId="9498" priority="36055"/>
  </conditionalFormatting>
  <conditionalFormatting sqref="F405">
    <cfRule type="duplicateValues" dxfId="9497" priority="36041"/>
  </conditionalFormatting>
  <conditionalFormatting sqref="F405">
    <cfRule type="duplicateValues" dxfId="9496" priority="36039"/>
    <cfRule type="duplicateValues" dxfId="9495" priority="36040"/>
  </conditionalFormatting>
  <conditionalFormatting sqref="J405">
    <cfRule type="duplicateValues" dxfId="9494" priority="36023"/>
  </conditionalFormatting>
  <conditionalFormatting sqref="J405">
    <cfRule type="duplicateValues" dxfId="9493" priority="36018"/>
    <cfRule type="duplicateValues" dxfId="9492" priority="36019"/>
    <cfRule type="duplicateValues" dxfId="9491" priority="36020"/>
    <cfRule type="duplicateValues" dxfId="9490" priority="36021"/>
    <cfRule type="duplicateValues" dxfId="9489" priority="36022"/>
  </conditionalFormatting>
  <conditionalFormatting sqref="J405">
    <cfRule type="duplicateValues" dxfId="9488" priority="36016"/>
    <cfRule type="duplicateValues" dxfId="9487" priority="36017"/>
  </conditionalFormatting>
  <conditionalFormatting sqref="J405">
    <cfRule type="duplicateValues" dxfId="9486" priority="36013"/>
    <cfRule type="duplicateValues" dxfId="9485" priority="36014"/>
    <cfRule type="duplicateValues" dxfId="9484" priority="36015"/>
  </conditionalFormatting>
  <conditionalFormatting sqref="F406">
    <cfRule type="duplicateValues" dxfId="9483" priority="35990"/>
  </conditionalFormatting>
  <conditionalFormatting sqref="F406">
    <cfRule type="duplicateValues" dxfId="9482" priority="35988"/>
    <cfRule type="duplicateValues" dxfId="9481" priority="35989"/>
  </conditionalFormatting>
  <conditionalFormatting sqref="J406">
    <cfRule type="duplicateValues" dxfId="9480" priority="35972"/>
  </conditionalFormatting>
  <conditionalFormatting sqref="J406">
    <cfRule type="duplicateValues" dxfId="9479" priority="35967"/>
    <cfRule type="duplicateValues" dxfId="9478" priority="35968"/>
    <cfRule type="duplicateValues" dxfId="9477" priority="35969"/>
    <cfRule type="duplicateValues" dxfId="9476" priority="35970"/>
    <cfRule type="duplicateValues" dxfId="9475" priority="35971"/>
  </conditionalFormatting>
  <conditionalFormatting sqref="J406">
    <cfRule type="duplicateValues" dxfId="9474" priority="35965"/>
    <cfRule type="duplicateValues" dxfId="9473" priority="35966"/>
  </conditionalFormatting>
  <conditionalFormatting sqref="J406">
    <cfRule type="duplicateValues" dxfId="9472" priority="35962"/>
    <cfRule type="duplicateValues" dxfId="9471" priority="35963"/>
    <cfRule type="duplicateValues" dxfId="9470" priority="35964"/>
  </conditionalFormatting>
  <conditionalFormatting sqref="F409:F421">
    <cfRule type="duplicateValues" dxfId="9469" priority="35939"/>
  </conditionalFormatting>
  <conditionalFormatting sqref="F409:F421">
    <cfRule type="duplicateValues" dxfId="9468" priority="35937"/>
    <cfRule type="duplicateValues" dxfId="9467" priority="35938"/>
  </conditionalFormatting>
  <conditionalFormatting sqref="J409:J421">
    <cfRule type="duplicateValues" dxfId="9466" priority="35936"/>
  </conditionalFormatting>
  <conditionalFormatting sqref="J409:J421">
    <cfRule type="duplicateValues" dxfId="9465" priority="35931"/>
    <cfRule type="duplicateValues" dxfId="9464" priority="35932"/>
    <cfRule type="duplicateValues" dxfId="9463" priority="35933"/>
    <cfRule type="duplicateValues" dxfId="9462" priority="35934"/>
    <cfRule type="duplicateValues" dxfId="9461" priority="35935"/>
  </conditionalFormatting>
  <conditionalFormatting sqref="J409:J421">
    <cfRule type="duplicateValues" dxfId="9460" priority="35929"/>
    <cfRule type="duplicateValues" dxfId="9459" priority="35930"/>
  </conditionalFormatting>
  <conditionalFormatting sqref="J409:J421">
    <cfRule type="duplicateValues" dxfId="9458" priority="35926"/>
    <cfRule type="duplicateValues" dxfId="9457" priority="35927"/>
    <cfRule type="duplicateValues" dxfId="9456" priority="35928"/>
  </conditionalFormatting>
  <conditionalFormatting sqref="F407">
    <cfRule type="duplicateValues" dxfId="9455" priority="35925"/>
  </conditionalFormatting>
  <conditionalFormatting sqref="F407">
    <cfRule type="duplicateValues" dxfId="9454" priority="35923"/>
    <cfRule type="duplicateValues" dxfId="9453" priority="35924"/>
  </conditionalFormatting>
  <conditionalFormatting sqref="J407">
    <cfRule type="duplicateValues" dxfId="9452" priority="35907"/>
  </conditionalFormatting>
  <conditionalFormatting sqref="J407">
    <cfRule type="duplicateValues" dxfId="9451" priority="35902"/>
    <cfRule type="duplicateValues" dxfId="9450" priority="35903"/>
    <cfRule type="duplicateValues" dxfId="9449" priority="35904"/>
    <cfRule type="duplicateValues" dxfId="9448" priority="35905"/>
    <cfRule type="duplicateValues" dxfId="9447" priority="35906"/>
  </conditionalFormatting>
  <conditionalFormatting sqref="J407">
    <cfRule type="duplicateValues" dxfId="9446" priority="35900"/>
    <cfRule type="duplicateValues" dxfId="9445" priority="35901"/>
  </conditionalFormatting>
  <conditionalFormatting sqref="J407">
    <cfRule type="duplicateValues" dxfId="9444" priority="35897"/>
    <cfRule type="duplicateValues" dxfId="9443" priority="35898"/>
    <cfRule type="duplicateValues" dxfId="9442" priority="35899"/>
  </conditionalFormatting>
  <conditionalFormatting sqref="F408">
    <cfRule type="duplicateValues" dxfId="9441" priority="35885"/>
  </conditionalFormatting>
  <conditionalFormatting sqref="F408">
    <cfRule type="duplicateValues" dxfId="9440" priority="35883"/>
    <cfRule type="duplicateValues" dxfId="9439" priority="35884"/>
  </conditionalFormatting>
  <conditionalFormatting sqref="J408">
    <cfRule type="duplicateValues" dxfId="9438" priority="35867"/>
  </conditionalFormatting>
  <conditionalFormatting sqref="J408">
    <cfRule type="duplicateValues" dxfId="9437" priority="35862"/>
    <cfRule type="duplicateValues" dxfId="9436" priority="35863"/>
    <cfRule type="duplicateValues" dxfId="9435" priority="35864"/>
    <cfRule type="duplicateValues" dxfId="9434" priority="35865"/>
    <cfRule type="duplicateValues" dxfId="9433" priority="35866"/>
  </conditionalFormatting>
  <conditionalFormatting sqref="J408">
    <cfRule type="duplicateValues" dxfId="9432" priority="35860"/>
    <cfRule type="duplicateValues" dxfId="9431" priority="35861"/>
  </conditionalFormatting>
  <conditionalFormatting sqref="J408">
    <cfRule type="duplicateValues" dxfId="9430" priority="35857"/>
    <cfRule type="duplicateValues" dxfId="9429" priority="35858"/>
    <cfRule type="duplicateValues" dxfId="9428" priority="35859"/>
  </conditionalFormatting>
  <conditionalFormatting sqref="F409">
    <cfRule type="duplicateValues" dxfId="9427" priority="35845"/>
  </conditionalFormatting>
  <conditionalFormatting sqref="F409">
    <cfRule type="duplicateValues" dxfId="9426" priority="35843"/>
    <cfRule type="duplicateValues" dxfId="9425" priority="35844"/>
  </conditionalFormatting>
  <conditionalFormatting sqref="J409">
    <cfRule type="duplicateValues" dxfId="9424" priority="35842"/>
  </conditionalFormatting>
  <conditionalFormatting sqref="J409">
    <cfRule type="duplicateValues" dxfId="9423" priority="35837"/>
    <cfRule type="duplicateValues" dxfId="9422" priority="35838"/>
    <cfRule type="duplicateValues" dxfId="9421" priority="35839"/>
    <cfRule type="duplicateValues" dxfId="9420" priority="35840"/>
    <cfRule type="duplicateValues" dxfId="9419" priority="35841"/>
  </conditionalFormatting>
  <conditionalFormatting sqref="J409">
    <cfRule type="duplicateValues" dxfId="9418" priority="35835"/>
    <cfRule type="duplicateValues" dxfId="9417" priority="35836"/>
  </conditionalFormatting>
  <conditionalFormatting sqref="J409">
    <cfRule type="duplicateValues" dxfId="9416" priority="35832"/>
    <cfRule type="duplicateValues" dxfId="9415" priority="35833"/>
    <cfRule type="duplicateValues" dxfId="9414" priority="35834"/>
  </conditionalFormatting>
  <conditionalFormatting sqref="F410">
    <cfRule type="duplicateValues" dxfId="9413" priority="35791"/>
  </conditionalFormatting>
  <conditionalFormatting sqref="F410">
    <cfRule type="duplicateValues" dxfId="9412" priority="35789"/>
    <cfRule type="duplicateValues" dxfId="9411" priority="35790"/>
  </conditionalFormatting>
  <conditionalFormatting sqref="J410">
    <cfRule type="duplicateValues" dxfId="9410" priority="35788"/>
  </conditionalFormatting>
  <conditionalFormatting sqref="J410">
    <cfRule type="duplicateValues" dxfId="9409" priority="35783"/>
    <cfRule type="duplicateValues" dxfId="9408" priority="35784"/>
    <cfRule type="duplicateValues" dxfId="9407" priority="35785"/>
    <cfRule type="duplicateValues" dxfId="9406" priority="35786"/>
    <cfRule type="duplicateValues" dxfId="9405" priority="35787"/>
  </conditionalFormatting>
  <conditionalFormatting sqref="J410">
    <cfRule type="duplicateValues" dxfId="9404" priority="35781"/>
    <cfRule type="duplicateValues" dxfId="9403" priority="35782"/>
  </conditionalFormatting>
  <conditionalFormatting sqref="J410">
    <cfRule type="duplicateValues" dxfId="9402" priority="35778"/>
    <cfRule type="duplicateValues" dxfId="9401" priority="35779"/>
    <cfRule type="duplicateValues" dxfId="9400" priority="35780"/>
  </conditionalFormatting>
  <conditionalFormatting sqref="F411">
    <cfRule type="duplicateValues" dxfId="9399" priority="35737"/>
  </conditionalFormatting>
  <conditionalFormatting sqref="F411">
    <cfRule type="duplicateValues" dxfId="9398" priority="35735"/>
    <cfRule type="duplicateValues" dxfId="9397" priority="35736"/>
  </conditionalFormatting>
  <conditionalFormatting sqref="F412">
    <cfRule type="duplicateValues" dxfId="9396" priority="35716"/>
  </conditionalFormatting>
  <conditionalFormatting sqref="F412">
    <cfRule type="duplicateValues" dxfId="9395" priority="35714"/>
    <cfRule type="duplicateValues" dxfId="9394" priority="35715"/>
  </conditionalFormatting>
  <conditionalFormatting sqref="J412">
    <cfRule type="duplicateValues" dxfId="9393" priority="35695"/>
  </conditionalFormatting>
  <conditionalFormatting sqref="J412">
    <cfRule type="duplicateValues" dxfId="9392" priority="35690"/>
    <cfRule type="duplicateValues" dxfId="9391" priority="35691"/>
    <cfRule type="duplicateValues" dxfId="9390" priority="35692"/>
    <cfRule type="duplicateValues" dxfId="9389" priority="35693"/>
    <cfRule type="duplicateValues" dxfId="9388" priority="35694"/>
  </conditionalFormatting>
  <conditionalFormatting sqref="J412">
    <cfRule type="duplicateValues" dxfId="9387" priority="35688"/>
    <cfRule type="duplicateValues" dxfId="9386" priority="35689"/>
  </conditionalFormatting>
  <conditionalFormatting sqref="J412">
    <cfRule type="duplicateValues" dxfId="9385" priority="35685"/>
    <cfRule type="duplicateValues" dxfId="9384" priority="35686"/>
    <cfRule type="duplicateValues" dxfId="9383" priority="35687"/>
  </conditionalFormatting>
  <conditionalFormatting sqref="F413">
    <cfRule type="duplicateValues" dxfId="9382" priority="35684"/>
  </conditionalFormatting>
  <conditionalFormatting sqref="F413">
    <cfRule type="duplicateValues" dxfId="9381" priority="35682"/>
    <cfRule type="duplicateValues" dxfId="9380" priority="35683"/>
  </conditionalFormatting>
  <conditionalFormatting sqref="F414">
    <cfRule type="duplicateValues" dxfId="9379" priority="35663"/>
  </conditionalFormatting>
  <conditionalFormatting sqref="F414">
    <cfRule type="duplicateValues" dxfId="9378" priority="35661"/>
    <cfRule type="duplicateValues" dxfId="9377" priority="35662"/>
  </conditionalFormatting>
  <conditionalFormatting sqref="J413">
    <cfRule type="duplicateValues" dxfId="9376" priority="35642"/>
  </conditionalFormatting>
  <conditionalFormatting sqref="J413">
    <cfRule type="duplicateValues" dxfId="9375" priority="35637"/>
    <cfRule type="duplicateValues" dxfId="9374" priority="35638"/>
    <cfRule type="duplicateValues" dxfId="9373" priority="35639"/>
    <cfRule type="duplicateValues" dxfId="9372" priority="35640"/>
    <cfRule type="duplicateValues" dxfId="9371" priority="35641"/>
  </conditionalFormatting>
  <conditionalFormatting sqref="J413">
    <cfRule type="duplicateValues" dxfId="9370" priority="35635"/>
    <cfRule type="duplicateValues" dxfId="9369" priority="35636"/>
  </conditionalFormatting>
  <conditionalFormatting sqref="J413">
    <cfRule type="duplicateValues" dxfId="9368" priority="35632"/>
    <cfRule type="duplicateValues" dxfId="9367" priority="35633"/>
    <cfRule type="duplicateValues" dxfId="9366" priority="35634"/>
  </conditionalFormatting>
  <conditionalFormatting sqref="J414">
    <cfRule type="duplicateValues" dxfId="9365" priority="35631"/>
  </conditionalFormatting>
  <conditionalFormatting sqref="J414">
    <cfRule type="duplicateValues" dxfId="9364" priority="35626"/>
    <cfRule type="duplicateValues" dxfId="9363" priority="35627"/>
    <cfRule type="duplicateValues" dxfId="9362" priority="35628"/>
    <cfRule type="duplicateValues" dxfId="9361" priority="35629"/>
    <cfRule type="duplicateValues" dxfId="9360" priority="35630"/>
  </conditionalFormatting>
  <conditionalFormatting sqref="J414">
    <cfRule type="duplicateValues" dxfId="9359" priority="35624"/>
    <cfRule type="duplicateValues" dxfId="9358" priority="35625"/>
  </conditionalFormatting>
  <conditionalFormatting sqref="J414">
    <cfRule type="duplicateValues" dxfId="9357" priority="35621"/>
    <cfRule type="duplicateValues" dxfId="9356" priority="35622"/>
    <cfRule type="duplicateValues" dxfId="9355" priority="35623"/>
  </conditionalFormatting>
  <conditionalFormatting sqref="F415">
    <cfRule type="duplicateValues" dxfId="9354" priority="35620"/>
  </conditionalFormatting>
  <conditionalFormatting sqref="F415">
    <cfRule type="duplicateValues" dxfId="9353" priority="35618"/>
    <cfRule type="duplicateValues" dxfId="9352" priority="35619"/>
  </conditionalFormatting>
  <conditionalFormatting sqref="J415">
    <cfRule type="duplicateValues" dxfId="9351" priority="35599"/>
  </conditionalFormatting>
  <conditionalFormatting sqref="J415">
    <cfRule type="duplicateValues" dxfId="9350" priority="35594"/>
    <cfRule type="duplicateValues" dxfId="9349" priority="35595"/>
    <cfRule type="duplicateValues" dxfId="9348" priority="35596"/>
    <cfRule type="duplicateValues" dxfId="9347" priority="35597"/>
    <cfRule type="duplicateValues" dxfId="9346" priority="35598"/>
  </conditionalFormatting>
  <conditionalFormatting sqref="J415">
    <cfRule type="duplicateValues" dxfId="9345" priority="35592"/>
    <cfRule type="duplicateValues" dxfId="9344" priority="35593"/>
  </conditionalFormatting>
  <conditionalFormatting sqref="J415">
    <cfRule type="duplicateValues" dxfId="9343" priority="35589"/>
    <cfRule type="duplicateValues" dxfId="9342" priority="35590"/>
    <cfRule type="duplicateValues" dxfId="9341" priority="35591"/>
  </conditionalFormatting>
  <conditionalFormatting sqref="F416">
    <cfRule type="duplicateValues" dxfId="9340" priority="35588"/>
  </conditionalFormatting>
  <conditionalFormatting sqref="F416">
    <cfRule type="duplicateValues" dxfId="9339" priority="35586"/>
    <cfRule type="duplicateValues" dxfId="9338" priority="35587"/>
  </conditionalFormatting>
  <conditionalFormatting sqref="J416">
    <cfRule type="duplicateValues" dxfId="9337" priority="35567"/>
  </conditionalFormatting>
  <conditionalFormatting sqref="J416">
    <cfRule type="duplicateValues" dxfId="9336" priority="35562"/>
    <cfRule type="duplicateValues" dxfId="9335" priority="35563"/>
    <cfRule type="duplicateValues" dxfId="9334" priority="35564"/>
    <cfRule type="duplicateValues" dxfId="9333" priority="35565"/>
    <cfRule type="duplicateValues" dxfId="9332" priority="35566"/>
  </conditionalFormatting>
  <conditionalFormatting sqref="J416">
    <cfRule type="duplicateValues" dxfId="9331" priority="35560"/>
    <cfRule type="duplicateValues" dxfId="9330" priority="35561"/>
  </conditionalFormatting>
  <conditionalFormatting sqref="J416">
    <cfRule type="duplicateValues" dxfId="9329" priority="35557"/>
    <cfRule type="duplicateValues" dxfId="9328" priority="35558"/>
    <cfRule type="duplicateValues" dxfId="9327" priority="35559"/>
  </conditionalFormatting>
  <conditionalFormatting sqref="F417:F418">
    <cfRule type="duplicateValues" dxfId="9326" priority="35556"/>
  </conditionalFormatting>
  <conditionalFormatting sqref="F417:F418">
    <cfRule type="duplicateValues" dxfId="9325" priority="35554"/>
    <cfRule type="duplicateValues" dxfId="9324" priority="35555"/>
  </conditionalFormatting>
  <conditionalFormatting sqref="J417:J418">
    <cfRule type="duplicateValues" dxfId="9323" priority="35535"/>
  </conditionalFormatting>
  <conditionalFormatting sqref="J417:J418">
    <cfRule type="duplicateValues" dxfId="9322" priority="35530"/>
    <cfRule type="duplicateValues" dxfId="9321" priority="35531"/>
    <cfRule type="duplicateValues" dxfId="9320" priority="35532"/>
    <cfRule type="duplicateValues" dxfId="9319" priority="35533"/>
    <cfRule type="duplicateValues" dxfId="9318" priority="35534"/>
  </conditionalFormatting>
  <conditionalFormatting sqref="J417:J418">
    <cfRule type="duplicateValues" dxfId="9317" priority="35528"/>
    <cfRule type="duplicateValues" dxfId="9316" priority="35529"/>
  </conditionalFormatting>
  <conditionalFormatting sqref="J417:J418">
    <cfRule type="duplicateValues" dxfId="9315" priority="35525"/>
    <cfRule type="duplicateValues" dxfId="9314" priority="35526"/>
    <cfRule type="duplicateValues" dxfId="9313" priority="35527"/>
  </conditionalFormatting>
  <conditionalFormatting sqref="F419">
    <cfRule type="duplicateValues" dxfId="9312" priority="35524"/>
  </conditionalFormatting>
  <conditionalFormatting sqref="F419">
    <cfRule type="duplicateValues" dxfId="9311" priority="35522"/>
    <cfRule type="duplicateValues" dxfId="9310" priority="35523"/>
  </conditionalFormatting>
  <conditionalFormatting sqref="J419">
    <cfRule type="duplicateValues" dxfId="9309" priority="35503"/>
  </conditionalFormatting>
  <conditionalFormatting sqref="J419">
    <cfRule type="duplicateValues" dxfId="9308" priority="35498"/>
    <cfRule type="duplicateValues" dxfId="9307" priority="35499"/>
    <cfRule type="duplicateValues" dxfId="9306" priority="35500"/>
    <cfRule type="duplicateValues" dxfId="9305" priority="35501"/>
    <cfRule type="duplicateValues" dxfId="9304" priority="35502"/>
  </conditionalFormatting>
  <conditionalFormatting sqref="J419">
    <cfRule type="duplicateValues" dxfId="9303" priority="35496"/>
    <cfRule type="duplicateValues" dxfId="9302" priority="35497"/>
  </conditionalFormatting>
  <conditionalFormatting sqref="J419">
    <cfRule type="duplicateValues" dxfId="9301" priority="35493"/>
    <cfRule type="duplicateValues" dxfId="9300" priority="35494"/>
    <cfRule type="duplicateValues" dxfId="9299" priority="35495"/>
  </conditionalFormatting>
  <conditionalFormatting sqref="F420">
    <cfRule type="duplicateValues" dxfId="9298" priority="35481"/>
  </conditionalFormatting>
  <conditionalFormatting sqref="F420">
    <cfRule type="duplicateValues" dxfId="9297" priority="35479"/>
    <cfRule type="duplicateValues" dxfId="9296" priority="35480"/>
  </conditionalFormatting>
  <conditionalFormatting sqref="J420">
    <cfRule type="duplicateValues" dxfId="9295" priority="35460"/>
  </conditionalFormatting>
  <conditionalFormatting sqref="J420">
    <cfRule type="duplicateValues" dxfId="9294" priority="35455"/>
    <cfRule type="duplicateValues" dxfId="9293" priority="35456"/>
    <cfRule type="duplicateValues" dxfId="9292" priority="35457"/>
    <cfRule type="duplicateValues" dxfId="9291" priority="35458"/>
    <cfRule type="duplicateValues" dxfId="9290" priority="35459"/>
  </conditionalFormatting>
  <conditionalFormatting sqref="J420">
    <cfRule type="duplicateValues" dxfId="9289" priority="35453"/>
    <cfRule type="duplicateValues" dxfId="9288" priority="35454"/>
  </conditionalFormatting>
  <conditionalFormatting sqref="J420">
    <cfRule type="duplicateValues" dxfId="9287" priority="35450"/>
    <cfRule type="duplicateValues" dxfId="9286" priority="35451"/>
    <cfRule type="duplicateValues" dxfId="9285" priority="35452"/>
  </conditionalFormatting>
  <conditionalFormatting sqref="F422:F429">
    <cfRule type="duplicateValues" dxfId="9284" priority="35438"/>
  </conditionalFormatting>
  <conditionalFormatting sqref="F422:F429">
    <cfRule type="duplicateValues" dxfId="9283" priority="35436"/>
    <cfRule type="duplicateValues" dxfId="9282" priority="35437"/>
  </conditionalFormatting>
  <conditionalFormatting sqref="J422:J429">
    <cfRule type="duplicateValues" dxfId="9281" priority="35435"/>
  </conditionalFormatting>
  <conditionalFormatting sqref="J422:J429">
    <cfRule type="duplicateValues" dxfId="9280" priority="35430"/>
    <cfRule type="duplicateValues" dxfId="9279" priority="35431"/>
    <cfRule type="duplicateValues" dxfId="9278" priority="35432"/>
    <cfRule type="duplicateValues" dxfId="9277" priority="35433"/>
    <cfRule type="duplicateValues" dxfId="9276" priority="35434"/>
  </conditionalFormatting>
  <conditionalFormatting sqref="J422:J429">
    <cfRule type="duplicateValues" dxfId="9275" priority="35428"/>
    <cfRule type="duplicateValues" dxfId="9274" priority="35429"/>
  </conditionalFormatting>
  <conditionalFormatting sqref="J422:J429">
    <cfRule type="duplicateValues" dxfId="9273" priority="35425"/>
    <cfRule type="duplicateValues" dxfId="9272" priority="35426"/>
    <cfRule type="duplicateValues" dxfId="9271" priority="35427"/>
  </conditionalFormatting>
  <conditionalFormatting sqref="F421">
    <cfRule type="duplicateValues" dxfId="9270" priority="35424"/>
  </conditionalFormatting>
  <conditionalFormatting sqref="F421">
    <cfRule type="duplicateValues" dxfId="9269" priority="35422"/>
    <cfRule type="duplicateValues" dxfId="9268" priority="35423"/>
  </conditionalFormatting>
  <conditionalFormatting sqref="J421">
    <cfRule type="duplicateValues" dxfId="9267" priority="35403"/>
  </conditionalFormatting>
  <conditionalFormatting sqref="J421">
    <cfRule type="duplicateValues" dxfId="9266" priority="35398"/>
    <cfRule type="duplicateValues" dxfId="9265" priority="35399"/>
    <cfRule type="duplicateValues" dxfId="9264" priority="35400"/>
    <cfRule type="duplicateValues" dxfId="9263" priority="35401"/>
    <cfRule type="duplicateValues" dxfId="9262" priority="35402"/>
  </conditionalFormatting>
  <conditionalFormatting sqref="J421">
    <cfRule type="duplicateValues" dxfId="9261" priority="35396"/>
    <cfRule type="duplicateValues" dxfId="9260" priority="35397"/>
  </conditionalFormatting>
  <conditionalFormatting sqref="J421">
    <cfRule type="duplicateValues" dxfId="9259" priority="35393"/>
    <cfRule type="duplicateValues" dxfId="9258" priority="35394"/>
    <cfRule type="duplicateValues" dxfId="9257" priority="35395"/>
  </conditionalFormatting>
  <conditionalFormatting sqref="F422">
    <cfRule type="duplicateValues" dxfId="9256" priority="35370"/>
  </conditionalFormatting>
  <conditionalFormatting sqref="F422">
    <cfRule type="duplicateValues" dxfId="9255" priority="35368"/>
    <cfRule type="duplicateValues" dxfId="9254" priority="35369"/>
  </conditionalFormatting>
  <conditionalFormatting sqref="J422">
    <cfRule type="duplicateValues" dxfId="9253" priority="35367"/>
  </conditionalFormatting>
  <conditionalFormatting sqref="J422">
    <cfRule type="duplicateValues" dxfId="9252" priority="35362"/>
    <cfRule type="duplicateValues" dxfId="9251" priority="35363"/>
    <cfRule type="duplicateValues" dxfId="9250" priority="35364"/>
    <cfRule type="duplicateValues" dxfId="9249" priority="35365"/>
    <cfRule type="duplicateValues" dxfId="9248" priority="35366"/>
  </conditionalFormatting>
  <conditionalFormatting sqref="J422">
    <cfRule type="duplicateValues" dxfId="9247" priority="35360"/>
    <cfRule type="duplicateValues" dxfId="9246" priority="35361"/>
  </conditionalFormatting>
  <conditionalFormatting sqref="J422">
    <cfRule type="duplicateValues" dxfId="9245" priority="35357"/>
    <cfRule type="duplicateValues" dxfId="9244" priority="35358"/>
    <cfRule type="duplicateValues" dxfId="9243" priority="35359"/>
  </conditionalFormatting>
  <conditionalFormatting sqref="F423">
    <cfRule type="duplicateValues" dxfId="9242" priority="35302"/>
  </conditionalFormatting>
  <conditionalFormatting sqref="F423">
    <cfRule type="duplicateValues" dxfId="9241" priority="35300"/>
    <cfRule type="duplicateValues" dxfId="9240" priority="35301"/>
  </conditionalFormatting>
  <conditionalFormatting sqref="J423">
    <cfRule type="duplicateValues" dxfId="9239" priority="35278"/>
  </conditionalFormatting>
  <conditionalFormatting sqref="J423">
    <cfRule type="duplicateValues" dxfId="9238" priority="35273"/>
    <cfRule type="duplicateValues" dxfId="9237" priority="35274"/>
    <cfRule type="duplicateValues" dxfId="9236" priority="35275"/>
    <cfRule type="duplicateValues" dxfId="9235" priority="35276"/>
    <cfRule type="duplicateValues" dxfId="9234" priority="35277"/>
  </conditionalFormatting>
  <conditionalFormatting sqref="J423">
    <cfRule type="duplicateValues" dxfId="9233" priority="35271"/>
    <cfRule type="duplicateValues" dxfId="9232" priority="35272"/>
  </conditionalFormatting>
  <conditionalFormatting sqref="J423">
    <cfRule type="duplicateValues" dxfId="9231" priority="35268"/>
    <cfRule type="duplicateValues" dxfId="9230" priority="35269"/>
    <cfRule type="duplicateValues" dxfId="9229" priority="35270"/>
  </conditionalFormatting>
  <conditionalFormatting sqref="F424">
    <cfRule type="duplicateValues" dxfId="9228" priority="35256"/>
  </conditionalFormatting>
  <conditionalFormatting sqref="F424">
    <cfRule type="duplicateValues" dxfId="9227" priority="35254"/>
    <cfRule type="duplicateValues" dxfId="9226" priority="35255"/>
  </conditionalFormatting>
  <conditionalFormatting sqref="J424">
    <cfRule type="duplicateValues" dxfId="9225" priority="35232"/>
  </conditionalFormatting>
  <conditionalFormatting sqref="J424">
    <cfRule type="duplicateValues" dxfId="9224" priority="35227"/>
    <cfRule type="duplicateValues" dxfId="9223" priority="35228"/>
    <cfRule type="duplicateValues" dxfId="9222" priority="35229"/>
    <cfRule type="duplicateValues" dxfId="9221" priority="35230"/>
    <cfRule type="duplicateValues" dxfId="9220" priority="35231"/>
  </conditionalFormatting>
  <conditionalFormatting sqref="J424">
    <cfRule type="duplicateValues" dxfId="9219" priority="35225"/>
    <cfRule type="duplicateValues" dxfId="9218" priority="35226"/>
  </conditionalFormatting>
  <conditionalFormatting sqref="J424">
    <cfRule type="duplicateValues" dxfId="9217" priority="35222"/>
    <cfRule type="duplicateValues" dxfId="9216" priority="35223"/>
    <cfRule type="duplicateValues" dxfId="9215" priority="35224"/>
  </conditionalFormatting>
  <conditionalFormatting sqref="F425:F427">
    <cfRule type="duplicateValues" dxfId="9214" priority="35210"/>
  </conditionalFormatting>
  <conditionalFormatting sqref="F425:F427">
    <cfRule type="duplicateValues" dxfId="9213" priority="35208"/>
    <cfRule type="duplicateValues" dxfId="9212" priority="35209"/>
  </conditionalFormatting>
  <conditionalFormatting sqref="J425:J427">
    <cfRule type="duplicateValues" dxfId="9211" priority="35186"/>
  </conditionalFormatting>
  <conditionalFormatting sqref="J425:J427">
    <cfRule type="duplicateValues" dxfId="9210" priority="35181"/>
    <cfRule type="duplicateValues" dxfId="9209" priority="35182"/>
    <cfRule type="duplicateValues" dxfId="9208" priority="35183"/>
    <cfRule type="duplicateValues" dxfId="9207" priority="35184"/>
    <cfRule type="duplicateValues" dxfId="9206" priority="35185"/>
  </conditionalFormatting>
  <conditionalFormatting sqref="J425:J427">
    <cfRule type="duplicateValues" dxfId="9205" priority="35179"/>
    <cfRule type="duplicateValues" dxfId="9204" priority="35180"/>
  </conditionalFormatting>
  <conditionalFormatting sqref="J425:J427">
    <cfRule type="duplicateValues" dxfId="9203" priority="35176"/>
    <cfRule type="duplicateValues" dxfId="9202" priority="35177"/>
    <cfRule type="duplicateValues" dxfId="9201" priority="35178"/>
  </conditionalFormatting>
  <conditionalFormatting sqref="F430:F441">
    <cfRule type="duplicateValues" dxfId="9200" priority="35164"/>
  </conditionalFormatting>
  <conditionalFormatting sqref="F430:F441">
    <cfRule type="duplicateValues" dxfId="9199" priority="35162"/>
    <cfRule type="duplicateValues" dxfId="9198" priority="35163"/>
  </conditionalFormatting>
  <conditionalFormatting sqref="J430:J441">
    <cfRule type="duplicateValues" dxfId="9197" priority="35161"/>
  </conditionalFormatting>
  <conditionalFormatting sqref="J430:J441">
    <cfRule type="duplicateValues" dxfId="9196" priority="35156"/>
    <cfRule type="duplicateValues" dxfId="9195" priority="35157"/>
    <cfRule type="duplicateValues" dxfId="9194" priority="35158"/>
    <cfRule type="duplicateValues" dxfId="9193" priority="35159"/>
    <cfRule type="duplicateValues" dxfId="9192" priority="35160"/>
  </conditionalFormatting>
  <conditionalFormatting sqref="J430:J441">
    <cfRule type="duplicateValues" dxfId="9191" priority="35154"/>
    <cfRule type="duplicateValues" dxfId="9190" priority="35155"/>
  </conditionalFormatting>
  <conditionalFormatting sqref="J430:J441">
    <cfRule type="duplicateValues" dxfId="9189" priority="35151"/>
    <cfRule type="duplicateValues" dxfId="9188" priority="35152"/>
    <cfRule type="duplicateValues" dxfId="9187" priority="35153"/>
  </conditionalFormatting>
  <conditionalFormatting sqref="F428">
    <cfRule type="duplicateValues" dxfId="9186" priority="35150"/>
  </conditionalFormatting>
  <conditionalFormatting sqref="F428">
    <cfRule type="duplicateValues" dxfId="9185" priority="35148"/>
    <cfRule type="duplicateValues" dxfId="9184" priority="35149"/>
  </conditionalFormatting>
  <conditionalFormatting sqref="J428">
    <cfRule type="duplicateValues" dxfId="9183" priority="35126"/>
  </conditionalFormatting>
  <conditionalFormatting sqref="J428">
    <cfRule type="duplicateValues" dxfId="9182" priority="35121"/>
    <cfRule type="duplicateValues" dxfId="9181" priority="35122"/>
    <cfRule type="duplicateValues" dxfId="9180" priority="35123"/>
    <cfRule type="duplicateValues" dxfId="9179" priority="35124"/>
    <cfRule type="duplicateValues" dxfId="9178" priority="35125"/>
  </conditionalFormatting>
  <conditionalFormatting sqref="J428">
    <cfRule type="duplicateValues" dxfId="9177" priority="35119"/>
    <cfRule type="duplicateValues" dxfId="9176" priority="35120"/>
  </conditionalFormatting>
  <conditionalFormatting sqref="J428">
    <cfRule type="duplicateValues" dxfId="9175" priority="35116"/>
    <cfRule type="duplicateValues" dxfId="9174" priority="35117"/>
    <cfRule type="duplicateValues" dxfId="9173" priority="35118"/>
  </conditionalFormatting>
  <conditionalFormatting sqref="F429">
    <cfRule type="duplicateValues" dxfId="9172" priority="35104"/>
  </conditionalFormatting>
  <conditionalFormatting sqref="F429">
    <cfRule type="duplicateValues" dxfId="9171" priority="35102"/>
    <cfRule type="duplicateValues" dxfId="9170" priority="35103"/>
  </conditionalFormatting>
  <conditionalFormatting sqref="J429">
    <cfRule type="duplicateValues" dxfId="9169" priority="35080"/>
  </conditionalFormatting>
  <conditionalFormatting sqref="J429">
    <cfRule type="duplicateValues" dxfId="9168" priority="35075"/>
    <cfRule type="duplicateValues" dxfId="9167" priority="35076"/>
    <cfRule type="duplicateValues" dxfId="9166" priority="35077"/>
    <cfRule type="duplicateValues" dxfId="9165" priority="35078"/>
    <cfRule type="duplicateValues" dxfId="9164" priority="35079"/>
  </conditionalFormatting>
  <conditionalFormatting sqref="J429">
    <cfRule type="duplicateValues" dxfId="9163" priority="35073"/>
    <cfRule type="duplicateValues" dxfId="9162" priority="35074"/>
  </conditionalFormatting>
  <conditionalFormatting sqref="J429">
    <cfRule type="duplicateValues" dxfId="9161" priority="35070"/>
    <cfRule type="duplicateValues" dxfId="9160" priority="35071"/>
    <cfRule type="duplicateValues" dxfId="9159" priority="35072"/>
  </conditionalFormatting>
  <conditionalFormatting sqref="F430">
    <cfRule type="duplicateValues" dxfId="9158" priority="35058"/>
  </conditionalFormatting>
  <conditionalFormatting sqref="F430">
    <cfRule type="duplicateValues" dxfId="9157" priority="35056"/>
    <cfRule type="duplicateValues" dxfId="9156" priority="35057"/>
  </conditionalFormatting>
  <conditionalFormatting sqref="J430">
    <cfRule type="duplicateValues" dxfId="9155" priority="35031"/>
  </conditionalFormatting>
  <conditionalFormatting sqref="J430">
    <cfRule type="duplicateValues" dxfId="9154" priority="35026"/>
    <cfRule type="duplicateValues" dxfId="9153" priority="35027"/>
    <cfRule type="duplicateValues" dxfId="9152" priority="35028"/>
    <cfRule type="duplicateValues" dxfId="9151" priority="35029"/>
    <cfRule type="duplicateValues" dxfId="9150" priority="35030"/>
  </conditionalFormatting>
  <conditionalFormatting sqref="J430">
    <cfRule type="duplicateValues" dxfId="9149" priority="35024"/>
    <cfRule type="duplicateValues" dxfId="9148" priority="35025"/>
  </conditionalFormatting>
  <conditionalFormatting sqref="J430">
    <cfRule type="duplicateValues" dxfId="9147" priority="35021"/>
    <cfRule type="duplicateValues" dxfId="9146" priority="35022"/>
    <cfRule type="duplicateValues" dxfId="9145" priority="35023"/>
  </conditionalFormatting>
  <conditionalFormatting sqref="F431:F432">
    <cfRule type="duplicateValues" dxfId="9144" priority="35009"/>
  </conditionalFormatting>
  <conditionalFormatting sqref="F431:F432">
    <cfRule type="duplicateValues" dxfId="9143" priority="35007"/>
    <cfRule type="duplicateValues" dxfId="9142" priority="35008"/>
  </conditionalFormatting>
  <conditionalFormatting sqref="J431:J432">
    <cfRule type="duplicateValues" dxfId="9141" priority="34982"/>
  </conditionalFormatting>
  <conditionalFormatting sqref="J431:J432">
    <cfRule type="duplicateValues" dxfId="9140" priority="34977"/>
    <cfRule type="duplicateValues" dxfId="9139" priority="34978"/>
    <cfRule type="duplicateValues" dxfId="9138" priority="34979"/>
    <cfRule type="duplicateValues" dxfId="9137" priority="34980"/>
    <cfRule type="duplicateValues" dxfId="9136" priority="34981"/>
  </conditionalFormatting>
  <conditionalFormatting sqref="J431:J432">
    <cfRule type="duplicateValues" dxfId="9135" priority="34975"/>
    <cfRule type="duplicateValues" dxfId="9134" priority="34976"/>
  </conditionalFormatting>
  <conditionalFormatting sqref="J431:J432">
    <cfRule type="duplicateValues" dxfId="9133" priority="34972"/>
    <cfRule type="duplicateValues" dxfId="9132" priority="34973"/>
    <cfRule type="duplicateValues" dxfId="9131" priority="34974"/>
  </conditionalFormatting>
  <conditionalFormatting sqref="F433">
    <cfRule type="duplicateValues" dxfId="9130" priority="34960"/>
  </conditionalFormatting>
  <conditionalFormatting sqref="F433">
    <cfRule type="duplicateValues" dxfId="9129" priority="34958"/>
    <cfRule type="duplicateValues" dxfId="9128" priority="34959"/>
  </conditionalFormatting>
  <conditionalFormatting sqref="J433">
    <cfRule type="duplicateValues" dxfId="9127" priority="34933"/>
  </conditionalFormatting>
  <conditionalFormatting sqref="J433">
    <cfRule type="duplicateValues" dxfId="9126" priority="34928"/>
    <cfRule type="duplicateValues" dxfId="9125" priority="34929"/>
    <cfRule type="duplicateValues" dxfId="9124" priority="34930"/>
    <cfRule type="duplicateValues" dxfId="9123" priority="34931"/>
    <cfRule type="duplicateValues" dxfId="9122" priority="34932"/>
  </conditionalFormatting>
  <conditionalFormatting sqref="J433">
    <cfRule type="duplicateValues" dxfId="9121" priority="34926"/>
    <cfRule type="duplicateValues" dxfId="9120" priority="34927"/>
  </conditionalFormatting>
  <conditionalFormatting sqref="J433">
    <cfRule type="duplicateValues" dxfId="9119" priority="34923"/>
    <cfRule type="duplicateValues" dxfId="9118" priority="34924"/>
    <cfRule type="duplicateValues" dxfId="9117" priority="34925"/>
  </conditionalFormatting>
  <conditionalFormatting sqref="F434">
    <cfRule type="duplicateValues" dxfId="9116" priority="34911"/>
  </conditionalFormatting>
  <conditionalFormatting sqref="F434">
    <cfRule type="duplicateValues" dxfId="9115" priority="34909"/>
    <cfRule type="duplicateValues" dxfId="9114" priority="34910"/>
  </conditionalFormatting>
  <conditionalFormatting sqref="J434">
    <cfRule type="duplicateValues" dxfId="9113" priority="34884"/>
  </conditionalFormatting>
  <conditionalFormatting sqref="J434">
    <cfRule type="duplicateValues" dxfId="9112" priority="34879"/>
    <cfRule type="duplicateValues" dxfId="9111" priority="34880"/>
    <cfRule type="duplicateValues" dxfId="9110" priority="34881"/>
    <cfRule type="duplicateValues" dxfId="9109" priority="34882"/>
    <cfRule type="duplicateValues" dxfId="9108" priority="34883"/>
  </conditionalFormatting>
  <conditionalFormatting sqref="J434">
    <cfRule type="duplicateValues" dxfId="9107" priority="34877"/>
    <cfRule type="duplicateValues" dxfId="9106" priority="34878"/>
  </conditionalFormatting>
  <conditionalFormatting sqref="J434">
    <cfRule type="duplicateValues" dxfId="9105" priority="34874"/>
    <cfRule type="duplicateValues" dxfId="9104" priority="34875"/>
    <cfRule type="duplicateValues" dxfId="9103" priority="34876"/>
  </conditionalFormatting>
  <conditionalFormatting sqref="F435">
    <cfRule type="duplicateValues" dxfId="9102" priority="34862"/>
  </conditionalFormatting>
  <conditionalFormatting sqref="F435">
    <cfRule type="duplicateValues" dxfId="9101" priority="34860"/>
    <cfRule type="duplicateValues" dxfId="9100" priority="34861"/>
  </conditionalFormatting>
  <conditionalFormatting sqref="J435">
    <cfRule type="duplicateValues" dxfId="9099" priority="34835"/>
  </conditionalFormatting>
  <conditionalFormatting sqref="J435">
    <cfRule type="duplicateValues" dxfId="9098" priority="34830"/>
    <cfRule type="duplicateValues" dxfId="9097" priority="34831"/>
    <cfRule type="duplicateValues" dxfId="9096" priority="34832"/>
    <cfRule type="duplicateValues" dxfId="9095" priority="34833"/>
    <cfRule type="duplicateValues" dxfId="9094" priority="34834"/>
  </conditionalFormatting>
  <conditionalFormatting sqref="J435">
    <cfRule type="duplicateValues" dxfId="9093" priority="34828"/>
    <cfRule type="duplicateValues" dxfId="9092" priority="34829"/>
  </conditionalFormatting>
  <conditionalFormatting sqref="J435">
    <cfRule type="duplicateValues" dxfId="9091" priority="34825"/>
    <cfRule type="duplicateValues" dxfId="9090" priority="34826"/>
    <cfRule type="duplicateValues" dxfId="9089" priority="34827"/>
  </conditionalFormatting>
  <conditionalFormatting sqref="F436">
    <cfRule type="duplicateValues" dxfId="9088" priority="34813"/>
  </conditionalFormatting>
  <conditionalFormatting sqref="F436">
    <cfRule type="duplicateValues" dxfId="9087" priority="34811"/>
    <cfRule type="duplicateValues" dxfId="9086" priority="34812"/>
  </conditionalFormatting>
  <conditionalFormatting sqref="J436">
    <cfRule type="duplicateValues" dxfId="9085" priority="34786"/>
  </conditionalFormatting>
  <conditionalFormatting sqref="J436">
    <cfRule type="duplicateValues" dxfId="9084" priority="34781"/>
    <cfRule type="duplicateValues" dxfId="9083" priority="34782"/>
    <cfRule type="duplicateValues" dxfId="9082" priority="34783"/>
    <cfRule type="duplicateValues" dxfId="9081" priority="34784"/>
    <cfRule type="duplicateValues" dxfId="9080" priority="34785"/>
  </conditionalFormatting>
  <conditionalFormatting sqref="J436">
    <cfRule type="duplicateValues" dxfId="9079" priority="34779"/>
    <cfRule type="duplicateValues" dxfId="9078" priority="34780"/>
  </conditionalFormatting>
  <conditionalFormatting sqref="J436">
    <cfRule type="duplicateValues" dxfId="9077" priority="34776"/>
    <cfRule type="duplicateValues" dxfId="9076" priority="34777"/>
    <cfRule type="duplicateValues" dxfId="9075" priority="34778"/>
  </conditionalFormatting>
  <conditionalFormatting sqref="F437">
    <cfRule type="duplicateValues" dxfId="9074" priority="34764"/>
  </conditionalFormatting>
  <conditionalFormatting sqref="F437">
    <cfRule type="duplicateValues" dxfId="9073" priority="34762"/>
    <cfRule type="duplicateValues" dxfId="9072" priority="34763"/>
  </conditionalFormatting>
  <conditionalFormatting sqref="J437">
    <cfRule type="duplicateValues" dxfId="9071" priority="34737"/>
  </conditionalFormatting>
  <conditionalFormatting sqref="J437">
    <cfRule type="duplicateValues" dxfId="9070" priority="34732"/>
    <cfRule type="duplicateValues" dxfId="9069" priority="34733"/>
    <cfRule type="duplicateValues" dxfId="9068" priority="34734"/>
    <cfRule type="duplicateValues" dxfId="9067" priority="34735"/>
    <cfRule type="duplicateValues" dxfId="9066" priority="34736"/>
  </conditionalFormatting>
  <conditionalFormatting sqref="J437">
    <cfRule type="duplicateValues" dxfId="9065" priority="34730"/>
    <cfRule type="duplicateValues" dxfId="9064" priority="34731"/>
  </conditionalFormatting>
  <conditionalFormatting sqref="J437">
    <cfRule type="duplicateValues" dxfId="9063" priority="34727"/>
    <cfRule type="duplicateValues" dxfId="9062" priority="34728"/>
    <cfRule type="duplicateValues" dxfId="9061" priority="34729"/>
  </conditionalFormatting>
  <conditionalFormatting sqref="F438">
    <cfRule type="duplicateValues" dxfId="9060" priority="34715"/>
  </conditionalFormatting>
  <conditionalFormatting sqref="F438">
    <cfRule type="duplicateValues" dxfId="9059" priority="34713"/>
    <cfRule type="duplicateValues" dxfId="9058" priority="34714"/>
  </conditionalFormatting>
  <conditionalFormatting sqref="J438">
    <cfRule type="duplicateValues" dxfId="9057" priority="34688"/>
  </conditionalFormatting>
  <conditionalFormatting sqref="J438">
    <cfRule type="duplicateValues" dxfId="9056" priority="34683"/>
    <cfRule type="duplicateValues" dxfId="9055" priority="34684"/>
    <cfRule type="duplicateValues" dxfId="9054" priority="34685"/>
    <cfRule type="duplicateValues" dxfId="9053" priority="34686"/>
    <cfRule type="duplicateValues" dxfId="9052" priority="34687"/>
  </conditionalFormatting>
  <conditionalFormatting sqref="J438">
    <cfRule type="duplicateValues" dxfId="9051" priority="34681"/>
    <cfRule type="duplicateValues" dxfId="9050" priority="34682"/>
  </conditionalFormatting>
  <conditionalFormatting sqref="J438">
    <cfRule type="duplicateValues" dxfId="9049" priority="34678"/>
    <cfRule type="duplicateValues" dxfId="9048" priority="34679"/>
    <cfRule type="duplicateValues" dxfId="9047" priority="34680"/>
  </conditionalFormatting>
  <conditionalFormatting sqref="F439">
    <cfRule type="duplicateValues" dxfId="9046" priority="34666"/>
  </conditionalFormatting>
  <conditionalFormatting sqref="F439">
    <cfRule type="duplicateValues" dxfId="9045" priority="34664"/>
    <cfRule type="duplicateValues" dxfId="9044" priority="34665"/>
  </conditionalFormatting>
  <conditionalFormatting sqref="J439">
    <cfRule type="duplicateValues" dxfId="9043" priority="34639"/>
  </conditionalFormatting>
  <conditionalFormatting sqref="J439">
    <cfRule type="duplicateValues" dxfId="9042" priority="34634"/>
    <cfRule type="duplicateValues" dxfId="9041" priority="34635"/>
    <cfRule type="duplicateValues" dxfId="9040" priority="34636"/>
    <cfRule type="duplicateValues" dxfId="9039" priority="34637"/>
    <cfRule type="duplicateValues" dxfId="9038" priority="34638"/>
  </conditionalFormatting>
  <conditionalFormatting sqref="J439">
    <cfRule type="duplicateValues" dxfId="9037" priority="34632"/>
    <cfRule type="duplicateValues" dxfId="9036" priority="34633"/>
  </conditionalFormatting>
  <conditionalFormatting sqref="J439">
    <cfRule type="duplicateValues" dxfId="9035" priority="34629"/>
    <cfRule type="duplicateValues" dxfId="9034" priority="34630"/>
    <cfRule type="duplicateValues" dxfId="9033" priority="34631"/>
  </conditionalFormatting>
  <conditionalFormatting sqref="F442:F446">
    <cfRule type="duplicateValues" dxfId="9032" priority="34617"/>
  </conditionalFormatting>
  <conditionalFormatting sqref="F442:F446">
    <cfRule type="duplicateValues" dxfId="9031" priority="34615"/>
    <cfRule type="duplicateValues" dxfId="9030" priority="34616"/>
  </conditionalFormatting>
  <conditionalFormatting sqref="J442:J446">
    <cfRule type="duplicateValues" dxfId="9029" priority="34614"/>
  </conditionalFormatting>
  <conditionalFormatting sqref="J442:J446">
    <cfRule type="duplicateValues" dxfId="9028" priority="34609"/>
    <cfRule type="duplicateValues" dxfId="9027" priority="34610"/>
    <cfRule type="duplicateValues" dxfId="9026" priority="34611"/>
    <cfRule type="duplicateValues" dxfId="9025" priority="34612"/>
    <cfRule type="duplicateValues" dxfId="9024" priority="34613"/>
  </conditionalFormatting>
  <conditionalFormatting sqref="J442:J446">
    <cfRule type="duplicateValues" dxfId="9023" priority="34607"/>
    <cfRule type="duplicateValues" dxfId="9022" priority="34608"/>
  </conditionalFormatting>
  <conditionalFormatting sqref="J442:J446">
    <cfRule type="duplicateValues" dxfId="9021" priority="34604"/>
    <cfRule type="duplicateValues" dxfId="9020" priority="34605"/>
    <cfRule type="duplicateValues" dxfId="9019" priority="34606"/>
  </conditionalFormatting>
  <conditionalFormatting sqref="F440">
    <cfRule type="duplicateValues" dxfId="9018" priority="34603"/>
  </conditionalFormatting>
  <conditionalFormatting sqref="F440">
    <cfRule type="duplicateValues" dxfId="9017" priority="34601"/>
    <cfRule type="duplicateValues" dxfId="9016" priority="34602"/>
  </conditionalFormatting>
  <conditionalFormatting sqref="J440">
    <cfRule type="duplicateValues" dxfId="9015" priority="34576"/>
  </conditionalFormatting>
  <conditionalFormatting sqref="J440">
    <cfRule type="duplicateValues" dxfId="9014" priority="34571"/>
    <cfRule type="duplicateValues" dxfId="9013" priority="34572"/>
    <cfRule type="duplicateValues" dxfId="9012" priority="34573"/>
    <cfRule type="duplicateValues" dxfId="9011" priority="34574"/>
    <cfRule type="duplicateValues" dxfId="9010" priority="34575"/>
  </conditionalFormatting>
  <conditionalFormatting sqref="J440">
    <cfRule type="duplicateValues" dxfId="9009" priority="34569"/>
    <cfRule type="duplicateValues" dxfId="9008" priority="34570"/>
  </conditionalFormatting>
  <conditionalFormatting sqref="J440">
    <cfRule type="duplicateValues" dxfId="9007" priority="34566"/>
    <cfRule type="duplicateValues" dxfId="9006" priority="34567"/>
    <cfRule type="duplicateValues" dxfId="9005" priority="34568"/>
  </conditionalFormatting>
  <conditionalFormatting sqref="F441">
    <cfRule type="duplicateValues" dxfId="9004" priority="34554"/>
  </conditionalFormatting>
  <conditionalFormatting sqref="F441">
    <cfRule type="duplicateValues" dxfId="9003" priority="34552"/>
    <cfRule type="duplicateValues" dxfId="9002" priority="34553"/>
  </conditionalFormatting>
  <conditionalFormatting sqref="J441">
    <cfRule type="duplicateValues" dxfId="9001" priority="34527"/>
  </conditionalFormatting>
  <conditionalFormatting sqref="J441">
    <cfRule type="duplicateValues" dxfId="9000" priority="34522"/>
    <cfRule type="duplicateValues" dxfId="8999" priority="34523"/>
    <cfRule type="duplicateValues" dxfId="8998" priority="34524"/>
    <cfRule type="duplicateValues" dxfId="8997" priority="34525"/>
    <cfRule type="duplicateValues" dxfId="8996" priority="34526"/>
  </conditionalFormatting>
  <conditionalFormatting sqref="J441">
    <cfRule type="duplicateValues" dxfId="8995" priority="34520"/>
    <cfRule type="duplicateValues" dxfId="8994" priority="34521"/>
  </conditionalFormatting>
  <conditionalFormatting sqref="J441">
    <cfRule type="duplicateValues" dxfId="8993" priority="34517"/>
    <cfRule type="duplicateValues" dxfId="8992" priority="34518"/>
    <cfRule type="duplicateValues" dxfId="8991" priority="34519"/>
  </conditionalFormatting>
  <conditionalFormatting sqref="F442">
    <cfRule type="duplicateValues" dxfId="8990" priority="34485"/>
  </conditionalFormatting>
  <conditionalFormatting sqref="F442">
    <cfRule type="duplicateValues" dxfId="8989" priority="34483"/>
    <cfRule type="duplicateValues" dxfId="8988" priority="34484"/>
  </conditionalFormatting>
  <conditionalFormatting sqref="J442">
    <cfRule type="duplicateValues" dxfId="8987" priority="34455"/>
  </conditionalFormatting>
  <conditionalFormatting sqref="J442">
    <cfRule type="duplicateValues" dxfId="8986" priority="34450"/>
    <cfRule type="duplicateValues" dxfId="8985" priority="34451"/>
    <cfRule type="duplicateValues" dxfId="8984" priority="34452"/>
    <cfRule type="duplicateValues" dxfId="8983" priority="34453"/>
    <cfRule type="duplicateValues" dxfId="8982" priority="34454"/>
  </conditionalFormatting>
  <conditionalFormatting sqref="J442">
    <cfRule type="duplicateValues" dxfId="8981" priority="34448"/>
    <cfRule type="duplicateValues" dxfId="8980" priority="34449"/>
  </conditionalFormatting>
  <conditionalFormatting sqref="J442">
    <cfRule type="duplicateValues" dxfId="8979" priority="34445"/>
    <cfRule type="duplicateValues" dxfId="8978" priority="34446"/>
    <cfRule type="duplicateValues" dxfId="8977" priority="34447"/>
  </conditionalFormatting>
  <conditionalFormatting sqref="F443">
    <cfRule type="duplicateValues" dxfId="8976" priority="34433"/>
  </conditionalFormatting>
  <conditionalFormatting sqref="F443">
    <cfRule type="duplicateValues" dxfId="8975" priority="34431"/>
    <cfRule type="duplicateValues" dxfId="8974" priority="34432"/>
  </conditionalFormatting>
  <conditionalFormatting sqref="J443">
    <cfRule type="duplicateValues" dxfId="8973" priority="34403"/>
  </conditionalFormatting>
  <conditionalFormatting sqref="J443">
    <cfRule type="duplicateValues" dxfId="8972" priority="34398"/>
    <cfRule type="duplicateValues" dxfId="8971" priority="34399"/>
    <cfRule type="duplicateValues" dxfId="8970" priority="34400"/>
    <cfRule type="duplicateValues" dxfId="8969" priority="34401"/>
    <cfRule type="duplicateValues" dxfId="8968" priority="34402"/>
  </conditionalFormatting>
  <conditionalFormatting sqref="J443">
    <cfRule type="duplicateValues" dxfId="8967" priority="34396"/>
    <cfRule type="duplicateValues" dxfId="8966" priority="34397"/>
  </conditionalFormatting>
  <conditionalFormatting sqref="J443">
    <cfRule type="duplicateValues" dxfId="8965" priority="34393"/>
    <cfRule type="duplicateValues" dxfId="8964" priority="34394"/>
    <cfRule type="duplicateValues" dxfId="8963" priority="34395"/>
  </conditionalFormatting>
  <conditionalFormatting sqref="F447:F461">
    <cfRule type="duplicateValues" dxfId="8962" priority="34381"/>
  </conditionalFormatting>
  <conditionalFormatting sqref="F447:F461">
    <cfRule type="duplicateValues" dxfId="8961" priority="34379"/>
    <cfRule type="duplicateValues" dxfId="8960" priority="34380"/>
  </conditionalFormatting>
  <conditionalFormatting sqref="J447:J461">
    <cfRule type="duplicateValues" dxfId="8959" priority="34378"/>
  </conditionalFormatting>
  <conditionalFormatting sqref="J447:J461">
    <cfRule type="duplicateValues" dxfId="8958" priority="34373"/>
    <cfRule type="duplicateValues" dxfId="8957" priority="34374"/>
    <cfRule type="duplicateValues" dxfId="8956" priority="34375"/>
    <cfRule type="duplicateValues" dxfId="8955" priority="34376"/>
    <cfRule type="duplicateValues" dxfId="8954" priority="34377"/>
  </conditionalFormatting>
  <conditionalFormatting sqref="J447:J461">
    <cfRule type="duplicateValues" dxfId="8953" priority="34371"/>
    <cfRule type="duplicateValues" dxfId="8952" priority="34372"/>
  </conditionalFormatting>
  <conditionalFormatting sqref="J447:J461">
    <cfRule type="duplicateValues" dxfId="8951" priority="34368"/>
    <cfRule type="duplicateValues" dxfId="8950" priority="34369"/>
    <cfRule type="duplicateValues" dxfId="8949" priority="34370"/>
  </conditionalFormatting>
  <conditionalFormatting sqref="F444">
    <cfRule type="duplicateValues" dxfId="8948" priority="34367"/>
  </conditionalFormatting>
  <conditionalFormatting sqref="F444">
    <cfRule type="duplicateValues" dxfId="8947" priority="34365"/>
    <cfRule type="duplicateValues" dxfId="8946" priority="34366"/>
  </conditionalFormatting>
  <conditionalFormatting sqref="F445">
    <cfRule type="duplicateValues" dxfId="8945" priority="34337"/>
  </conditionalFormatting>
  <conditionalFormatting sqref="F445">
    <cfRule type="duplicateValues" dxfId="8944" priority="34335"/>
    <cfRule type="duplicateValues" dxfId="8943" priority="34336"/>
  </conditionalFormatting>
  <conditionalFormatting sqref="J445">
    <cfRule type="duplicateValues" dxfId="8942" priority="34307"/>
  </conditionalFormatting>
  <conditionalFormatting sqref="J445">
    <cfRule type="duplicateValues" dxfId="8941" priority="34302"/>
    <cfRule type="duplicateValues" dxfId="8940" priority="34303"/>
    <cfRule type="duplicateValues" dxfId="8939" priority="34304"/>
    <cfRule type="duplicateValues" dxfId="8938" priority="34305"/>
    <cfRule type="duplicateValues" dxfId="8937" priority="34306"/>
  </conditionalFormatting>
  <conditionalFormatting sqref="J445">
    <cfRule type="duplicateValues" dxfId="8936" priority="34300"/>
    <cfRule type="duplicateValues" dxfId="8935" priority="34301"/>
  </conditionalFormatting>
  <conditionalFormatting sqref="J445">
    <cfRule type="duplicateValues" dxfId="8934" priority="34297"/>
    <cfRule type="duplicateValues" dxfId="8933" priority="34298"/>
    <cfRule type="duplicateValues" dxfId="8932" priority="34299"/>
  </conditionalFormatting>
  <conditionalFormatting sqref="F446">
    <cfRule type="duplicateValues" dxfId="8931" priority="34296"/>
  </conditionalFormatting>
  <conditionalFormatting sqref="F446">
    <cfRule type="duplicateValues" dxfId="8930" priority="34294"/>
    <cfRule type="duplicateValues" dxfId="8929" priority="34295"/>
  </conditionalFormatting>
  <conditionalFormatting sqref="J446">
    <cfRule type="duplicateValues" dxfId="8928" priority="34266"/>
  </conditionalFormatting>
  <conditionalFormatting sqref="J446">
    <cfRule type="duplicateValues" dxfId="8927" priority="34261"/>
    <cfRule type="duplicateValues" dxfId="8926" priority="34262"/>
    <cfRule type="duplicateValues" dxfId="8925" priority="34263"/>
    <cfRule type="duplicateValues" dxfId="8924" priority="34264"/>
    <cfRule type="duplicateValues" dxfId="8923" priority="34265"/>
  </conditionalFormatting>
  <conditionalFormatting sqref="J446">
    <cfRule type="duplicateValues" dxfId="8922" priority="34259"/>
    <cfRule type="duplicateValues" dxfId="8921" priority="34260"/>
  </conditionalFormatting>
  <conditionalFormatting sqref="J446">
    <cfRule type="duplicateValues" dxfId="8920" priority="34256"/>
    <cfRule type="duplicateValues" dxfId="8919" priority="34257"/>
    <cfRule type="duplicateValues" dxfId="8918" priority="34258"/>
  </conditionalFormatting>
  <conditionalFormatting sqref="F447">
    <cfRule type="duplicateValues" dxfId="8917" priority="34255"/>
  </conditionalFormatting>
  <conditionalFormatting sqref="F447">
    <cfRule type="duplicateValues" dxfId="8916" priority="34253"/>
    <cfRule type="duplicateValues" dxfId="8915" priority="34254"/>
  </conditionalFormatting>
  <conditionalFormatting sqref="J447">
    <cfRule type="duplicateValues" dxfId="8914" priority="34222"/>
  </conditionalFormatting>
  <conditionalFormatting sqref="J447">
    <cfRule type="duplicateValues" dxfId="8913" priority="34217"/>
    <cfRule type="duplicateValues" dxfId="8912" priority="34218"/>
    <cfRule type="duplicateValues" dxfId="8911" priority="34219"/>
    <cfRule type="duplicateValues" dxfId="8910" priority="34220"/>
    <cfRule type="duplicateValues" dxfId="8909" priority="34221"/>
  </conditionalFormatting>
  <conditionalFormatting sqref="J447">
    <cfRule type="duplicateValues" dxfId="8908" priority="34215"/>
    <cfRule type="duplicateValues" dxfId="8907" priority="34216"/>
  </conditionalFormatting>
  <conditionalFormatting sqref="J447">
    <cfRule type="duplicateValues" dxfId="8906" priority="34212"/>
    <cfRule type="duplicateValues" dxfId="8905" priority="34213"/>
    <cfRule type="duplicateValues" dxfId="8904" priority="34214"/>
  </conditionalFormatting>
  <conditionalFormatting sqref="F448">
    <cfRule type="duplicateValues" dxfId="8903" priority="34200"/>
  </conditionalFormatting>
  <conditionalFormatting sqref="F448">
    <cfRule type="duplicateValues" dxfId="8902" priority="34198"/>
    <cfRule type="duplicateValues" dxfId="8901" priority="34199"/>
  </conditionalFormatting>
  <conditionalFormatting sqref="J448">
    <cfRule type="duplicateValues" dxfId="8900" priority="34167"/>
  </conditionalFormatting>
  <conditionalFormatting sqref="J448">
    <cfRule type="duplicateValues" dxfId="8899" priority="34162"/>
    <cfRule type="duplicateValues" dxfId="8898" priority="34163"/>
    <cfRule type="duplicateValues" dxfId="8897" priority="34164"/>
    <cfRule type="duplicateValues" dxfId="8896" priority="34165"/>
    <cfRule type="duplicateValues" dxfId="8895" priority="34166"/>
  </conditionalFormatting>
  <conditionalFormatting sqref="J448">
    <cfRule type="duplicateValues" dxfId="8894" priority="34160"/>
    <cfRule type="duplicateValues" dxfId="8893" priority="34161"/>
  </conditionalFormatting>
  <conditionalFormatting sqref="J448">
    <cfRule type="duplicateValues" dxfId="8892" priority="34157"/>
    <cfRule type="duplicateValues" dxfId="8891" priority="34158"/>
    <cfRule type="duplicateValues" dxfId="8890" priority="34159"/>
  </conditionalFormatting>
  <conditionalFormatting sqref="F449">
    <cfRule type="duplicateValues" dxfId="8889" priority="34145"/>
  </conditionalFormatting>
  <conditionalFormatting sqref="F449">
    <cfRule type="duplicateValues" dxfId="8888" priority="34143"/>
    <cfRule type="duplicateValues" dxfId="8887" priority="34144"/>
  </conditionalFormatting>
  <conditionalFormatting sqref="J449">
    <cfRule type="duplicateValues" dxfId="8886" priority="34112"/>
  </conditionalFormatting>
  <conditionalFormatting sqref="J449">
    <cfRule type="duplicateValues" dxfId="8885" priority="34107"/>
    <cfRule type="duplicateValues" dxfId="8884" priority="34108"/>
    <cfRule type="duplicateValues" dxfId="8883" priority="34109"/>
    <cfRule type="duplicateValues" dxfId="8882" priority="34110"/>
    <cfRule type="duplicateValues" dxfId="8881" priority="34111"/>
  </conditionalFormatting>
  <conditionalFormatting sqref="J449">
    <cfRule type="duplicateValues" dxfId="8880" priority="34105"/>
    <cfRule type="duplicateValues" dxfId="8879" priority="34106"/>
  </conditionalFormatting>
  <conditionalFormatting sqref="J449">
    <cfRule type="duplicateValues" dxfId="8878" priority="34102"/>
    <cfRule type="duplicateValues" dxfId="8877" priority="34103"/>
    <cfRule type="duplicateValues" dxfId="8876" priority="34104"/>
  </conditionalFormatting>
  <conditionalFormatting sqref="F450:F451">
    <cfRule type="duplicateValues" dxfId="8875" priority="34090"/>
  </conditionalFormatting>
  <conditionalFormatting sqref="F450:F451">
    <cfRule type="duplicateValues" dxfId="8874" priority="34088"/>
    <cfRule type="duplicateValues" dxfId="8873" priority="34089"/>
  </conditionalFormatting>
  <conditionalFormatting sqref="J450:J451">
    <cfRule type="duplicateValues" dxfId="8872" priority="34057"/>
  </conditionalFormatting>
  <conditionalFormatting sqref="J450:J451">
    <cfRule type="duplicateValues" dxfId="8871" priority="34052"/>
    <cfRule type="duplicateValues" dxfId="8870" priority="34053"/>
    <cfRule type="duplicateValues" dxfId="8869" priority="34054"/>
    <cfRule type="duplicateValues" dxfId="8868" priority="34055"/>
    <cfRule type="duplicateValues" dxfId="8867" priority="34056"/>
  </conditionalFormatting>
  <conditionalFormatting sqref="J450:J451">
    <cfRule type="duplicateValues" dxfId="8866" priority="34050"/>
    <cfRule type="duplicateValues" dxfId="8865" priority="34051"/>
  </conditionalFormatting>
  <conditionalFormatting sqref="J450:J451">
    <cfRule type="duplicateValues" dxfId="8864" priority="34047"/>
    <cfRule type="duplicateValues" dxfId="8863" priority="34048"/>
    <cfRule type="duplicateValues" dxfId="8862" priority="34049"/>
  </conditionalFormatting>
  <conditionalFormatting sqref="F452">
    <cfRule type="duplicateValues" dxfId="8861" priority="34035"/>
  </conditionalFormatting>
  <conditionalFormatting sqref="F452">
    <cfRule type="duplicateValues" dxfId="8860" priority="34033"/>
    <cfRule type="duplicateValues" dxfId="8859" priority="34034"/>
  </conditionalFormatting>
  <conditionalFormatting sqref="J452">
    <cfRule type="duplicateValues" dxfId="8858" priority="34002"/>
  </conditionalFormatting>
  <conditionalFormatting sqref="J452">
    <cfRule type="duplicateValues" dxfId="8857" priority="33997"/>
    <cfRule type="duplicateValues" dxfId="8856" priority="33998"/>
    <cfRule type="duplicateValues" dxfId="8855" priority="33999"/>
    <cfRule type="duplicateValues" dxfId="8854" priority="34000"/>
    <cfRule type="duplicateValues" dxfId="8853" priority="34001"/>
  </conditionalFormatting>
  <conditionalFormatting sqref="J452">
    <cfRule type="duplicateValues" dxfId="8852" priority="33995"/>
    <cfRule type="duplicateValues" dxfId="8851" priority="33996"/>
  </conditionalFormatting>
  <conditionalFormatting sqref="J452">
    <cfRule type="duplicateValues" dxfId="8850" priority="33992"/>
    <cfRule type="duplicateValues" dxfId="8849" priority="33993"/>
    <cfRule type="duplicateValues" dxfId="8848" priority="33994"/>
  </conditionalFormatting>
  <conditionalFormatting sqref="F453:F455">
    <cfRule type="duplicateValues" dxfId="8847" priority="33991"/>
  </conditionalFormatting>
  <conditionalFormatting sqref="F453:F455">
    <cfRule type="duplicateValues" dxfId="8846" priority="33989"/>
    <cfRule type="duplicateValues" dxfId="8845" priority="33990"/>
  </conditionalFormatting>
  <conditionalFormatting sqref="J453:J455">
    <cfRule type="duplicateValues" dxfId="8844" priority="33958"/>
  </conditionalFormatting>
  <conditionalFormatting sqref="J453:J455">
    <cfRule type="duplicateValues" dxfId="8843" priority="33953"/>
    <cfRule type="duplicateValues" dxfId="8842" priority="33954"/>
    <cfRule type="duplicateValues" dxfId="8841" priority="33955"/>
    <cfRule type="duplicateValues" dxfId="8840" priority="33956"/>
    <cfRule type="duplicateValues" dxfId="8839" priority="33957"/>
  </conditionalFormatting>
  <conditionalFormatting sqref="J453:J455">
    <cfRule type="duplicateValues" dxfId="8838" priority="33951"/>
    <cfRule type="duplicateValues" dxfId="8837" priority="33952"/>
  </conditionalFormatting>
  <conditionalFormatting sqref="J453:J455">
    <cfRule type="duplicateValues" dxfId="8836" priority="33948"/>
    <cfRule type="duplicateValues" dxfId="8835" priority="33949"/>
    <cfRule type="duplicateValues" dxfId="8834" priority="33950"/>
  </conditionalFormatting>
  <conditionalFormatting sqref="F456">
    <cfRule type="duplicateValues" dxfId="8833" priority="33947"/>
  </conditionalFormatting>
  <conditionalFormatting sqref="F456">
    <cfRule type="duplicateValues" dxfId="8832" priority="33945"/>
    <cfRule type="duplicateValues" dxfId="8831" priority="33946"/>
  </conditionalFormatting>
  <conditionalFormatting sqref="J456">
    <cfRule type="duplicateValues" dxfId="8830" priority="33914"/>
  </conditionalFormatting>
  <conditionalFormatting sqref="J456">
    <cfRule type="duplicateValues" dxfId="8829" priority="33909"/>
    <cfRule type="duplicateValues" dxfId="8828" priority="33910"/>
    <cfRule type="duplicateValues" dxfId="8827" priority="33911"/>
    <cfRule type="duplicateValues" dxfId="8826" priority="33912"/>
    <cfRule type="duplicateValues" dxfId="8825" priority="33913"/>
  </conditionalFormatting>
  <conditionalFormatting sqref="J456">
    <cfRule type="duplicateValues" dxfId="8824" priority="33907"/>
    <cfRule type="duplicateValues" dxfId="8823" priority="33908"/>
  </conditionalFormatting>
  <conditionalFormatting sqref="J456">
    <cfRule type="duplicateValues" dxfId="8822" priority="33904"/>
    <cfRule type="duplicateValues" dxfId="8821" priority="33905"/>
    <cfRule type="duplicateValues" dxfId="8820" priority="33906"/>
  </conditionalFormatting>
  <conditionalFormatting sqref="F457">
    <cfRule type="duplicateValues" dxfId="8819" priority="33903"/>
  </conditionalFormatting>
  <conditionalFormatting sqref="F457">
    <cfRule type="duplicateValues" dxfId="8818" priority="33901"/>
    <cfRule type="duplicateValues" dxfId="8817" priority="33902"/>
  </conditionalFormatting>
  <conditionalFormatting sqref="F458">
    <cfRule type="duplicateValues" dxfId="8816" priority="33870"/>
  </conditionalFormatting>
  <conditionalFormatting sqref="F458">
    <cfRule type="duplicateValues" dxfId="8815" priority="33868"/>
    <cfRule type="duplicateValues" dxfId="8814" priority="33869"/>
  </conditionalFormatting>
  <conditionalFormatting sqref="F459">
    <cfRule type="duplicateValues" dxfId="8813" priority="33837"/>
  </conditionalFormatting>
  <conditionalFormatting sqref="F459">
    <cfRule type="duplicateValues" dxfId="8812" priority="33835"/>
    <cfRule type="duplicateValues" dxfId="8811" priority="33836"/>
  </conditionalFormatting>
  <conditionalFormatting sqref="J457">
    <cfRule type="duplicateValues" dxfId="8810" priority="33804"/>
  </conditionalFormatting>
  <conditionalFormatting sqref="J457">
    <cfRule type="duplicateValues" dxfId="8809" priority="33799"/>
    <cfRule type="duplicateValues" dxfId="8808" priority="33800"/>
    <cfRule type="duplicateValues" dxfId="8807" priority="33801"/>
    <cfRule type="duplicateValues" dxfId="8806" priority="33802"/>
    <cfRule type="duplicateValues" dxfId="8805" priority="33803"/>
  </conditionalFormatting>
  <conditionalFormatting sqref="J457">
    <cfRule type="duplicateValues" dxfId="8804" priority="33797"/>
    <cfRule type="duplicateValues" dxfId="8803" priority="33798"/>
  </conditionalFormatting>
  <conditionalFormatting sqref="J457">
    <cfRule type="duplicateValues" dxfId="8802" priority="33794"/>
    <cfRule type="duplicateValues" dxfId="8801" priority="33795"/>
    <cfRule type="duplicateValues" dxfId="8800" priority="33796"/>
  </conditionalFormatting>
  <conditionalFormatting sqref="J458">
    <cfRule type="duplicateValues" dxfId="8799" priority="33771"/>
  </conditionalFormatting>
  <conditionalFormatting sqref="J458">
    <cfRule type="duplicateValues" dxfId="8798" priority="33766"/>
    <cfRule type="duplicateValues" dxfId="8797" priority="33767"/>
    <cfRule type="duplicateValues" dxfId="8796" priority="33768"/>
    <cfRule type="duplicateValues" dxfId="8795" priority="33769"/>
    <cfRule type="duplicateValues" dxfId="8794" priority="33770"/>
  </conditionalFormatting>
  <conditionalFormatting sqref="J458">
    <cfRule type="duplicateValues" dxfId="8793" priority="33764"/>
    <cfRule type="duplicateValues" dxfId="8792" priority="33765"/>
  </conditionalFormatting>
  <conditionalFormatting sqref="J458">
    <cfRule type="duplicateValues" dxfId="8791" priority="33761"/>
    <cfRule type="duplicateValues" dxfId="8790" priority="33762"/>
    <cfRule type="duplicateValues" dxfId="8789" priority="33763"/>
  </conditionalFormatting>
  <conditionalFormatting sqref="J459">
    <cfRule type="duplicateValues" dxfId="8788" priority="33714"/>
    <cfRule type="duplicateValues" dxfId="8787" priority="33715"/>
    <cfRule type="duplicateValues" dxfId="8786" priority="33716"/>
    <cfRule type="duplicateValues" dxfId="8785" priority="33717"/>
    <cfRule type="duplicateValues" dxfId="8784" priority="33718"/>
  </conditionalFormatting>
  <conditionalFormatting sqref="J459">
    <cfRule type="duplicateValues" dxfId="8783" priority="33713" stopIfTrue="1"/>
  </conditionalFormatting>
  <conditionalFormatting sqref="J459">
    <cfRule type="duplicateValues" dxfId="8782" priority="33711"/>
    <cfRule type="duplicateValues" dxfId="8781" priority="33712"/>
  </conditionalFormatting>
  <conditionalFormatting sqref="J459">
    <cfRule type="duplicateValues" dxfId="8780" priority="33708"/>
    <cfRule type="duplicateValues" dxfId="8779" priority="33709"/>
    <cfRule type="duplicateValues" dxfId="8778" priority="33710"/>
  </conditionalFormatting>
  <conditionalFormatting sqref="F462:F467">
    <cfRule type="duplicateValues" dxfId="8777" priority="33670"/>
  </conditionalFormatting>
  <conditionalFormatting sqref="F462:F467">
    <cfRule type="duplicateValues" dxfId="8776" priority="33668"/>
    <cfRule type="duplicateValues" dxfId="8775" priority="33669"/>
  </conditionalFormatting>
  <conditionalFormatting sqref="J462:J467">
    <cfRule type="duplicateValues" dxfId="8774" priority="33667"/>
  </conditionalFormatting>
  <conditionalFormatting sqref="J462:J467">
    <cfRule type="duplicateValues" dxfId="8773" priority="33662"/>
    <cfRule type="duplicateValues" dxfId="8772" priority="33663"/>
    <cfRule type="duplicateValues" dxfId="8771" priority="33664"/>
    <cfRule type="duplicateValues" dxfId="8770" priority="33665"/>
    <cfRule type="duplicateValues" dxfId="8769" priority="33666"/>
  </conditionalFormatting>
  <conditionalFormatting sqref="J462:J467">
    <cfRule type="duplicateValues" dxfId="8768" priority="33660"/>
    <cfRule type="duplicateValues" dxfId="8767" priority="33661"/>
  </conditionalFormatting>
  <conditionalFormatting sqref="J462:J467">
    <cfRule type="duplicateValues" dxfId="8766" priority="33657"/>
    <cfRule type="duplicateValues" dxfId="8765" priority="33658"/>
    <cfRule type="duplicateValues" dxfId="8764" priority="33659"/>
  </conditionalFormatting>
  <conditionalFormatting sqref="F460">
    <cfRule type="duplicateValues" dxfId="8763" priority="33656"/>
  </conditionalFormatting>
  <conditionalFormatting sqref="F460">
    <cfRule type="duplicateValues" dxfId="8762" priority="33654"/>
    <cfRule type="duplicateValues" dxfId="8761" priority="33655"/>
  </conditionalFormatting>
  <conditionalFormatting sqref="J460">
    <cfRule type="duplicateValues" dxfId="8760" priority="33623"/>
  </conditionalFormatting>
  <conditionalFormatting sqref="J460">
    <cfRule type="duplicateValues" dxfId="8759" priority="33618"/>
    <cfRule type="duplicateValues" dxfId="8758" priority="33619"/>
    <cfRule type="duplicateValues" dxfId="8757" priority="33620"/>
    <cfRule type="duplicateValues" dxfId="8756" priority="33621"/>
    <cfRule type="duplicateValues" dxfId="8755" priority="33622"/>
  </conditionalFormatting>
  <conditionalFormatting sqref="J460">
    <cfRule type="duplicateValues" dxfId="8754" priority="33616"/>
    <cfRule type="duplicateValues" dxfId="8753" priority="33617"/>
  </conditionalFormatting>
  <conditionalFormatting sqref="J460">
    <cfRule type="duplicateValues" dxfId="8752" priority="33613"/>
    <cfRule type="duplicateValues" dxfId="8751" priority="33614"/>
    <cfRule type="duplicateValues" dxfId="8750" priority="33615"/>
  </conditionalFormatting>
  <conditionalFormatting sqref="F461">
    <cfRule type="duplicateValues" dxfId="8749" priority="33612"/>
  </conditionalFormatting>
  <conditionalFormatting sqref="F461">
    <cfRule type="duplicateValues" dxfId="8748" priority="33610"/>
    <cfRule type="duplicateValues" dxfId="8747" priority="33611"/>
  </conditionalFormatting>
  <conditionalFormatting sqref="J461">
    <cfRule type="duplicateValues" dxfId="8746" priority="33579"/>
  </conditionalFormatting>
  <conditionalFormatting sqref="J461">
    <cfRule type="duplicateValues" dxfId="8745" priority="33574"/>
    <cfRule type="duplicateValues" dxfId="8744" priority="33575"/>
    <cfRule type="duplicateValues" dxfId="8743" priority="33576"/>
    <cfRule type="duplicateValues" dxfId="8742" priority="33577"/>
    <cfRule type="duplicateValues" dxfId="8741" priority="33578"/>
  </conditionalFormatting>
  <conditionalFormatting sqref="J461">
    <cfRule type="duplicateValues" dxfId="8740" priority="33572"/>
    <cfRule type="duplicateValues" dxfId="8739" priority="33573"/>
  </conditionalFormatting>
  <conditionalFormatting sqref="J461">
    <cfRule type="duplicateValues" dxfId="8738" priority="33569"/>
    <cfRule type="duplicateValues" dxfId="8737" priority="33570"/>
    <cfRule type="duplicateValues" dxfId="8736" priority="33571"/>
  </conditionalFormatting>
  <conditionalFormatting sqref="F462">
    <cfRule type="duplicateValues" dxfId="8735" priority="33557"/>
  </conditionalFormatting>
  <conditionalFormatting sqref="F462">
    <cfRule type="duplicateValues" dxfId="8734" priority="33555"/>
    <cfRule type="duplicateValues" dxfId="8733" priority="33556"/>
  </conditionalFormatting>
  <conditionalFormatting sqref="J462">
    <cfRule type="duplicateValues" dxfId="8732" priority="33517"/>
    <cfRule type="duplicateValues" dxfId="8731" priority="33518"/>
    <cfRule type="duplicateValues" dxfId="8730" priority="33519"/>
    <cfRule type="duplicateValues" dxfId="8729" priority="33520"/>
    <cfRule type="duplicateValues" dxfId="8728" priority="33521"/>
  </conditionalFormatting>
  <conditionalFormatting sqref="J462">
    <cfRule type="duplicateValues" dxfId="8727" priority="33516" stopIfTrue="1"/>
  </conditionalFormatting>
  <conditionalFormatting sqref="J462">
    <cfRule type="duplicateValues" dxfId="8726" priority="33514"/>
    <cfRule type="duplicateValues" dxfId="8725" priority="33515"/>
  </conditionalFormatting>
  <conditionalFormatting sqref="J462">
    <cfRule type="duplicateValues" dxfId="8724" priority="33511"/>
    <cfRule type="duplicateValues" dxfId="8723" priority="33512"/>
    <cfRule type="duplicateValues" dxfId="8722" priority="33513"/>
  </conditionalFormatting>
  <conditionalFormatting sqref="F463">
    <cfRule type="duplicateValues" dxfId="8721" priority="33459"/>
  </conditionalFormatting>
  <conditionalFormatting sqref="F463">
    <cfRule type="duplicateValues" dxfId="8720" priority="33457"/>
    <cfRule type="duplicateValues" dxfId="8719" priority="33458"/>
  </conditionalFormatting>
  <conditionalFormatting sqref="J463">
    <cfRule type="duplicateValues" dxfId="8718" priority="33423"/>
  </conditionalFormatting>
  <conditionalFormatting sqref="J463">
    <cfRule type="duplicateValues" dxfId="8717" priority="33418"/>
    <cfRule type="duplicateValues" dxfId="8716" priority="33419"/>
    <cfRule type="duplicateValues" dxfId="8715" priority="33420"/>
    <cfRule type="duplicateValues" dxfId="8714" priority="33421"/>
    <cfRule type="duplicateValues" dxfId="8713" priority="33422"/>
  </conditionalFormatting>
  <conditionalFormatting sqref="J463">
    <cfRule type="duplicateValues" dxfId="8712" priority="33416"/>
    <cfRule type="duplicateValues" dxfId="8711" priority="33417"/>
  </conditionalFormatting>
  <conditionalFormatting sqref="J463">
    <cfRule type="duplicateValues" dxfId="8710" priority="33413"/>
    <cfRule type="duplicateValues" dxfId="8709" priority="33414"/>
    <cfRule type="duplicateValues" dxfId="8708" priority="33415"/>
  </conditionalFormatting>
  <conditionalFormatting sqref="F464:F465">
    <cfRule type="duplicateValues" dxfId="8707" priority="33412"/>
  </conditionalFormatting>
  <conditionalFormatting sqref="F464:F465">
    <cfRule type="duplicateValues" dxfId="8706" priority="33410"/>
    <cfRule type="duplicateValues" dxfId="8705" priority="33411"/>
  </conditionalFormatting>
  <conditionalFormatting sqref="J464:J465">
    <cfRule type="duplicateValues" dxfId="8704" priority="33376"/>
  </conditionalFormatting>
  <conditionalFormatting sqref="J464:J465">
    <cfRule type="duplicateValues" dxfId="8703" priority="33371"/>
    <cfRule type="duplicateValues" dxfId="8702" priority="33372"/>
    <cfRule type="duplicateValues" dxfId="8701" priority="33373"/>
    <cfRule type="duplicateValues" dxfId="8700" priority="33374"/>
    <cfRule type="duplicateValues" dxfId="8699" priority="33375"/>
  </conditionalFormatting>
  <conditionalFormatting sqref="J464:J465">
    <cfRule type="duplicateValues" dxfId="8698" priority="33369"/>
    <cfRule type="duplicateValues" dxfId="8697" priority="33370"/>
  </conditionalFormatting>
  <conditionalFormatting sqref="J464:J465">
    <cfRule type="duplicateValues" dxfId="8696" priority="33366"/>
    <cfRule type="duplicateValues" dxfId="8695" priority="33367"/>
    <cfRule type="duplicateValues" dxfId="8694" priority="33368"/>
  </conditionalFormatting>
  <conditionalFormatting sqref="F468:F473">
    <cfRule type="duplicateValues" dxfId="8693" priority="33365"/>
  </conditionalFormatting>
  <conditionalFormatting sqref="F468:F473">
    <cfRule type="duplicateValues" dxfId="8692" priority="33363"/>
    <cfRule type="duplicateValues" dxfId="8691" priority="33364"/>
  </conditionalFormatting>
  <conditionalFormatting sqref="J468:J473">
    <cfRule type="duplicateValues" dxfId="8690" priority="33362"/>
  </conditionalFormatting>
  <conditionalFormatting sqref="J468:J473">
    <cfRule type="duplicateValues" dxfId="8689" priority="33357"/>
    <cfRule type="duplicateValues" dxfId="8688" priority="33358"/>
    <cfRule type="duplicateValues" dxfId="8687" priority="33359"/>
    <cfRule type="duplicateValues" dxfId="8686" priority="33360"/>
    <cfRule type="duplicateValues" dxfId="8685" priority="33361"/>
  </conditionalFormatting>
  <conditionalFormatting sqref="J468:J473">
    <cfRule type="duplicateValues" dxfId="8684" priority="33355"/>
    <cfRule type="duplicateValues" dxfId="8683" priority="33356"/>
  </conditionalFormatting>
  <conditionalFormatting sqref="J468:J473">
    <cfRule type="duplicateValues" dxfId="8682" priority="33352"/>
    <cfRule type="duplicateValues" dxfId="8681" priority="33353"/>
    <cfRule type="duplicateValues" dxfId="8680" priority="33354"/>
  </conditionalFormatting>
  <conditionalFormatting sqref="F466">
    <cfRule type="duplicateValues" dxfId="8679" priority="33351"/>
  </conditionalFormatting>
  <conditionalFormatting sqref="F466">
    <cfRule type="duplicateValues" dxfId="8678" priority="33349"/>
    <cfRule type="duplicateValues" dxfId="8677" priority="33350"/>
  </conditionalFormatting>
  <conditionalFormatting sqref="J466">
    <cfRule type="duplicateValues" dxfId="8676" priority="33315"/>
  </conditionalFormatting>
  <conditionalFormatting sqref="J466">
    <cfRule type="duplicateValues" dxfId="8675" priority="33310"/>
    <cfRule type="duplicateValues" dxfId="8674" priority="33311"/>
    <cfRule type="duplicateValues" dxfId="8673" priority="33312"/>
    <cfRule type="duplicateValues" dxfId="8672" priority="33313"/>
    <cfRule type="duplicateValues" dxfId="8671" priority="33314"/>
  </conditionalFormatting>
  <conditionalFormatting sqref="J466">
    <cfRule type="duplicateValues" dxfId="8670" priority="33308"/>
    <cfRule type="duplicateValues" dxfId="8669" priority="33309"/>
  </conditionalFormatting>
  <conditionalFormatting sqref="J466">
    <cfRule type="duplicateValues" dxfId="8668" priority="33305"/>
    <cfRule type="duplicateValues" dxfId="8667" priority="33306"/>
    <cfRule type="duplicateValues" dxfId="8666" priority="33307"/>
  </conditionalFormatting>
  <conditionalFormatting sqref="F467">
    <cfRule type="duplicateValues" dxfId="8665" priority="33304"/>
  </conditionalFormatting>
  <conditionalFormatting sqref="F467">
    <cfRule type="duplicateValues" dxfId="8664" priority="33302"/>
    <cfRule type="duplicateValues" dxfId="8663" priority="33303"/>
  </conditionalFormatting>
  <conditionalFormatting sqref="J467">
    <cfRule type="duplicateValues" dxfId="8662" priority="33268"/>
  </conditionalFormatting>
  <conditionalFormatting sqref="J467">
    <cfRule type="duplicateValues" dxfId="8661" priority="33263"/>
    <cfRule type="duplicateValues" dxfId="8660" priority="33264"/>
    <cfRule type="duplicateValues" dxfId="8659" priority="33265"/>
    <cfRule type="duplicateValues" dxfId="8658" priority="33266"/>
    <cfRule type="duplicateValues" dxfId="8657" priority="33267"/>
  </conditionalFormatting>
  <conditionalFormatting sqref="J467">
    <cfRule type="duplicateValues" dxfId="8656" priority="33261"/>
    <cfRule type="duplicateValues" dxfId="8655" priority="33262"/>
  </conditionalFormatting>
  <conditionalFormatting sqref="J467">
    <cfRule type="duplicateValues" dxfId="8654" priority="33258"/>
    <cfRule type="duplicateValues" dxfId="8653" priority="33259"/>
    <cfRule type="duplicateValues" dxfId="8652" priority="33260"/>
  </conditionalFormatting>
  <conditionalFormatting sqref="F468">
    <cfRule type="duplicateValues" dxfId="8651" priority="33257"/>
  </conditionalFormatting>
  <conditionalFormatting sqref="F468">
    <cfRule type="duplicateValues" dxfId="8650" priority="33255"/>
    <cfRule type="duplicateValues" dxfId="8649" priority="33256"/>
  </conditionalFormatting>
  <conditionalFormatting sqref="J468">
    <cfRule type="duplicateValues" dxfId="8648" priority="33218"/>
  </conditionalFormatting>
  <conditionalFormatting sqref="J468">
    <cfRule type="duplicateValues" dxfId="8647" priority="33213"/>
    <cfRule type="duplicateValues" dxfId="8646" priority="33214"/>
    <cfRule type="duplicateValues" dxfId="8645" priority="33215"/>
    <cfRule type="duplicateValues" dxfId="8644" priority="33216"/>
    <cfRule type="duplicateValues" dxfId="8643" priority="33217"/>
  </conditionalFormatting>
  <conditionalFormatting sqref="J468">
    <cfRule type="duplicateValues" dxfId="8642" priority="33211"/>
    <cfRule type="duplicateValues" dxfId="8641" priority="33212"/>
  </conditionalFormatting>
  <conditionalFormatting sqref="J468">
    <cfRule type="duplicateValues" dxfId="8640" priority="33208"/>
    <cfRule type="duplicateValues" dxfId="8639" priority="33209"/>
    <cfRule type="duplicateValues" dxfId="8638" priority="33210"/>
  </conditionalFormatting>
  <conditionalFormatting sqref="F469">
    <cfRule type="duplicateValues" dxfId="8637" priority="33196"/>
  </conditionalFormatting>
  <conditionalFormatting sqref="F469">
    <cfRule type="duplicateValues" dxfId="8636" priority="33194"/>
    <cfRule type="duplicateValues" dxfId="8635" priority="33195"/>
  </conditionalFormatting>
  <conditionalFormatting sqref="J469">
    <cfRule type="duplicateValues" dxfId="8634" priority="33157"/>
  </conditionalFormatting>
  <conditionalFormatting sqref="J469">
    <cfRule type="duplicateValues" dxfId="8633" priority="33152"/>
    <cfRule type="duplicateValues" dxfId="8632" priority="33153"/>
    <cfRule type="duplicateValues" dxfId="8631" priority="33154"/>
    <cfRule type="duplicateValues" dxfId="8630" priority="33155"/>
    <cfRule type="duplicateValues" dxfId="8629" priority="33156"/>
  </conditionalFormatting>
  <conditionalFormatting sqref="J469">
    <cfRule type="duplicateValues" dxfId="8628" priority="33150"/>
    <cfRule type="duplicateValues" dxfId="8627" priority="33151"/>
  </conditionalFormatting>
  <conditionalFormatting sqref="J469">
    <cfRule type="duplicateValues" dxfId="8626" priority="33147"/>
    <cfRule type="duplicateValues" dxfId="8625" priority="33148"/>
    <cfRule type="duplicateValues" dxfId="8624" priority="33149"/>
  </conditionalFormatting>
  <conditionalFormatting sqref="F470:F471">
    <cfRule type="duplicateValues" dxfId="8623" priority="33135"/>
  </conditionalFormatting>
  <conditionalFormatting sqref="F470:F471">
    <cfRule type="duplicateValues" dxfId="8622" priority="33133"/>
    <cfRule type="duplicateValues" dxfId="8621" priority="33134"/>
  </conditionalFormatting>
  <conditionalFormatting sqref="J470:J471">
    <cfRule type="duplicateValues" dxfId="8620" priority="33096"/>
  </conditionalFormatting>
  <conditionalFormatting sqref="J470:J471">
    <cfRule type="duplicateValues" dxfId="8619" priority="33091"/>
    <cfRule type="duplicateValues" dxfId="8618" priority="33092"/>
    <cfRule type="duplicateValues" dxfId="8617" priority="33093"/>
    <cfRule type="duplicateValues" dxfId="8616" priority="33094"/>
    <cfRule type="duplicateValues" dxfId="8615" priority="33095"/>
  </conditionalFormatting>
  <conditionalFormatting sqref="J470:J471">
    <cfRule type="duplicateValues" dxfId="8614" priority="33089"/>
    <cfRule type="duplicateValues" dxfId="8613" priority="33090"/>
  </conditionalFormatting>
  <conditionalFormatting sqref="J470:J471">
    <cfRule type="duplicateValues" dxfId="8612" priority="33086"/>
    <cfRule type="duplicateValues" dxfId="8611" priority="33087"/>
    <cfRule type="duplicateValues" dxfId="8610" priority="33088"/>
  </conditionalFormatting>
  <conditionalFormatting sqref="F472">
    <cfRule type="duplicateValues" dxfId="8609" priority="33074"/>
  </conditionalFormatting>
  <conditionalFormatting sqref="F472">
    <cfRule type="duplicateValues" dxfId="8608" priority="33072"/>
    <cfRule type="duplicateValues" dxfId="8607" priority="33073"/>
  </conditionalFormatting>
  <conditionalFormatting sqref="J472">
    <cfRule type="duplicateValues" dxfId="8606" priority="33035"/>
  </conditionalFormatting>
  <conditionalFormatting sqref="J472">
    <cfRule type="duplicateValues" dxfId="8605" priority="33030"/>
    <cfRule type="duplicateValues" dxfId="8604" priority="33031"/>
    <cfRule type="duplicateValues" dxfId="8603" priority="33032"/>
    <cfRule type="duplicateValues" dxfId="8602" priority="33033"/>
    <cfRule type="duplicateValues" dxfId="8601" priority="33034"/>
  </conditionalFormatting>
  <conditionalFormatting sqref="J472">
    <cfRule type="duplicateValues" dxfId="8600" priority="33028"/>
    <cfRule type="duplicateValues" dxfId="8599" priority="33029"/>
  </conditionalFormatting>
  <conditionalFormatting sqref="J472">
    <cfRule type="duplicateValues" dxfId="8598" priority="33025"/>
    <cfRule type="duplicateValues" dxfId="8597" priority="33026"/>
    <cfRule type="duplicateValues" dxfId="8596" priority="33027"/>
  </conditionalFormatting>
  <conditionalFormatting sqref="F474:F489">
    <cfRule type="duplicateValues" dxfId="8595" priority="33013"/>
  </conditionalFormatting>
  <conditionalFormatting sqref="F474:F489">
    <cfRule type="duplicateValues" dxfId="8594" priority="33011"/>
    <cfRule type="duplicateValues" dxfId="8593" priority="33012"/>
  </conditionalFormatting>
  <conditionalFormatting sqref="J474:J489">
    <cfRule type="duplicateValues" dxfId="8592" priority="33010"/>
  </conditionalFormatting>
  <conditionalFormatting sqref="J474:J489">
    <cfRule type="duplicateValues" dxfId="8591" priority="33005"/>
    <cfRule type="duplicateValues" dxfId="8590" priority="33006"/>
    <cfRule type="duplicateValues" dxfId="8589" priority="33007"/>
    <cfRule type="duplicateValues" dxfId="8588" priority="33008"/>
    <cfRule type="duplicateValues" dxfId="8587" priority="33009"/>
  </conditionalFormatting>
  <conditionalFormatting sqref="J474:J489">
    <cfRule type="duplicateValues" dxfId="8586" priority="33003"/>
    <cfRule type="duplicateValues" dxfId="8585" priority="33004"/>
  </conditionalFormatting>
  <conditionalFormatting sqref="J474:J489">
    <cfRule type="duplicateValues" dxfId="8584" priority="33000"/>
    <cfRule type="duplicateValues" dxfId="8583" priority="33001"/>
    <cfRule type="duplicateValues" dxfId="8582" priority="33002"/>
  </conditionalFormatting>
  <conditionalFormatting sqref="F473">
    <cfRule type="duplicateValues" dxfId="8581" priority="32999"/>
  </conditionalFormatting>
  <conditionalFormatting sqref="F473">
    <cfRule type="duplicateValues" dxfId="8580" priority="32997"/>
    <cfRule type="duplicateValues" dxfId="8579" priority="32998"/>
  </conditionalFormatting>
  <conditionalFormatting sqref="J473">
    <cfRule type="duplicateValues" dxfId="8578" priority="32960"/>
  </conditionalFormatting>
  <conditionalFormatting sqref="J473">
    <cfRule type="duplicateValues" dxfId="8577" priority="32955"/>
    <cfRule type="duplicateValues" dxfId="8576" priority="32956"/>
    <cfRule type="duplicateValues" dxfId="8575" priority="32957"/>
    <cfRule type="duplicateValues" dxfId="8574" priority="32958"/>
    <cfRule type="duplicateValues" dxfId="8573" priority="32959"/>
  </conditionalFormatting>
  <conditionalFormatting sqref="J473">
    <cfRule type="duplicateValues" dxfId="8572" priority="32953"/>
    <cfRule type="duplicateValues" dxfId="8571" priority="32954"/>
  </conditionalFormatting>
  <conditionalFormatting sqref="J473">
    <cfRule type="duplicateValues" dxfId="8570" priority="32950"/>
    <cfRule type="duplicateValues" dxfId="8569" priority="32951"/>
    <cfRule type="duplicateValues" dxfId="8568" priority="32952"/>
  </conditionalFormatting>
  <conditionalFormatting sqref="F474:F475">
    <cfRule type="duplicateValues" dxfId="8567" priority="32949"/>
  </conditionalFormatting>
  <conditionalFormatting sqref="F474:F475">
    <cfRule type="duplicateValues" dxfId="8566" priority="32947"/>
    <cfRule type="duplicateValues" dxfId="8565" priority="32948"/>
  </conditionalFormatting>
  <conditionalFormatting sqref="J474:J475">
    <cfRule type="duplicateValues" dxfId="8564" priority="32946"/>
  </conditionalFormatting>
  <conditionalFormatting sqref="J474:J475">
    <cfRule type="duplicateValues" dxfId="8563" priority="32941"/>
    <cfRule type="duplicateValues" dxfId="8562" priority="32942"/>
    <cfRule type="duplicateValues" dxfId="8561" priority="32943"/>
    <cfRule type="duplicateValues" dxfId="8560" priority="32944"/>
    <cfRule type="duplicateValues" dxfId="8559" priority="32945"/>
  </conditionalFormatting>
  <conditionalFormatting sqref="J474:J475">
    <cfRule type="duplicateValues" dxfId="8558" priority="32939"/>
    <cfRule type="duplicateValues" dxfId="8557" priority="32940"/>
  </conditionalFormatting>
  <conditionalFormatting sqref="J474:J475">
    <cfRule type="duplicateValues" dxfId="8556" priority="32936"/>
    <cfRule type="duplicateValues" dxfId="8555" priority="32937"/>
    <cfRule type="duplicateValues" dxfId="8554" priority="32938"/>
  </conditionalFormatting>
  <conditionalFormatting sqref="F478">
    <cfRule type="duplicateValues" dxfId="8553" priority="32885"/>
  </conditionalFormatting>
  <conditionalFormatting sqref="F478">
    <cfRule type="duplicateValues" dxfId="8552" priority="32883"/>
    <cfRule type="duplicateValues" dxfId="8551" priority="32884"/>
  </conditionalFormatting>
  <conditionalFormatting sqref="J478">
    <cfRule type="duplicateValues" dxfId="8550" priority="32843"/>
  </conditionalFormatting>
  <conditionalFormatting sqref="J478">
    <cfRule type="duplicateValues" dxfId="8549" priority="32838"/>
    <cfRule type="duplicateValues" dxfId="8548" priority="32839"/>
    <cfRule type="duplicateValues" dxfId="8547" priority="32840"/>
    <cfRule type="duplicateValues" dxfId="8546" priority="32841"/>
    <cfRule type="duplicateValues" dxfId="8545" priority="32842"/>
  </conditionalFormatting>
  <conditionalFormatting sqref="J478">
    <cfRule type="duplicateValues" dxfId="8544" priority="32836"/>
    <cfRule type="duplicateValues" dxfId="8543" priority="32837"/>
  </conditionalFormatting>
  <conditionalFormatting sqref="J478">
    <cfRule type="duplicateValues" dxfId="8542" priority="32833"/>
    <cfRule type="duplicateValues" dxfId="8541" priority="32834"/>
    <cfRule type="duplicateValues" dxfId="8540" priority="32835"/>
  </conditionalFormatting>
  <conditionalFormatting sqref="F479">
    <cfRule type="duplicateValues" dxfId="8539" priority="32821"/>
  </conditionalFormatting>
  <conditionalFormatting sqref="F479">
    <cfRule type="duplicateValues" dxfId="8538" priority="32819"/>
    <cfRule type="duplicateValues" dxfId="8537" priority="32820"/>
  </conditionalFormatting>
  <conditionalFormatting sqref="J479">
    <cfRule type="duplicateValues" dxfId="8536" priority="32779"/>
  </conditionalFormatting>
  <conditionalFormatting sqref="J479">
    <cfRule type="duplicateValues" dxfId="8535" priority="32774"/>
    <cfRule type="duplicateValues" dxfId="8534" priority="32775"/>
    <cfRule type="duplicateValues" dxfId="8533" priority="32776"/>
    <cfRule type="duplicateValues" dxfId="8532" priority="32777"/>
    <cfRule type="duplicateValues" dxfId="8531" priority="32778"/>
  </conditionalFormatting>
  <conditionalFormatting sqref="J479">
    <cfRule type="duplicateValues" dxfId="8530" priority="32772"/>
    <cfRule type="duplicateValues" dxfId="8529" priority="32773"/>
  </conditionalFormatting>
  <conditionalFormatting sqref="J479">
    <cfRule type="duplicateValues" dxfId="8528" priority="32769"/>
    <cfRule type="duplicateValues" dxfId="8527" priority="32770"/>
    <cfRule type="duplicateValues" dxfId="8526" priority="32771"/>
  </conditionalFormatting>
  <conditionalFormatting sqref="F480:F482">
    <cfRule type="duplicateValues" dxfId="8525" priority="32757"/>
  </conditionalFormatting>
  <conditionalFormatting sqref="F480:F482">
    <cfRule type="duplicateValues" dxfId="8524" priority="32755"/>
    <cfRule type="duplicateValues" dxfId="8523" priority="32756"/>
  </conditionalFormatting>
  <conditionalFormatting sqref="J480:J482">
    <cfRule type="duplicateValues" dxfId="8522" priority="32715"/>
  </conditionalFormatting>
  <conditionalFormatting sqref="J480:J482">
    <cfRule type="duplicateValues" dxfId="8521" priority="32710"/>
    <cfRule type="duplicateValues" dxfId="8520" priority="32711"/>
    <cfRule type="duplicateValues" dxfId="8519" priority="32712"/>
    <cfRule type="duplicateValues" dxfId="8518" priority="32713"/>
    <cfRule type="duplicateValues" dxfId="8517" priority="32714"/>
  </conditionalFormatting>
  <conditionalFormatting sqref="J480:J482">
    <cfRule type="duplicateValues" dxfId="8516" priority="32708"/>
    <cfRule type="duplicateValues" dxfId="8515" priority="32709"/>
  </conditionalFormatting>
  <conditionalFormatting sqref="J480:J482">
    <cfRule type="duplicateValues" dxfId="8514" priority="32705"/>
    <cfRule type="duplicateValues" dxfId="8513" priority="32706"/>
    <cfRule type="duplicateValues" dxfId="8512" priority="32707"/>
  </conditionalFormatting>
  <conditionalFormatting sqref="F483">
    <cfRule type="duplicateValues" dxfId="8511" priority="32693"/>
  </conditionalFormatting>
  <conditionalFormatting sqref="F483">
    <cfRule type="duplicateValues" dxfId="8510" priority="32691"/>
    <cfRule type="duplicateValues" dxfId="8509" priority="32692"/>
  </conditionalFormatting>
  <conditionalFormatting sqref="J483">
    <cfRule type="duplicateValues" dxfId="8508" priority="32651"/>
  </conditionalFormatting>
  <conditionalFormatting sqref="J483">
    <cfRule type="duplicateValues" dxfId="8507" priority="32646"/>
    <cfRule type="duplicateValues" dxfId="8506" priority="32647"/>
    <cfRule type="duplicateValues" dxfId="8505" priority="32648"/>
    <cfRule type="duplicateValues" dxfId="8504" priority="32649"/>
    <cfRule type="duplicateValues" dxfId="8503" priority="32650"/>
  </conditionalFormatting>
  <conditionalFormatting sqref="J483">
    <cfRule type="duplicateValues" dxfId="8502" priority="32644"/>
    <cfRule type="duplicateValues" dxfId="8501" priority="32645"/>
  </conditionalFormatting>
  <conditionalFormatting sqref="J483">
    <cfRule type="duplicateValues" dxfId="8500" priority="32641"/>
    <cfRule type="duplicateValues" dxfId="8499" priority="32642"/>
    <cfRule type="duplicateValues" dxfId="8498" priority="32643"/>
  </conditionalFormatting>
  <conditionalFormatting sqref="F484">
    <cfRule type="duplicateValues" dxfId="8497" priority="32640"/>
  </conditionalFormatting>
  <conditionalFormatting sqref="F484">
    <cfRule type="duplicateValues" dxfId="8496" priority="32638"/>
    <cfRule type="duplicateValues" dxfId="8495" priority="32639"/>
  </conditionalFormatting>
  <conditionalFormatting sqref="J484">
    <cfRule type="duplicateValues" dxfId="8494" priority="32598"/>
  </conditionalFormatting>
  <conditionalFormatting sqref="J484">
    <cfRule type="duplicateValues" dxfId="8493" priority="32593"/>
    <cfRule type="duplicateValues" dxfId="8492" priority="32594"/>
    <cfRule type="duplicateValues" dxfId="8491" priority="32595"/>
    <cfRule type="duplicateValues" dxfId="8490" priority="32596"/>
    <cfRule type="duplicateValues" dxfId="8489" priority="32597"/>
  </conditionalFormatting>
  <conditionalFormatting sqref="J484">
    <cfRule type="duplicateValues" dxfId="8488" priority="32591"/>
    <cfRule type="duplicateValues" dxfId="8487" priority="32592"/>
  </conditionalFormatting>
  <conditionalFormatting sqref="J484">
    <cfRule type="duplicateValues" dxfId="8486" priority="32588"/>
    <cfRule type="duplicateValues" dxfId="8485" priority="32589"/>
    <cfRule type="duplicateValues" dxfId="8484" priority="32590"/>
  </conditionalFormatting>
  <conditionalFormatting sqref="F485">
    <cfRule type="duplicateValues" dxfId="8483" priority="32576"/>
  </conditionalFormatting>
  <conditionalFormatting sqref="F485">
    <cfRule type="duplicateValues" dxfId="8482" priority="32574"/>
    <cfRule type="duplicateValues" dxfId="8481" priority="32575"/>
  </conditionalFormatting>
  <conditionalFormatting sqref="J485">
    <cfRule type="duplicateValues" dxfId="8480" priority="32534"/>
  </conditionalFormatting>
  <conditionalFormatting sqref="J485">
    <cfRule type="duplicateValues" dxfId="8479" priority="32529"/>
    <cfRule type="duplicateValues" dxfId="8478" priority="32530"/>
    <cfRule type="duplicateValues" dxfId="8477" priority="32531"/>
    <cfRule type="duplicateValues" dxfId="8476" priority="32532"/>
    <cfRule type="duplicateValues" dxfId="8475" priority="32533"/>
  </conditionalFormatting>
  <conditionalFormatting sqref="J485">
    <cfRule type="duplicateValues" dxfId="8474" priority="32527"/>
    <cfRule type="duplicateValues" dxfId="8473" priority="32528"/>
  </conditionalFormatting>
  <conditionalFormatting sqref="J485">
    <cfRule type="duplicateValues" dxfId="8472" priority="32524"/>
    <cfRule type="duplicateValues" dxfId="8471" priority="32525"/>
    <cfRule type="duplicateValues" dxfId="8470" priority="32526"/>
  </conditionalFormatting>
  <conditionalFormatting sqref="F486">
    <cfRule type="duplicateValues" dxfId="8469" priority="32512"/>
  </conditionalFormatting>
  <conditionalFormatting sqref="F486">
    <cfRule type="duplicateValues" dxfId="8468" priority="32510"/>
    <cfRule type="duplicateValues" dxfId="8467" priority="32511"/>
  </conditionalFormatting>
  <conditionalFormatting sqref="J486">
    <cfRule type="duplicateValues" dxfId="8466" priority="32470"/>
  </conditionalFormatting>
  <conditionalFormatting sqref="J486">
    <cfRule type="duplicateValues" dxfId="8465" priority="32465"/>
    <cfRule type="duplicateValues" dxfId="8464" priority="32466"/>
    <cfRule type="duplicateValues" dxfId="8463" priority="32467"/>
    <cfRule type="duplicateValues" dxfId="8462" priority="32468"/>
    <cfRule type="duplicateValues" dxfId="8461" priority="32469"/>
  </conditionalFormatting>
  <conditionalFormatting sqref="J486">
    <cfRule type="duplicateValues" dxfId="8460" priority="32463"/>
    <cfRule type="duplicateValues" dxfId="8459" priority="32464"/>
  </conditionalFormatting>
  <conditionalFormatting sqref="J486">
    <cfRule type="duplicateValues" dxfId="8458" priority="32460"/>
    <cfRule type="duplicateValues" dxfId="8457" priority="32461"/>
    <cfRule type="duplicateValues" dxfId="8456" priority="32462"/>
  </conditionalFormatting>
  <conditionalFormatting sqref="F487:F488">
    <cfRule type="duplicateValues" dxfId="8455" priority="32448"/>
  </conditionalFormatting>
  <conditionalFormatting sqref="F487:F488">
    <cfRule type="duplicateValues" dxfId="8454" priority="32446"/>
    <cfRule type="duplicateValues" dxfId="8453" priority="32447"/>
  </conditionalFormatting>
  <conditionalFormatting sqref="J487:J488">
    <cfRule type="duplicateValues" dxfId="8452" priority="32406"/>
  </conditionalFormatting>
  <conditionalFormatting sqref="J487:J488">
    <cfRule type="duplicateValues" dxfId="8451" priority="32401"/>
    <cfRule type="duplicateValues" dxfId="8450" priority="32402"/>
    <cfRule type="duplicateValues" dxfId="8449" priority="32403"/>
    <cfRule type="duplicateValues" dxfId="8448" priority="32404"/>
    <cfRule type="duplicateValues" dxfId="8447" priority="32405"/>
  </conditionalFormatting>
  <conditionalFormatting sqref="J487:J488">
    <cfRule type="duplicateValues" dxfId="8446" priority="32399"/>
    <cfRule type="duplicateValues" dxfId="8445" priority="32400"/>
  </conditionalFormatting>
  <conditionalFormatting sqref="J487:J488">
    <cfRule type="duplicateValues" dxfId="8444" priority="32396"/>
    <cfRule type="duplicateValues" dxfId="8443" priority="32397"/>
    <cfRule type="duplicateValues" dxfId="8442" priority="32398"/>
  </conditionalFormatting>
  <conditionalFormatting sqref="F490:F495">
    <cfRule type="duplicateValues" dxfId="8441" priority="32384"/>
  </conditionalFormatting>
  <conditionalFormatting sqref="F490:F495">
    <cfRule type="duplicateValues" dxfId="8440" priority="32382"/>
    <cfRule type="duplicateValues" dxfId="8439" priority="32383"/>
  </conditionalFormatting>
  <conditionalFormatting sqref="J490:J495">
    <cfRule type="duplicateValues" dxfId="8438" priority="32381"/>
  </conditionalFormatting>
  <conditionalFormatting sqref="J490:J495">
    <cfRule type="duplicateValues" dxfId="8437" priority="32376"/>
    <cfRule type="duplicateValues" dxfId="8436" priority="32377"/>
    <cfRule type="duplicateValues" dxfId="8435" priority="32378"/>
    <cfRule type="duplicateValues" dxfId="8434" priority="32379"/>
    <cfRule type="duplicateValues" dxfId="8433" priority="32380"/>
  </conditionalFormatting>
  <conditionalFormatting sqref="J490:J495">
    <cfRule type="duplicateValues" dxfId="8432" priority="32374"/>
    <cfRule type="duplicateValues" dxfId="8431" priority="32375"/>
  </conditionalFormatting>
  <conditionalFormatting sqref="J490:J495">
    <cfRule type="duplicateValues" dxfId="8430" priority="32371"/>
    <cfRule type="duplicateValues" dxfId="8429" priority="32372"/>
    <cfRule type="duplicateValues" dxfId="8428" priority="32373"/>
  </conditionalFormatting>
  <conditionalFormatting sqref="F489">
    <cfRule type="duplicateValues" dxfId="8427" priority="32370"/>
  </conditionalFormatting>
  <conditionalFormatting sqref="F489">
    <cfRule type="duplicateValues" dxfId="8426" priority="32368"/>
    <cfRule type="duplicateValues" dxfId="8425" priority="32369"/>
  </conditionalFormatting>
  <conditionalFormatting sqref="J489">
    <cfRule type="duplicateValues" dxfId="8424" priority="32328"/>
  </conditionalFormatting>
  <conditionalFormatting sqref="J489">
    <cfRule type="duplicateValues" dxfId="8423" priority="32323"/>
    <cfRule type="duplicateValues" dxfId="8422" priority="32324"/>
    <cfRule type="duplicateValues" dxfId="8421" priority="32325"/>
    <cfRule type="duplicateValues" dxfId="8420" priority="32326"/>
    <cfRule type="duplicateValues" dxfId="8419" priority="32327"/>
  </conditionalFormatting>
  <conditionalFormatting sqref="J489">
    <cfRule type="duplicateValues" dxfId="8418" priority="32321"/>
    <cfRule type="duplicateValues" dxfId="8417" priority="32322"/>
  </conditionalFormatting>
  <conditionalFormatting sqref="J489">
    <cfRule type="duplicateValues" dxfId="8416" priority="32318"/>
    <cfRule type="duplicateValues" dxfId="8415" priority="32319"/>
    <cfRule type="duplicateValues" dxfId="8414" priority="32320"/>
  </conditionalFormatting>
  <conditionalFormatting sqref="F490:F491">
    <cfRule type="duplicateValues" dxfId="8413" priority="32306"/>
  </conditionalFormatting>
  <conditionalFormatting sqref="F490:F491">
    <cfRule type="duplicateValues" dxfId="8412" priority="32304"/>
    <cfRule type="duplicateValues" dxfId="8411" priority="32305"/>
  </conditionalFormatting>
  <conditionalFormatting sqref="J490:J491">
    <cfRule type="duplicateValues" dxfId="8410" priority="32303"/>
  </conditionalFormatting>
  <conditionalFormatting sqref="J490:J491">
    <cfRule type="duplicateValues" dxfId="8409" priority="32298"/>
    <cfRule type="duplicateValues" dxfId="8408" priority="32299"/>
    <cfRule type="duplicateValues" dxfId="8407" priority="32300"/>
    <cfRule type="duplicateValues" dxfId="8406" priority="32301"/>
    <cfRule type="duplicateValues" dxfId="8405" priority="32302"/>
  </conditionalFormatting>
  <conditionalFormatting sqref="J490:J491">
    <cfRule type="duplicateValues" dxfId="8404" priority="32296"/>
    <cfRule type="duplicateValues" dxfId="8403" priority="32297"/>
  </conditionalFormatting>
  <conditionalFormatting sqref="J490:J491">
    <cfRule type="duplicateValues" dxfId="8402" priority="32293"/>
    <cfRule type="duplicateValues" dxfId="8401" priority="32294"/>
    <cfRule type="duplicateValues" dxfId="8400" priority="32295"/>
  </conditionalFormatting>
  <conditionalFormatting sqref="J493">
    <cfRule type="duplicateValues" dxfId="8399" priority="32217"/>
  </conditionalFormatting>
  <conditionalFormatting sqref="J493">
    <cfRule type="duplicateValues" dxfId="8398" priority="32212"/>
    <cfRule type="duplicateValues" dxfId="8397" priority="32213"/>
    <cfRule type="duplicateValues" dxfId="8396" priority="32214"/>
    <cfRule type="duplicateValues" dxfId="8395" priority="32215"/>
    <cfRule type="duplicateValues" dxfId="8394" priority="32216"/>
  </conditionalFormatting>
  <conditionalFormatting sqref="J493">
    <cfRule type="duplicateValues" dxfId="8393" priority="32210"/>
    <cfRule type="duplicateValues" dxfId="8392" priority="32211"/>
  </conditionalFormatting>
  <conditionalFormatting sqref="J493">
    <cfRule type="duplicateValues" dxfId="8391" priority="32207"/>
    <cfRule type="duplicateValues" dxfId="8390" priority="32208"/>
    <cfRule type="duplicateValues" dxfId="8389" priority="32209"/>
  </conditionalFormatting>
  <conditionalFormatting sqref="J495">
    <cfRule type="duplicateValues" dxfId="8388" priority="32181"/>
  </conditionalFormatting>
  <conditionalFormatting sqref="J495">
    <cfRule type="duplicateValues" dxfId="8387" priority="32176"/>
    <cfRule type="duplicateValues" dxfId="8386" priority="32177"/>
    <cfRule type="duplicateValues" dxfId="8385" priority="32178"/>
    <cfRule type="duplicateValues" dxfId="8384" priority="32179"/>
    <cfRule type="duplicateValues" dxfId="8383" priority="32180"/>
  </conditionalFormatting>
  <conditionalFormatting sqref="J495">
    <cfRule type="duplicateValues" dxfId="8382" priority="32174"/>
    <cfRule type="duplicateValues" dxfId="8381" priority="32175"/>
  </conditionalFormatting>
  <conditionalFormatting sqref="J495">
    <cfRule type="duplicateValues" dxfId="8380" priority="32171"/>
    <cfRule type="duplicateValues" dxfId="8379" priority="32172"/>
    <cfRule type="duplicateValues" dxfId="8378" priority="32173"/>
  </conditionalFormatting>
  <conditionalFormatting sqref="J496">
    <cfRule type="duplicateValues" dxfId="8377" priority="32148"/>
  </conditionalFormatting>
  <conditionalFormatting sqref="J496">
    <cfRule type="duplicateValues" dxfId="8376" priority="32143"/>
    <cfRule type="duplicateValues" dxfId="8375" priority="32144"/>
    <cfRule type="duplicateValues" dxfId="8374" priority="32145"/>
    <cfRule type="duplicateValues" dxfId="8373" priority="32146"/>
    <cfRule type="duplicateValues" dxfId="8372" priority="32147"/>
  </conditionalFormatting>
  <conditionalFormatting sqref="J496">
    <cfRule type="duplicateValues" dxfId="8371" priority="32141"/>
    <cfRule type="duplicateValues" dxfId="8370" priority="32142"/>
  </conditionalFormatting>
  <conditionalFormatting sqref="J496">
    <cfRule type="duplicateValues" dxfId="8369" priority="32138"/>
    <cfRule type="duplicateValues" dxfId="8368" priority="32139"/>
    <cfRule type="duplicateValues" dxfId="8367" priority="32140"/>
  </conditionalFormatting>
  <conditionalFormatting sqref="J497">
    <cfRule type="duplicateValues" dxfId="8366" priority="32115"/>
  </conditionalFormatting>
  <conditionalFormatting sqref="J497">
    <cfRule type="duplicateValues" dxfId="8365" priority="32110"/>
    <cfRule type="duplicateValues" dxfId="8364" priority="32111"/>
    <cfRule type="duplicateValues" dxfId="8363" priority="32112"/>
    <cfRule type="duplicateValues" dxfId="8362" priority="32113"/>
    <cfRule type="duplicateValues" dxfId="8361" priority="32114"/>
  </conditionalFormatting>
  <conditionalFormatting sqref="J497">
    <cfRule type="duplicateValues" dxfId="8360" priority="32108"/>
    <cfRule type="duplicateValues" dxfId="8359" priority="32109"/>
  </conditionalFormatting>
  <conditionalFormatting sqref="J497">
    <cfRule type="duplicateValues" dxfId="8358" priority="32105"/>
    <cfRule type="duplicateValues" dxfId="8357" priority="32106"/>
    <cfRule type="duplicateValues" dxfId="8356" priority="32107"/>
  </conditionalFormatting>
  <conditionalFormatting sqref="J498">
    <cfRule type="duplicateValues" dxfId="8355" priority="32093"/>
  </conditionalFormatting>
  <conditionalFormatting sqref="J498">
    <cfRule type="duplicateValues" dxfId="8354" priority="32088"/>
    <cfRule type="duplicateValues" dxfId="8353" priority="32089"/>
    <cfRule type="duplicateValues" dxfId="8352" priority="32090"/>
    <cfRule type="duplicateValues" dxfId="8351" priority="32091"/>
    <cfRule type="duplicateValues" dxfId="8350" priority="32092"/>
  </conditionalFormatting>
  <conditionalFormatting sqref="J498">
    <cfRule type="duplicateValues" dxfId="8349" priority="32086"/>
    <cfRule type="duplicateValues" dxfId="8348" priority="32087"/>
  </conditionalFormatting>
  <conditionalFormatting sqref="J498">
    <cfRule type="duplicateValues" dxfId="8347" priority="32083"/>
    <cfRule type="duplicateValues" dxfId="8346" priority="32084"/>
    <cfRule type="duplicateValues" dxfId="8345" priority="32085"/>
  </conditionalFormatting>
  <conditionalFormatting sqref="J499">
    <cfRule type="duplicateValues" dxfId="8344" priority="32060"/>
  </conditionalFormatting>
  <conditionalFormatting sqref="J499">
    <cfRule type="duplicateValues" dxfId="8343" priority="32055"/>
    <cfRule type="duplicateValues" dxfId="8342" priority="32056"/>
    <cfRule type="duplicateValues" dxfId="8341" priority="32057"/>
    <cfRule type="duplicateValues" dxfId="8340" priority="32058"/>
    <cfRule type="duplicateValues" dxfId="8339" priority="32059"/>
  </conditionalFormatting>
  <conditionalFormatting sqref="J499">
    <cfRule type="duplicateValues" dxfId="8338" priority="32053"/>
    <cfRule type="duplicateValues" dxfId="8337" priority="32054"/>
  </conditionalFormatting>
  <conditionalFormatting sqref="J499">
    <cfRule type="duplicateValues" dxfId="8336" priority="32050"/>
    <cfRule type="duplicateValues" dxfId="8335" priority="32051"/>
    <cfRule type="duplicateValues" dxfId="8334" priority="32052"/>
  </conditionalFormatting>
  <conditionalFormatting sqref="J500">
    <cfRule type="duplicateValues" dxfId="8333" priority="32038"/>
  </conditionalFormatting>
  <conditionalFormatting sqref="J500">
    <cfRule type="duplicateValues" dxfId="8332" priority="32033"/>
    <cfRule type="duplicateValues" dxfId="8331" priority="32034"/>
    <cfRule type="duplicateValues" dxfId="8330" priority="32035"/>
    <cfRule type="duplicateValues" dxfId="8329" priority="32036"/>
    <cfRule type="duplicateValues" dxfId="8328" priority="32037"/>
  </conditionalFormatting>
  <conditionalFormatting sqref="J500">
    <cfRule type="duplicateValues" dxfId="8327" priority="32031"/>
    <cfRule type="duplicateValues" dxfId="8326" priority="32032"/>
  </conditionalFormatting>
  <conditionalFormatting sqref="J500">
    <cfRule type="duplicateValues" dxfId="8325" priority="32028"/>
    <cfRule type="duplicateValues" dxfId="8324" priority="32029"/>
    <cfRule type="duplicateValues" dxfId="8323" priority="32030"/>
  </conditionalFormatting>
  <conditionalFormatting sqref="J501">
    <cfRule type="duplicateValues" dxfId="8322" priority="32016"/>
  </conditionalFormatting>
  <conditionalFormatting sqref="J501">
    <cfRule type="duplicateValues" dxfId="8321" priority="32011"/>
    <cfRule type="duplicateValues" dxfId="8320" priority="32012"/>
    <cfRule type="duplicateValues" dxfId="8319" priority="32013"/>
    <cfRule type="duplicateValues" dxfId="8318" priority="32014"/>
    <cfRule type="duplicateValues" dxfId="8317" priority="32015"/>
  </conditionalFormatting>
  <conditionalFormatting sqref="J501">
    <cfRule type="duplicateValues" dxfId="8316" priority="32009"/>
    <cfRule type="duplicateValues" dxfId="8315" priority="32010"/>
  </conditionalFormatting>
  <conditionalFormatting sqref="J501">
    <cfRule type="duplicateValues" dxfId="8314" priority="32006"/>
    <cfRule type="duplicateValues" dxfId="8313" priority="32007"/>
    <cfRule type="duplicateValues" dxfId="8312" priority="32008"/>
  </conditionalFormatting>
  <conditionalFormatting sqref="F502:F532">
    <cfRule type="duplicateValues" dxfId="8311" priority="31994"/>
  </conditionalFormatting>
  <conditionalFormatting sqref="F502:F532">
    <cfRule type="duplicateValues" dxfId="8310" priority="31992"/>
    <cfRule type="duplicateValues" dxfId="8309" priority="31993"/>
  </conditionalFormatting>
  <conditionalFormatting sqref="J502:J532">
    <cfRule type="duplicateValues" dxfId="8308" priority="31991"/>
  </conditionalFormatting>
  <conditionalFormatting sqref="J502:J532">
    <cfRule type="duplicateValues" dxfId="8307" priority="31986"/>
    <cfRule type="duplicateValues" dxfId="8306" priority="31987"/>
    <cfRule type="duplicateValues" dxfId="8305" priority="31988"/>
    <cfRule type="duplicateValues" dxfId="8304" priority="31989"/>
    <cfRule type="duplicateValues" dxfId="8303" priority="31990"/>
  </conditionalFormatting>
  <conditionalFormatting sqref="J502:J532">
    <cfRule type="duplicateValues" dxfId="8302" priority="31984"/>
    <cfRule type="duplicateValues" dxfId="8301" priority="31985"/>
  </conditionalFormatting>
  <conditionalFormatting sqref="J502:J532">
    <cfRule type="duplicateValues" dxfId="8300" priority="31981"/>
    <cfRule type="duplicateValues" dxfId="8299" priority="31982"/>
    <cfRule type="duplicateValues" dxfId="8298" priority="31983"/>
  </conditionalFormatting>
  <conditionalFormatting sqref="J502">
    <cfRule type="duplicateValues" dxfId="8297" priority="31958"/>
  </conditionalFormatting>
  <conditionalFormatting sqref="J502">
    <cfRule type="duplicateValues" dxfId="8296" priority="31953"/>
    <cfRule type="duplicateValues" dxfId="8295" priority="31954"/>
    <cfRule type="duplicateValues" dxfId="8294" priority="31955"/>
    <cfRule type="duplicateValues" dxfId="8293" priority="31956"/>
    <cfRule type="duplicateValues" dxfId="8292" priority="31957"/>
  </conditionalFormatting>
  <conditionalFormatting sqref="J502">
    <cfRule type="duplicateValues" dxfId="8291" priority="31951"/>
    <cfRule type="duplicateValues" dxfId="8290" priority="31952"/>
  </conditionalFormatting>
  <conditionalFormatting sqref="J502">
    <cfRule type="duplicateValues" dxfId="8289" priority="31948"/>
    <cfRule type="duplicateValues" dxfId="8288" priority="31949"/>
    <cfRule type="duplicateValues" dxfId="8287" priority="31950"/>
  </conditionalFormatting>
  <conditionalFormatting sqref="F496:F501">
    <cfRule type="duplicateValues" dxfId="8286" priority="255331"/>
  </conditionalFormatting>
  <conditionalFormatting sqref="F496:F501">
    <cfRule type="duplicateValues" dxfId="8285" priority="255333"/>
    <cfRule type="duplicateValues" dxfId="8284" priority="255334"/>
  </conditionalFormatting>
  <conditionalFormatting sqref="J496:J501">
    <cfRule type="duplicateValues" dxfId="8283" priority="255337"/>
  </conditionalFormatting>
  <conditionalFormatting sqref="J496:J501">
    <cfRule type="duplicateValues" dxfId="8282" priority="255339"/>
    <cfRule type="duplicateValues" dxfId="8281" priority="255340"/>
    <cfRule type="duplicateValues" dxfId="8280" priority="255341"/>
    <cfRule type="duplicateValues" dxfId="8279" priority="255342"/>
    <cfRule type="duplicateValues" dxfId="8278" priority="255343"/>
  </conditionalFormatting>
  <conditionalFormatting sqref="J496:J501">
    <cfRule type="duplicateValues" dxfId="8277" priority="255349"/>
    <cfRule type="duplicateValues" dxfId="8276" priority="255350"/>
  </conditionalFormatting>
  <conditionalFormatting sqref="J496:J501">
    <cfRule type="duplicateValues" dxfId="8275" priority="255353"/>
    <cfRule type="duplicateValues" dxfId="8274" priority="255354"/>
    <cfRule type="duplicateValues" dxfId="8273" priority="255355"/>
  </conditionalFormatting>
  <conditionalFormatting sqref="J525">
    <cfRule type="duplicateValues" dxfId="8272" priority="31936"/>
  </conditionalFormatting>
  <conditionalFormatting sqref="J525">
    <cfRule type="duplicateValues" dxfId="8271" priority="31931"/>
    <cfRule type="duplicateValues" dxfId="8270" priority="31932"/>
    <cfRule type="duplicateValues" dxfId="8269" priority="31933"/>
    <cfRule type="duplicateValues" dxfId="8268" priority="31934"/>
    <cfRule type="duplicateValues" dxfId="8267" priority="31935"/>
  </conditionalFormatting>
  <conditionalFormatting sqref="J525">
    <cfRule type="duplicateValues" dxfId="8266" priority="31929"/>
    <cfRule type="duplicateValues" dxfId="8265" priority="31930"/>
  </conditionalFormatting>
  <conditionalFormatting sqref="J525">
    <cfRule type="duplicateValues" dxfId="8264" priority="31926"/>
    <cfRule type="duplicateValues" dxfId="8263" priority="31927"/>
    <cfRule type="duplicateValues" dxfId="8262" priority="31928"/>
  </conditionalFormatting>
  <conditionalFormatting sqref="J526">
    <cfRule type="duplicateValues" dxfId="8261" priority="31914"/>
  </conditionalFormatting>
  <conditionalFormatting sqref="J526">
    <cfRule type="duplicateValues" dxfId="8260" priority="31909"/>
    <cfRule type="duplicateValues" dxfId="8259" priority="31910"/>
    <cfRule type="duplicateValues" dxfId="8258" priority="31911"/>
    <cfRule type="duplicateValues" dxfId="8257" priority="31912"/>
    <cfRule type="duplicateValues" dxfId="8256" priority="31913"/>
  </conditionalFormatting>
  <conditionalFormatting sqref="J526">
    <cfRule type="duplicateValues" dxfId="8255" priority="31907"/>
    <cfRule type="duplicateValues" dxfId="8254" priority="31908"/>
  </conditionalFormatting>
  <conditionalFormatting sqref="J526">
    <cfRule type="duplicateValues" dxfId="8253" priority="31904"/>
    <cfRule type="duplicateValues" dxfId="8252" priority="31905"/>
    <cfRule type="duplicateValues" dxfId="8251" priority="31906"/>
  </conditionalFormatting>
  <conditionalFormatting sqref="F530:F537">
    <cfRule type="duplicateValues" dxfId="8250" priority="31892"/>
  </conditionalFormatting>
  <conditionalFormatting sqref="F530:F537">
    <cfRule type="duplicateValues" dxfId="8249" priority="31890"/>
    <cfRule type="duplicateValues" dxfId="8248" priority="31891"/>
  </conditionalFormatting>
  <conditionalFormatting sqref="J530:J537">
    <cfRule type="duplicateValues" dxfId="8247" priority="31889"/>
  </conditionalFormatting>
  <conditionalFormatting sqref="J530:J537">
    <cfRule type="duplicateValues" dxfId="8246" priority="31884"/>
    <cfRule type="duplicateValues" dxfId="8245" priority="31885"/>
    <cfRule type="duplicateValues" dxfId="8244" priority="31886"/>
    <cfRule type="duplicateValues" dxfId="8243" priority="31887"/>
    <cfRule type="duplicateValues" dxfId="8242" priority="31888"/>
  </conditionalFormatting>
  <conditionalFormatting sqref="J530:J537">
    <cfRule type="duplicateValues" dxfId="8241" priority="31882"/>
    <cfRule type="duplicateValues" dxfId="8240" priority="31883"/>
  </conditionalFormatting>
  <conditionalFormatting sqref="J530:J537">
    <cfRule type="duplicateValues" dxfId="8239" priority="31879"/>
    <cfRule type="duplicateValues" dxfId="8238" priority="31880"/>
    <cfRule type="duplicateValues" dxfId="8237" priority="31881"/>
  </conditionalFormatting>
  <conditionalFormatting sqref="J527:J532">
    <cfRule type="duplicateValues" dxfId="8236" priority="31856"/>
  </conditionalFormatting>
  <conditionalFormatting sqref="J527:J532">
    <cfRule type="duplicateValues" dxfId="8235" priority="31851"/>
    <cfRule type="duplicateValues" dxfId="8234" priority="31852"/>
    <cfRule type="duplicateValues" dxfId="8233" priority="31853"/>
    <cfRule type="duplicateValues" dxfId="8232" priority="31854"/>
    <cfRule type="duplicateValues" dxfId="8231" priority="31855"/>
  </conditionalFormatting>
  <conditionalFormatting sqref="J527:J532">
    <cfRule type="duplicateValues" dxfId="8230" priority="31849"/>
    <cfRule type="duplicateValues" dxfId="8229" priority="31850"/>
  </conditionalFormatting>
  <conditionalFormatting sqref="J527:J532">
    <cfRule type="duplicateValues" dxfId="8228" priority="31846"/>
    <cfRule type="duplicateValues" dxfId="8227" priority="31847"/>
    <cfRule type="duplicateValues" dxfId="8226" priority="31848"/>
  </conditionalFormatting>
  <conditionalFormatting sqref="F533">
    <cfRule type="duplicateValues" dxfId="8225" priority="31834"/>
  </conditionalFormatting>
  <conditionalFormatting sqref="F533">
    <cfRule type="duplicateValues" dxfId="8224" priority="31832"/>
    <cfRule type="duplicateValues" dxfId="8223" priority="31833"/>
  </conditionalFormatting>
  <conditionalFormatting sqref="J533">
    <cfRule type="duplicateValues" dxfId="8222" priority="31831"/>
  </conditionalFormatting>
  <conditionalFormatting sqref="J533">
    <cfRule type="duplicateValues" dxfId="8221" priority="31826"/>
    <cfRule type="duplicateValues" dxfId="8220" priority="31827"/>
    <cfRule type="duplicateValues" dxfId="8219" priority="31828"/>
    <cfRule type="duplicateValues" dxfId="8218" priority="31829"/>
    <cfRule type="duplicateValues" dxfId="8217" priority="31830"/>
  </conditionalFormatting>
  <conditionalFormatting sqref="J533">
    <cfRule type="duplicateValues" dxfId="8216" priority="31824"/>
    <cfRule type="duplicateValues" dxfId="8215" priority="31825"/>
  </conditionalFormatting>
  <conditionalFormatting sqref="J533">
    <cfRule type="duplicateValues" dxfId="8214" priority="31821"/>
    <cfRule type="duplicateValues" dxfId="8213" priority="31822"/>
    <cfRule type="duplicateValues" dxfId="8212" priority="31823"/>
  </conditionalFormatting>
  <conditionalFormatting sqref="F534">
    <cfRule type="duplicateValues" dxfId="8211" priority="31798"/>
  </conditionalFormatting>
  <conditionalFormatting sqref="F534">
    <cfRule type="duplicateValues" dxfId="8210" priority="31796"/>
    <cfRule type="duplicateValues" dxfId="8209" priority="31797"/>
  </conditionalFormatting>
  <conditionalFormatting sqref="J534">
    <cfRule type="duplicateValues" dxfId="8208" priority="31795"/>
  </conditionalFormatting>
  <conditionalFormatting sqref="J534">
    <cfRule type="duplicateValues" dxfId="8207" priority="31790"/>
    <cfRule type="duplicateValues" dxfId="8206" priority="31791"/>
    <cfRule type="duplicateValues" dxfId="8205" priority="31792"/>
    <cfRule type="duplicateValues" dxfId="8204" priority="31793"/>
    <cfRule type="duplicateValues" dxfId="8203" priority="31794"/>
  </conditionalFormatting>
  <conditionalFormatting sqref="J534">
    <cfRule type="duplicateValues" dxfId="8202" priority="31788"/>
    <cfRule type="duplicateValues" dxfId="8201" priority="31789"/>
  </conditionalFormatting>
  <conditionalFormatting sqref="J534">
    <cfRule type="duplicateValues" dxfId="8200" priority="31785"/>
    <cfRule type="duplicateValues" dxfId="8199" priority="31786"/>
    <cfRule type="duplicateValues" dxfId="8198" priority="31787"/>
  </conditionalFormatting>
  <conditionalFormatting sqref="F538:F543">
    <cfRule type="duplicateValues" dxfId="8197" priority="31773"/>
  </conditionalFormatting>
  <conditionalFormatting sqref="F538:F543">
    <cfRule type="duplicateValues" dxfId="8196" priority="31771"/>
    <cfRule type="duplicateValues" dxfId="8195" priority="31772"/>
  </conditionalFormatting>
  <conditionalFormatting sqref="J538:J543">
    <cfRule type="duplicateValues" dxfId="8194" priority="31770"/>
  </conditionalFormatting>
  <conditionalFormatting sqref="J538:J543">
    <cfRule type="duplicateValues" dxfId="8193" priority="31765"/>
    <cfRule type="duplicateValues" dxfId="8192" priority="31766"/>
    <cfRule type="duplicateValues" dxfId="8191" priority="31767"/>
    <cfRule type="duplicateValues" dxfId="8190" priority="31768"/>
    <cfRule type="duplicateValues" dxfId="8189" priority="31769"/>
  </conditionalFormatting>
  <conditionalFormatting sqref="J538:J543">
    <cfRule type="duplicateValues" dxfId="8188" priority="31763"/>
    <cfRule type="duplicateValues" dxfId="8187" priority="31764"/>
  </conditionalFormatting>
  <conditionalFormatting sqref="J538:J543">
    <cfRule type="duplicateValues" dxfId="8186" priority="31760"/>
    <cfRule type="duplicateValues" dxfId="8185" priority="31761"/>
    <cfRule type="duplicateValues" dxfId="8184" priority="31762"/>
  </conditionalFormatting>
  <conditionalFormatting sqref="F535:F537">
    <cfRule type="duplicateValues" dxfId="8183" priority="31737"/>
  </conditionalFormatting>
  <conditionalFormatting sqref="F535:F537">
    <cfRule type="duplicateValues" dxfId="8182" priority="31735"/>
    <cfRule type="duplicateValues" dxfId="8181" priority="31736"/>
  </conditionalFormatting>
  <conditionalFormatting sqref="J535:J537">
    <cfRule type="duplicateValues" dxfId="8180" priority="31734"/>
  </conditionalFormatting>
  <conditionalFormatting sqref="J535:J537">
    <cfRule type="duplicateValues" dxfId="8179" priority="31729"/>
    <cfRule type="duplicateValues" dxfId="8178" priority="31730"/>
    <cfRule type="duplicateValues" dxfId="8177" priority="31731"/>
    <cfRule type="duplicateValues" dxfId="8176" priority="31732"/>
    <cfRule type="duplicateValues" dxfId="8175" priority="31733"/>
  </conditionalFormatting>
  <conditionalFormatting sqref="J535:J537">
    <cfRule type="duplicateValues" dxfId="8174" priority="31727"/>
    <cfRule type="duplicateValues" dxfId="8173" priority="31728"/>
  </conditionalFormatting>
  <conditionalFormatting sqref="J535:J537">
    <cfRule type="duplicateValues" dxfId="8172" priority="31724"/>
    <cfRule type="duplicateValues" dxfId="8171" priority="31725"/>
    <cfRule type="duplicateValues" dxfId="8170" priority="31726"/>
  </conditionalFormatting>
  <conditionalFormatting sqref="F538">
    <cfRule type="duplicateValues" dxfId="8169" priority="31712"/>
  </conditionalFormatting>
  <conditionalFormatting sqref="F538">
    <cfRule type="duplicateValues" dxfId="8168" priority="31710"/>
    <cfRule type="duplicateValues" dxfId="8167" priority="31711"/>
  </conditionalFormatting>
  <conditionalFormatting sqref="J538">
    <cfRule type="duplicateValues" dxfId="8166" priority="31706"/>
  </conditionalFormatting>
  <conditionalFormatting sqref="J538">
    <cfRule type="duplicateValues" dxfId="8165" priority="31701"/>
    <cfRule type="duplicateValues" dxfId="8164" priority="31702"/>
    <cfRule type="duplicateValues" dxfId="8163" priority="31703"/>
    <cfRule type="duplicateValues" dxfId="8162" priority="31704"/>
    <cfRule type="duplicateValues" dxfId="8161" priority="31705"/>
  </conditionalFormatting>
  <conditionalFormatting sqref="J538">
    <cfRule type="duplicateValues" dxfId="8160" priority="31699"/>
    <cfRule type="duplicateValues" dxfId="8159" priority="31700"/>
  </conditionalFormatting>
  <conditionalFormatting sqref="J538">
    <cfRule type="duplicateValues" dxfId="8158" priority="31696"/>
    <cfRule type="duplicateValues" dxfId="8157" priority="31697"/>
    <cfRule type="duplicateValues" dxfId="8156" priority="31698"/>
  </conditionalFormatting>
  <conditionalFormatting sqref="F539">
    <cfRule type="duplicateValues" dxfId="8155" priority="31673"/>
  </conditionalFormatting>
  <conditionalFormatting sqref="F539">
    <cfRule type="duplicateValues" dxfId="8154" priority="31671"/>
    <cfRule type="duplicateValues" dxfId="8153" priority="31672"/>
  </conditionalFormatting>
  <conditionalFormatting sqref="J539">
    <cfRule type="duplicateValues" dxfId="8152" priority="31667"/>
  </conditionalFormatting>
  <conditionalFormatting sqref="J539">
    <cfRule type="duplicateValues" dxfId="8151" priority="31662"/>
    <cfRule type="duplicateValues" dxfId="8150" priority="31663"/>
    <cfRule type="duplicateValues" dxfId="8149" priority="31664"/>
    <cfRule type="duplicateValues" dxfId="8148" priority="31665"/>
    <cfRule type="duplicateValues" dxfId="8147" priority="31666"/>
  </conditionalFormatting>
  <conditionalFormatting sqref="J539">
    <cfRule type="duplicateValues" dxfId="8146" priority="31660"/>
    <cfRule type="duplicateValues" dxfId="8145" priority="31661"/>
  </conditionalFormatting>
  <conditionalFormatting sqref="J539">
    <cfRule type="duplicateValues" dxfId="8144" priority="31657"/>
    <cfRule type="duplicateValues" dxfId="8143" priority="31658"/>
    <cfRule type="duplicateValues" dxfId="8142" priority="31659"/>
  </conditionalFormatting>
  <conditionalFormatting sqref="F540">
    <cfRule type="duplicateValues" dxfId="8141" priority="31634"/>
  </conditionalFormatting>
  <conditionalFormatting sqref="F540">
    <cfRule type="duplicateValues" dxfId="8140" priority="31632"/>
    <cfRule type="duplicateValues" dxfId="8139" priority="31633"/>
  </conditionalFormatting>
  <conditionalFormatting sqref="J540">
    <cfRule type="duplicateValues" dxfId="8138" priority="31628"/>
  </conditionalFormatting>
  <conditionalFormatting sqref="J540">
    <cfRule type="duplicateValues" dxfId="8137" priority="31623"/>
    <cfRule type="duplicateValues" dxfId="8136" priority="31624"/>
    <cfRule type="duplicateValues" dxfId="8135" priority="31625"/>
    <cfRule type="duplicateValues" dxfId="8134" priority="31626"/>
    <cfRule type="duplicateValues" dxfId="8133" priority="31627"/>
  </conditionalFormatting>
  <conditionalFormatting sqref="J540">
    <cfRule type="duplicateValues" dxfId="8132" priority="31621"/>
    <cfRule type="duplicateValues" dxfId="8131" priority="31622"/>
  </conditionalFormatting>
  <conditionalFormatting sqref="J540">
    <cfRule type="duplicateValues" dxfId="8130" priority="31618"/>
    <cfRule type="duplicateValues" dxfId="8129" priority="31619"/>
    <cfRule type="duplicateValues" dxfId="8128" priority="31620"/>
  </conditionalFormatting>
  <conditionalFormatting sqref="F541">
    <cfRule type="duplicateValues" dxfId="8127" priority="31606"/>
  </conditionalFormatting>
  <conditionalFormatting sqref="F541">
    <cfRule type="duplicateValues" dxfId="8126" priority="31604"/>
    <cfRule type="duplicateValues" dxfId="8125" priority="31605"/>
  </conditionalFormatting>
  <conditionalFormatting sqref="J541">
    <cfRule type="duplicateValues" dxfId="8124" priority="31600"/>
  </conditionalFormatting>
  <conditionalFormatting sqref="J541">
    <cfRule type="duplicateValues" dxfId="8123" priority="31595"/>
    <cfRule type="duplicateValues" dxfId="8122" priority="31596"/>
    <cfRule type="duplicateValues" dxfId="8121" priority="31597"/>
    <cfRule type="duplicateValues" dxfId="8120" priority="31598"/>
    <cfRule type="duplicateValues" dxfId="8119" priority="31599"/>
  </conditionalFormatting>
  <conditionalFormatting sqref="J541">
    <cfRule type="duplicateValues" dxfId="8118" priority="31593"/>
    <cfRule type="duplicateValues" dxfId="8117" priority="31594"/>
  </conditionalFormatting>
  <conditionalFormatting sqref="J541">
    <cfRule type="duplicateValues" dxfId="8116" priority="31590"/>
    <cfRule type="duplicateValues" dxfId="8115" priority="31591"/>
    <cfRule type="duplicateValues" dxfId="8114" priority="31592"/>
  </conditionalFormatting>
  <conditionalFormatting sqref="F544:F552">
    <cfRule type="duplicateValues" dxfId="8113" priority="31578"/>
  </conditionalFormatting>
  <conditionalFormatting sqref="F544:F552">
    <cfRule type="duplicateValues" dxfId="8112" priority="31576"/>
    <cfRule type="duplicateValues" dxfId="8111" priority="31577"/>
  </conditionalFormatting>
  <conditionalFormatting sqref="J544:J552">
    <cfRule type="duplicateValues" dxfId="8110" priority="31575"/>
  </conditionalFormatting>
  <conditionalFormatting sqref="J544:J552">
    <cfRule type="duplicateValues" dxfId="8109" priority="31570"/>
    <cfRule type="duplicateValues" dxfId="8108" priority="31571"/>
    <cfRule type="duplicateValues" dxfId="8107" priority="31572"/>
    <cfRule type="duplicateValues" dxfId="8106" priority="31573"/>
    <cfRule type="duplicateValues" dxfId="8105" priority="31574"/>
  </conditionalFormatting>
  <conditionalFormatting sqref="J544:J552">
    <cfRule type="duplicateValues" dxfId="8104" priority="31568"/>
    <cfRule type="duplicateValues" dxfId="8103" priority="31569"/>
  </conditionalFormatting>
  <conditionalFormatting sqref="J544:J552">
    <cfRule type="duplicateValues" dxfId="8102" priority="31565"/>
    <cfRule type="duplicateValues" dxfId="8101" priority="31566"/>
    <cfRule type="duplicateValues" dxfId="8100" priority="31567"/>
  </conditionalFormatting>
  <conditionalFormatting sqref="F542">
    <cfRule type="duplicateValues" dxfId="8099" priority="31542"/>
  </conditionalFormatting>
  <conditionalFormatting sqref="F542">
    <cfRule type="duplicateValues" dxfId="8098" priority="31540"/>
    <cfRule type="duplicateValues" dxfId="8097" priority="31541"/>
  </conditionalFormatting>
  <conditionalFormatting sqref="J542">
    <cfRule type="duplicateValues" dxfId="8096" priority="31536"/>
  </conditionalFormatting>
  <conditionalFormatting sqref="J542">
    <cfRule type="duplicateValues" dxfId="8095" priority="31531"/>
    <cfRule type="duplicateValues" dxfId="8094" priority="31532"/>
    <cfRule type="duplicateValues" dxfId="8093" priority="31533"/>
    <cfRule type="duplicateValues" dxfId="8092" priority="31534"/>
    <cfRule type="duplicateValues" dxfId="8091" priority="31535"/>
  </conditionalFormatting>
  <conditionalFormatting sqref="J542">
    <cfRule type="duplicateValues" dxfId="8090" priority="31529"/>
    <cfRule type="duplicateValues" dxfId="8089" priority="31530"/>
  </conditionalFormatting>
  <conditionalFormatting sqref="J542">
    <cfRule type="duplicateValues" dxfId="8088" priority="31526"/>
    <cfRule type="duplicateValues" dxfId="8087" priority="31527"/>
    <cfRule type="duplicateValues" dxfId="8086" priority="31528"/>
  </conditionalFormatting>
  <conditionalFormatting sqref="F543">
    <cfRule type="duplicateValues" dxfId="8085" priority="31525"/>
  </conditionalFormatting>
  <conditionalFormatting sqref="F543">
    <cfRule type="duplicateValues" dxfId="8084" priority="31523"/>
    <cfRule type="duplicateValues" dxfId="8083" priority="31524"/>
  </conditionalFormatting>
  <conditionalFormatting sqref="J543">
    <cfRule type="duplicateValues" dxfId="8082" priority="31519"/>
  </conditionalFormatting>
  <conditionalFormatting sqref="J543">
    <cfRule type="duplicateValues" dxfId="8081" priority="31514"/>
    <cfRule type="duplicateValues" dxfId="8080" priority="31515"/>
    <cfRule type="duplicateValues" dxfId="8079" priority="31516"/>
    <cfRule type="duplicateValues" dxfId="8078" priority="31517"/>
    <cfRule type="duplicateValues" dxfId="8077" priority="31518"/>
  </conditionalFormatting>
  <conditionalFormatting sqref="J543">
    <cfRule type="duplicateValues" dxfId="8076" priority="31512"/>
    <cfRule type="duplicateValues" dxfId="8075" priority="31513"/>
  </conditionalFormatting>
  <conditionalFormatting sqref="J543">
    <cfRule type="duplicateValues" dxfId="8074" priority="31509"/>
    <cfRule type="duplicateValues" dxfId="8073" priority="31510"/>
    <cfRule type="duplicateValues" dxfId="8072" priority="31511"/>
  </conditionalFormatting>
  <conditionalFormatting sqref="F544">
    <cfRule type="duplicateValues" dxfId="8071" priority="31508"/>
  </conditionalFormatting>
  <conditionalFormatting sqref="F544">
    <cfRule type="duplicateValues" dxfId="8070" priority="31506"/>
    <cfRule type="duplicateValues" dxfId="8069" priority="31507"/>
  </conditionalFormatting>
  <conditionalFormatting sqref="J544">
    <cfRule type="duplicateValues" dxfId="8068" priority="31499"/>
  </conditionalFormatting>
  <conditionalFormatting sqref="J544">
    <cfRule type="duplicateValues" dxfId="8067" priority="31494"/>
    <cfRule type="duplicateValues" dxfId="8066" priority="31495"/>
    <cfRule type="duplicateValues" dxfId="8065" priority="31496"/>
    <cfRule type="duplicateValues" dxfId="8064" priority="31497"/>
    <cfRule type="duplicateValues" dxfId="8063" priority="31498"/>
  </conditionalFormatting>
  <conditionalFormatting sqref="J544">
    <cfRule type="duplicateValues" dxfId="8062" priority="31492"/>
    <cfRule type="duplicateValues" dxfId="8061" priority="31493"/>
  </conditionalFormatting>
  <conditionalFormatting sqref="J544">
    <cfRule type="duplicateValues" dxfId="8060" priority="31489"/>
    <cfRule type="duplicateValues" dxfId="8059" priority="31490"/>
    <cfRule type="duplicateValues" dxfId="8058" priority="31491"/>
  </conditionalFormatting>
  <conditionalFormatting sqref="F545:F546">
    <cfRule type="duplicateValues" dxfId="8057" priority="31477"/>
  </conditionalFormatting>
  <conditionalFormatting sqref="F545:F546">
    <cfRule type="duplicateValues" dxfId="8056" priority="31475"/>
    <cfRule type="duplicateValues" dxfId="8055" priority="31476"/>
  </conditionalFormatting>
  <conditionalFormatting sqref="J545:J546">
    <cfRule type="duplicateValues" dxfId="8054" priority="31468"/>
  </conditionalFormatting>
  <conditionalFormatting sqref="J545:J546">
    <cfRule type="duplicateValues" dxfId="8053" priority="31463"/>
    <cfRule type="duplicateValues" dxfId="8052" priority="31464"/>
    <cfRule type="duplicateValues" dxfId="8051" priority="31465"/>
    <cfRule type="duplicateValues" dxfId="8050" priority="31466"/>
    <cfRule type="duplicateValues" dxfId="8049" priority="31467"/>
  </conditionalFormatting>
  <conditionalFormatting sqref="J545:J546">
    <cfRule type="duplicateValues" dxfId="8048" priority="31461"/>
    <cfRule type="duplicateValues" dxfId="8047" priority="31462"/>
  </conditionalFormatting>
  <conditionalFormatting sqref="J545:J546">
    <cfRule type="duplicateValues" dxfId="8046" priority="31458"/>
    <cfRule type="duplicateValues" dxfId="8045" priority="31459"/>
    <cfRule type="duplicateValues" dxfId="8044" priority="31460"/>
  </conditionalFormatting>
  <conditionalFormatting sqref="F547">
    <cfRule type="duplicateValues" dxfId="8043" priority="31446"/>
  </conditionalFormatting>
  <conditionalFormatting sqref="F547">
    <cfRule type="duplicateValues" dxfId="8042" priority="31444"/>
    <cfRule type="duplicateValues" dxfId="8041" priority="31445"/>
  </conditionalFormatting>
  <conditionalFormatting sqref="J547">
    <cfRule type="duplicateValues" dxfId="8040" priority="31437"/>
  </conditionalFormatting>
  <conditionalFormatting sqref="J547">
    <cfRule type="duplicateValues" dxfId="8039" priority="31432"/>
    <cfRule type="duplicateValues" dxfId="8038" priority="31433"/>
    <cfRule type="duplicateValues" dxfId="8037" priority="31434"/>
    <cfRule type="duplicateValues" dxfId="8036" priority="31435"/>
    <cfRule type="duplicateValues" dxfId="8035" priority="31436"/>
  </conditionalFormatting>
  <conditionalFormatting sqref="J547">
    <cfRule type="duplicateValues" dxfId="8034" priority="31430"/>
    <cfRule type="duplicateValues" dxfId="8033" priority="31431"/>
  </conditionalFormatting>
  <conditionalFormatting sqref="J547">
    <cfRule type="duplicateValues" dxfId="8032" priority="31427"/>
    <cfRule type="duplicateValues" dxfId="8031" priority="31428"/>
    <cfRule type="duplicateValues" dxfId="8030" priority="31429"/>
  </conditionalFormatting>
  <conditionalFormatting sqref="F548">
    <cfRule type="duplicateValues" dxfId="8029" priority="31415"/>
  </conditionalFormatting>
  <conditionalFormatting sqref="F548">
    <cfRule type="duplicateValues" dxfId="8028" priority="31413"/>
    <cfRule type="duplicateValues" dxfId="8027" priority="31414"/>
  </conditionalFormatting>
  <conditionalFormatting sqref="J548">
    <cfRule type="duplicateValues" dxfId="8026" priority="31406"/>
  </conditionalFormatting>
  <conditionalFormatting sqref="J548">
    <cfRule type="duplicateValues" dxfId="8025" priority="31401"/>
    <cfRule type="duplicateValues" dxfId="8024" priority="31402"/>
    <cfRule type="duplicateValues" dxfId="8023" priority="31403"/>
    <cfRule type="duplicateValues" dxfId="8022" priority="31404"/>
    <cfRule type="duplicateValues" dxfId="8021" priority="31405"/>
  </conditionalFormatting>
  <conditionalFormatting sqref="J548">
    <cfRule type="duplicateValues" dxfId="8020" priority="31399"/>
    <cfRule type="duplicateValues" dxfId="8019" priority="31400"/>
  </conditionalFormatting>
  <conditionalFormatting sqref="J548">
    <cfRule type="duplicateValues" dxfId="8018" priority="31396"/>
    <cfRule type="duplicateValues" dxfId="8017" priority="31397"/>
    <cfRule type="duplicateValues" dxfId="8016" priority="31398"/>
  </conditionalFormatting>
  <conditionalFormatting sqref="F552:F557">
    <cfRule type="duplicateValues" dxfId="8015" priority="31351"/>
  </conditionalFormatting>
  <conditionalFormatting sqref="F552:F557">
    <cfRule type="duplicateValues" dxfId="8014" priority="31349"/>
    <cfRule type="duplicateValues" dxfId="8013" priority="31350"/>
  </conditionalFormatting>
  <conditionalFormatting sqref="J552:J557">
    <cfRule type="duplicateValues" dxfId="8012" priority="31348"/>
  </conditionalFormatting>
  <conditionalFormatting sqref="J552:J557">
    <cfRule type="duplicateValues" dxfId="8011" priority="31343"/>
    <cfRule type="duplicateValues" dxfId="8010" priority="31344"/>
    <cfRule type="duplicateValues" dxfId="8009" priority="31345"/>
    <cfRule type="duplicateValues" dxfId="8008" priority="31346"/>
    <cfRule type="duplicateValues" dxfId="8007" priority="31347"/>
  </conditionalFormatting>
  <conditionalFormatting sqref="J552:J557">
    <cfRule type="duplicateValues" dxfId="8006" priority="31341"/>
    <cfRule type="duplicateValues" dxfId="8005" priority="31342"/>
  </conditionalFormatting>
  <conditionalFormatting sqref="J552:J557">
    <cfRule type="duplicateValues" dxfId="8004" priority="31338"/>
    <cfRule type="duplicateValues" dxfId="8003" priority="31339"/>
    <cfRule type="duplicateValues" dxfId="8002" priority="31340"/>
  </conditionalFormatting>
  <conditionalFormatting sqref="F549">
    <cfRule type="duplicateValues" dxfId="8001" priority="31315"/>
  </conditionalFormatting>
  <conditionalFormatting sqref="F549">
    <cfRule type="duplicateValues" dxfId="8000" priority="31313"/>
    <cfRule type="duplicateValues" dxfId="7999" priority="31314"/>
  </conditionalFormatting>
  <conditionalFormatting sqref="J549">
    <cfRule type="duplicateValues" dxfId="7998" priority="31306"/>
  </conditionalFormatting>
  <conditionalFormatting sqref="J549">
    <cfRule type="duplicateValues" dxfId="7997" priority="31301"/>
    <cfRule type="duplicateValues" dxfId="7996" priority="31302"/>
    <cfRule type="duplicateValues" dxfId="7995" priority="31303"/>
    <cfRule type="duplicateValues" dxfId="7994" priority="31304"/>
    <cfRule type="duplicateValues" dxfId="7993" priority="31305"/>
  </conditionalFormatting>
  <conditionalFormatting sqref="J549">
    <cfRule type="duplicateValues" dxfId="7992" priority="31299"/>
    <cfRule type="duplicateValues" dxfId="7991" priority="31300"/>
  </conditionalFormatting>
  <conditionalFormatting sqref="J549">
    <cfRule type="duplicateValues" dxfId="7990" priority="31296"/>
    <cfRule type="duplicateValues" dxfId="7989" priority="31297"/>
    <cfRule type="duplicateValues" dxfId="7988" priority="31298"/>
  </conditionalFormatting>
  <conditionalFormatting sqref="F550:F552">
    <cfRule type="duplicateValues" dxfId="7987" priority="31251"/>
  </conditionalFormatting>
  <conditionalFormatting sqref="F550:F552">
    <cfRule type="duplicateValues" dxfId="7986" priority="31249"/>
    <cfRule type="duplicateValues" dxfId="7985" priority="31250"/>
  </conditionalFormatting>
  <conditionalFormatting sqref="J550:J552">
    <cfRule type="duplicateValues" dxfId="7984" priority="31242"/>
  </conditionalFormatting>
  <conditionalFormatting sqref="J550:J552">
    <cfRule type="duplicateValues" dxfId="7983" priority="31237"/>
    <cfRule type="duplicateValues" dxfId="7982" priority="31238"/>
    <cfRule type="duplicateValues" dxfId="7981" priority="31239"/>
    <cfRule type="duplicateValues" dxfId="7980" priority="31240"/>
    <cfRule type="duplicateValues" dxfId="7979" priority="31241"/>
  </conditionalFormatting>
  <conditionalFormatting sqref="J550:J552">
    <cfRule type="duplicateValues" dxfId="7978" priority="31235"/>
    <cfRule type="duplicateValues" dxfId="7977" priority="31236"/>
  </conditionalFormatting>
  <conditionalFormatting sqref="J550:J552">
    <cfRule type="duplicateValues" dxfId="7976" priority="31232"/>
    <cfRule type="duplicateValues" dxfId="7975" priority="31233"/>
    <cfRule type="duplicateValues" dxfId="7974" priority="31234"/>
  </conditionalFormatting>
  <conditionalFormatting sqref="F553">
    <cfRule type="duplicateValues" dxfId="7973" priority="31187"/>
  </conditionalFormatting>
  <conditionalFormatting sqref="F553">
    <cfRule type="duplicateValues" dxfId="7972" priority="31185"/>
    <cfRule type="duplicateValues" dxfId="7971" priority="31186"/>
  </conditionalFormatting>
  <conditionalFormatting sqref="J553">
    <cfRule type="duplicateValues" dxfId="7970" priority="31175"/>
  </conditionalFormatting>
  <conditionalFormatting sqref="J553">
    <cfRule type="duplicateValues" dxfId="7969" priority="31170"/>
    <cfRule type="duplicateValues" dxfId="7968" priority="31171"/>
    <cfRule type="duplicateValues" dxfId="7967" priority="31172"/>
    <cfRule type="duplicateValues" dxfId="7966" priority="31173"/>
    <cfRule type="duplicateValues" dxfId="7965" priority="31174"/>
  </conditionalFormatting>
  <conditionalFormatting sqref="J553">
    <cfRule type="duplicateValues" dxfId="7964" priority="31168"/>
    <cfRule type="duplicateValues" dxfId="7963" priority="31169"/>
  </conditionalFormatting>
  <conditionalFormatting sqref="J553">
    <cfRule type="duplicateValues" dxfId="7962" priority="31165"/>
    <cfRule type="duplicateValues" dxfId="7961" priority="31166"/>
    <cfRule type="duplicateValues" dxfId="7960" priority="31167"/>
  </conditionalFormatting>
  <conditionalFormatting sqref="F554">
    <cfRule type="duplicateValues" dxfId="7959" priority="31142"/>
  </conditionalFormatting>
  <conditionalFormatting sqref="F554">
    <cfRule type="duplicateValues" dxfId="7958" priority="31140"/>
    <cfRule type="duplicateValues" dxfId="7957" priority="31141"/>
  </conditionalFormatting>
  <conditionalFormatting sqref="J554">
    <cfRule type="duplicateValues" dxfId="7956" priority="31094"/>
  </conditionalFormatting>
  <conditionalFormatting sqref="J554">
    <cfRule type="duplicateValues" dxfId="7955" priority="31089"/>
    <cfRule type="duplicateValues" dxfId="7954" priority="31090"/>
    <cfRule type="duplicateValues" dxfId="7953" priority="31091"/>
    <cfRule type="duplicateValues" dxfId="7952" priority="31092"/>
    <cfRule type="duplicateValues" dxfId="7951" priority="31093"/>
  </conditionalFormatting>
  <conditionalFormatting sqref="J554">
    <cfRule type="duplicateValues" dxfId="7950" priority="31087"/>
    <cfRule type="duplicateValues" dxfId="7949" priority="31088"/>
  </conditionalFormatting>
  <conditionalFormatting sqref="J554">
    <cfRule type="duplicateValues" dxfId="7948" priority="31084"/>
    <cfRule type="duplicateValues" dxfId="7947" priority="31085"/>
    <cfRule type="duplicateValues" dxfId="7946" priority="31086"/>
  </conditionalFormatting>
  <conditionalFormatting sqref="F555:F557">
    <cfRule type="duplicateValues" dxfId="7945" priority="31006"/>
  </conditionalFormatting>
  <conditionalFormatting sqref="F555:F557">
    <cfRule type="duplicateValues" dxfId="7944" priority="31004"/>
    <cfRule type="duplicateValues" dxfId="7943" priority="31005"/>
  </conditionalFormatting>
  <conditionalFormatting sqref="J555:J557">
    <cfRule type="duplicateValues" dxfId="7942" priority="30994"/>
  </conditionalFormatting>
  <conditionalFormatting sqref="J555:J557">
    <cfRule type="duplicateValues" dxfId="7941" priority="30989"/>
    <cfRule type="duplicateValues" dxfId="7940" priority="30990"/>
    <cfRule type="duplicateValues" dxfId="7939" priority="30991"/>
    <cfRule type="duplicateValues" dxfId="7938" priority="30992"/>
    <cfRule type="duplicateValues" dxfId="7937" priority="30993"/>
  </conditionalFormatting>
  <conditionalFormatting sqref="J555:J557">
    <cfRule type="duplicateValues" dxfId="7936" priority="30987"/>
    <cfRule type="duplicateValues" dxfId="7935" priority="30988"/>
  </conditionalFormatting>
  <conditionalFormatting sqref="J555:J557">
    <cfRule type="duplicateValues" dxfId="7934" priority="30984"/>
    <cfRule type="duplicateValues" dxfId="7933" priority="30985"/>
    <cfRule type="duplicateValues" dxfId="7932" priority="30986"/>
  </conditionalFormatting>
  <conditionalFormatting sqref="F557:F580">
    <cfRule type="duplicateValues" dxfId="7931" priority="267938"/>
  </conditionalFormatting>
  <conditionalFormatting sqref="F557:F580">
    <cfRule type="duplicateValues" dxfId="7930" priority="267940"/>
    <cfRule type="duplicateValues" dxfId="7929" priority="267941"/>
  </conditionalFormatting>
  <conditionalFormatting sqref="J557:J580">
    <cfRule type="duplicateValues" dxfId="7928" priority="267944"/>
  </conditionalFormatting>
  <conditionalFormatting sqref="J557:J580">
    <cfRule type="duplicateValues" dxfId="7927" priority="267946"/>
    <cfRule type="duplicateValues" dxfId="7926" priority="267947"/>
    <cfRule type="duplicateValues" dxfId="7925" priority="267948"/>
    <cfRule type="duplicateValues" dxfId="7924" priority="267949"/>
    <cfRule type="duplicateValues" dxfId="7923" priority="267950"/>
  </conditionalFormatting>
  <conditionalFormatting sqref="J557:J580">
    <cfRule type="duplicateValues" dxfId="7922" priority="267956"/>
    <cfRule type="duplicateValues" dxfId="7921" priority="267957"/>
  </conditionalFormatting>
  <conditionalFormatting sqref="J557:J580">
    <cfRule type="duplicateValues" dxfId="7920" priority="267960"/>
    <cfRule type="duplicateValues" dxfId="7919" priority="267961"/>
    <cfRule type="duplicateValues" dxfId="7918" priority="267962"/>
  </conditionalFormatting>
  <conditionalFormatting sqref="F573">
    <cfRule type="duplicateValues" dxfId="7917" priority="30861"/>
  </conditionalFormatting>
  <conditionalFormatting sqref="F573">
    <cfRule type="duplicateValues" dxfId="7916" priority="30859"/>
    <cfRule type="duplicateValues" dxfId="7915" priority="30860"/>
  </conditionalFormatting>
  <conditionalFormatting sqref="J573">
    <cfRule type="duplicateValues" dxfId="7914" priority="30855"/>
  </conditionalFormatting>
  <conditionalFormatting sqref="J573">
    <cfRule type="duplicateValues" dxfId="7913" priority="30850"/>
    <cfRule type="duplicateValues" dxfId="7912" priority="30851"/>
    <cfRule type="duplicateValues" dxfId="7911" priority="30852"/>
    <cfRule type="duplicateValues" dxfId="7910" priority="30853"/>
    <cfRule type="duplicateValues" dxfId="7909" priority="30854"/>
  </conditionalFormatting>
  <conditionalFormatting sqref="J573">
    <cfRule type="duplicateValues" dxfId="7908" priority="30848"/>
    <cfRule type="duplicateValues" dxfId="7907" priority="30849"/>
  </conditionalFormatting>
  <conditionalFormatting sqref="J573">
    <cfRule type="duplicateValues" dxfId="7906" priority="30845"/>
    <cfRule type="duplicateValues" dxfId="7905" priority="30846"/>
    <cfRule type="duplicateValues" dxfId="7904" priority="30847"/>
  </conditionalFormatting>
  <conditionalFormatting sqref="F574">
    <cfRule type="duplicateValues" dxfId="7903" priority="30844"/>
  </conditionalFormatting>
  <conditionalFormatting sqref="F574">
    <cfRule type="duplicateValues" dxfId="7902" priority="30842"/>
    <cfRule type="duplicateValues" dxfId="7901" priority="30843"/>
  </conditionalFormatting>
  <conditionalFormatting sqref="J574">
    <cfRule type="duplicateValues" dxfId="7900" priority="30838"/>
  </conditionalFormatting>
  <conditionalFormatting sqref="J574">
    <cfRule type="duplicateValues" dxfId="7899" priority="30833"/>
    <cfRule type="duplicateValues" dxfId="7898" priority="30834"/>
    <cfRule type="duplicateValues" dxfId="7897" priority="30835"/>
    <cfRule type="duplicateValues" dxfId="7896" priority="30836"/>
    <cfRule type="duplicateValues" dxfId="7895" priority="30837"/>
  </conditionalFormatting>
  <conditionalFormatting sqref="J574">
    <cfRule type="duplicateValues" dxfId="7894" priority="30831"/>
    <cfRule type="duplicateValues" dxfId="7893" priority="30832"/>
  </conditionalFormatting>
  <conditionalFormatting sqref="J574">
    <cfRule type="duplicateValues" dxfId="7892" priority="30828"/>
    <cfRule type="duplicateValues" dxfId="7891" priority="30829"/>
    <cfRule type="duplicateValues" dxfId="7890" priority="30830"/>
  </conditionalFormatting>
  <conditionalFormatting sqref="F575:F578">
    <cfRule type="duplicateValues" dxfId="7889" priority="30816"/>
  </conditionalFormatting>
  <conditionalFormatting sqref="F575:F578">
    <cfRule type="duplicateValues" dxfId="7888" priority="30814"/>
    <cfRule type="duplicateValues" dxfId="7887" priority="30815"/>
  </conditionalFormatting>
  <conditionalFormatting sqref="J575:J578">
    <cfRule type="duplicateValues" dxfId="7886" priority="30810"/>
  </conditionalFormatting>
  <conditionalFormatting sqref="J575:J578">
    <cfRule type="duplicateValues" dxfId="7885" priority="30805"/>
    <cfRule type="duplicateValues" dxfId="7884" priority="30806"/>
    <cfRule type="duplicateValues" dxfId="7883" priority="30807"/>
    <cfRule type="duplicateValues" dxfId="7882" priority="30808"/>
    <cfRule type="duplicateValues" dxfId="7881" priority="30809"/>
  </conditionalFormatting>
  <conditionalFormatting sqref="J575:J578">
    <cfRule type="duplicateValues" dxfId="7880" priority="30803"/>
    <cfRule type="duplicateValues" dxfId="7879" priority="30804"/>
  </conditionalFormatting>
  <conditionalFormatting sqref="J575:J578">
    <cfRule type="duplicateValues" dxfId="7878" priority="30800"/>
    <cfRule type="duplicateValues" dxfId="7877" priority="30801"/>
    <cfRule type="duplicateValues" dxfId="7876" priority="30802"/>
  </conditionalFormatting>
  <conditionalFormatting sqref="F581:F588">
    <cfRule type="duplicateValues" dxfId="7875" priority="30788"/>
  </conditionalFormatting>
  <conditionalFormatting sqref="F581:F588">
    <cfRule type="duplicateValues" dxfId="7874" priority="30786"/>
    <cfRule type="duplicateValues" dxfId="7873" priority="30787"/>
  </conditionalFormatting>
  <conditionalFormatting sqref="J581:J588">
    <cfRule type="duplicateValues" dxfId="7872" priority="30785"/>
  </conditionalFormatting>
  <conditionalFormatting sqref="J581:J588">
    <cfRule type="duplicateValues" dxfId="7871" priority="30780"/>
    <cfRule type="duplicateValues" dxfId="7870" priority="30781"/>
    <cfRule type="duplicateValues" dxfId="7869" priority="30782"/>
    <cfRule type="duplicateValues" dxfId="7868" priority="30783"/>
    <cfRule type="duplicateValues" dxfId="7867" priority="30784"/>
  </conditionalFormatting>
  <conditionalFormatting sqref="J581:J588">
    <cfRule type="duplicateValues" dxfId="7866" priority="30778"/>
    <cfRule type="duplicateValues" dxfId="7865" priority="30779"/>
  </conditionalFormatting>
  <conditionalFormatting sqref="J581:J588">
    <cfRule type="duplicateValues" dxfId="7864" priority="30775"/>
    <cfRule type="duplicateValues" dxfId="7863" priority="30776"/>
    <cfRule type="duplicateValues" dxfId="7862" priority="30777"/>
  </conditionalFormatting>
  <conditionalFormatting sqref="F579">
    <cfRule type="duplicateValues" dxfId="7861" priority="30774"/>
  </conditionalFormatting>
  <conditionalFormatting sqref="F579">
    <cfRule type="duplicateValues" dxfId="7860" priority="30772"/>
    <cfRule type="duplicateValues" dxfId="7859" priority="30773"/>
  </conditionalFormatting>
  <conditionalFormatting sqref="J579">
    <cfRule type="duplicateValues" dxfId="7858" priority="30768"/>
  </conditionalFormatting>
  <conditionalFormatting sqref="J579">
    <cfRule type="duplicateValues" dxfId="7857" priority="30763"/>
    <cfRule type="duplicateValues" dxfId="7856" priority="30764"/>
    <cfRule type="duplicateValues" dxfId="7855" priority="30765"/>
    <cfRule type="duplicateValues" dxfId="7854" priority="30766"/>
    <cfRule type="duplicateValues" dxfId="7853" priority="30767"/>
  </conditionalFormatting>
  <conditionalFormatting sqref="J579">
    <cfRule type="duplicateValues" dxfId="7852" priority="30761"/>
    <cfRule type="duplicateValues" dxfId="7851" priority="30762"/>
  </conditionalFormatting>
  <conditionalFormatting sqref="J579">
    <cfRule type="duplicateValues" dxfId="7850" priority="30758"/>
    <cfRule type="duplicateValues" dxfId="7849" priority="30759"/>
    <cfRule type="duplicateValues" dxfId="7848" priority="30760"/>
  </conditionalFormatting>
  <conditionalFormatting sqref="F580">
    <cfRule type="duplicateValues" dxfId="7847" priority="30757"/>
  </conditionalFormatting>
  <conditionalFormatting sqref="F580">
    <cfRule type="duplicateValues" dxfId="7846" priority="30755"/>
    <cfRule type="duplicateValues" dxfId="7845" priority="30756"/>
  </conditionalFormatting>
  <conditionalFormatting sqref="J580">
    <cfRule type="duplicateValues" dxfId="7844" priority="30751"/>
  </conditionalFormatting>
  <conditionalFormatting sqref="J580">
    <cfRule type="duplicateValues" dxfId="7843" priority="30746"/>
    <cfRule type="duplicateValues" dxfId="7842" priority="30747"/>
    <cfRule type="duplicateValues" dxfId="7841" priority="30748"/>
    <cfRule type="duplicateValues" dxfId="7840" priority="30749"/>
    <cfRule type="duplicateValues" dxfId="7839" priority="30750"/>
  </conditionalFormatting>
  <conditionalFormatting sqref="J580">
    <cfRule type="duplicateValues" dxfId="7838" priority="30744"/>
    <cfRule type="duplicateValues" dxfId="7837" priority="30745"/>
  </conditionalFormatting>
  <conditionalFormatting sqref="J580">
    <cfRule type="duplicateValues" dxfId="7836" priority="30741"/>
    <cfRule type="duplicateValues" dxfId="7835" priority="30742"/>
    <cfRule type="duplicateValues" dxfId="7834" priority="30743"/>
  </conditionalFormatting>
  <conditionalFormatting sqref="F581">
    <cfRule type="duplicateValues" dxfId="7833" priority="30729"/>
  </conditionalFormatting>
  <conditionalFormatting sqref="F581">
    <cfRule type="duplicateValues" dxfId="7832" priority="30727"/>
    <cfRule type="duplicateValues" dxfId="7831" priority="30728"/>
  </conditionalFormatting>
  <conditionalFormatting sqref="J581">
    <cfRule type="duplicateValues" dxfId="7830" priority="30720"/>
  </conditionalFormatting>
  <conditionalFormatting sqref="J581">
    <cfRule type="duplicateValues" dxfId="7829" priority="30715"/>
    <cfRule type="duplicateValues" dxfId="7828" priority="30716"/>
    <cfRule type="duplicateValues" dxfId="7827" priority="30717"/>
    <cfRule type="duplicateValues" dxfId="7826" priority="30718"/>
    <cfRule type="duplicateValues" dxfId="7825" priority="30719"/>
  </conditionalFormatting>
  <conditionalFormatting sqref="J581">
    <cfRule type="duplicateValues" dxfId="7824" priority="30713"/>
    <cfRule type="duplicateValues" dxfId="7823" priority="30714"/>
  </conditionalFormatting>
  <conditionalFormatting sqref="J581">
    <cfRule type="duplicateValues" dxfId="7822" priority="30710"/>
    <cfRule type="duplicateValues" dxfId="7821" priority="30711"/>
    <cfRule type="duplicateValues" dxfId="7820" priority="30712"/>
  </conditionalFormatting>
  <conditionalFormatting sqref="F582">
    <cfRule type="duplicateValues" dxfId="7819" priority="30709"/>
  </conditionalFormatting>
  <conditionalFormatting sqref="F582">
    <cfRule type="duplicateValues" dxfId="7818" priority="30707"/>
    <cfRule type="duplicateValues" dxfId="7817" priority="30708"/>
  </conditionalFormatting>
  <conditionalFormatting sqref="J582">
    <cfRule type="duplicateValues" dxfId="7816" priority="30700"/>
  </conditionalFormatting>
  <conditionalFormatting sqref="J582">
    <cfRule type="duplicateValues" dxfId="7815" priority="30695"/>
    <cfRule type="duplicateValues" dxfId="7814" priority="30696"/>
    <cfRule type="duplicateValues" dxfId="7813" priority="30697"/>
    <cfRule type="duplicateValues" dxfId="7812" priority="30698"/>
    <cfRule type="duplicateValues" dxfId="7811" priority="30699"/>
  </conditionalFormatting>
  <conditionalFormatting sqref="J582">
    <cfRule type="duplicateValues" dxfId="7810" priority="30693"/>
    <cfRule type="duplicateValues" dxfId="7809" priority="30694"/>
  </conditionalFormatting>
  <conditionalFormatting sqref="J582">
    <cfRule type="duplicateValues" dxfId="7808" priority="30690"/>
    <cfRule type="duplicateValues" dxfId="7807" priority="30691"/>
    <cfRule type="duplicateValues" dxfId="7806" priority="30692"/>
  </conditionalFormatting>
  <conditionalFormatting sqref="F583">
    <cfRule type="duplicateValues" dxfId="7805" priority="30689"/>
  </conditionalFormatting>
  <conditionalFormatting sqref="F583">
    <cfRule type="duplicateValues" dxfId="7804" priority="30687"/>
    <cfRule type="duplicateValues" dxfId="7803" priority="30688"/>
  </conditionalFormatting>
  <conditionalFormatting sqref="J583">
    <cfRule type="duplicateValues" dxfId="7802" priority="30680"/>
  </conditionalFormatting>
  <conditionalFormatting sqref="J583">
    <cfRule type="duplicateValues" dxfId="7801" priority="30675"/>
    <cfRule type="duplicateValues" dxfId="7800" priority="30676"/>
    <cfRule type="duplicateValues" dxfId="7799" priority="30677"/>
    <cfRule type="duplicateValues" dxfId="7798" priority="30678"/>
    <cfRule type="duplicateValues" dxfId="7797" priority="30679"/>
  </conditionalFormatting>
  <conditionalFormatting sqref="J583">
    <cfRule type="duplicateValues" dxfId="7796" priority="30673"/>
    <cfRule type="duplicateValues" dxfId="7795" priority="30674"/>
  </conditionalFormatting>
  <conditionalFormatting sqref="J583">
    <cfRule type="duplicateValues" dxfId="7794" priority="30670"/>
    <cfRule type="duplicateValues" dxfId="7793" priority="30671"/>
    <cfRule type="duplicateValues" dxfId="7792" priority="30672"/>
  </conditionalFormatting>
  <conditionalFormatting sqref="F584">
    <cfRule type="duplicateValues" dxfId="7791" priority="30649"/>
  </conditionalFormatting>
  <conditionalFormatting sqref="F584">
    <cfRule type="duplicateValues" dxfId="7790" priority="30647"/>
    <cfRule type="duplicateValues" dxfId="7789" priority="30648"/>
  </conditionalFormatting>
  <conditionalFormatting sqref="J584">
    <cfRule type="duplicateValues" dxfId="7788" priority="30640"/>
  </conditionalFormatting>
  <conditionalFormatting sqref="J584">
    <cfRule type="duplicateValues" dxfId="7787" priority="30635"/>
    <cfRule type="duplicateValues" dxfId="7786" priority="30636"/>
    <cfRule type="duplicateValues" dxfId="7785" priority="30637"/>
    <cfRule type="duplicateValues" dxfId="7784" priority="30638"/>
    <cfRule type="duplicateValues" dxfId="7783" priority="30639"/>
  </conditionalFormatting>
  <conditionalFormatting sqref="J584">
    <cfRule type="duplicateValues" dxfId="7782" priority="30633"/>
    <cfRule type="duplicateValues" dxfId="7781" priority="30634"/>
  </conditionalFormatting>
  <conditionalFormatting sqref="J584">
    <cfRule type="duplicateValues" dxfId="7780" priority="30630"/>
    <cfRule type="duplicateValues" dxfId="7779" priority="30631"/>
    <cfRule type="duplicateValues" dxfId="7778" priority="30632"/>
  </conditionalFormatting>
  <conditionalFormatting sqref="F585">
    <cfRule type="duplicateValues" dxfId="7777" priority="30609"/>
  </conditionalFormatting>
  <conditionalFormatting sqref="F585">
    <cfRule type="duplicateValues" dxfId="7776" priority="30607"/>
    <cfRule type="duplicateValues" dxfId="7775" priority="30608"/>
  </conditionalFormatting>
  <conditionalFormatting sqref="J585">
    <cfRule type="duplicateValues" dxfId="7774" priority="30591"/>
  </conditionalFormatting>
  <conditionalFormatting sqref="J585">
    <cfRule type="duplicateValues" dxfId="7773" priority="30586"/>
    <cfRule type="duplicateValues" dxfId="7772" priority="30587"/>
    <cfRule type="duplicateValues" dxfId="7771" priority="30588"/>
    <cfRule type="duplicateValues" dxfId="7770" priority="30589"/>
    <cfRule type="duplicateValues" dxfId="7769" priority="30590"/>
  </conditionalFormatting>
  <conditionalFormatting sqref="J585">
    <cfRule type="duplicateValues" dxfId="7768" priority="30584"/>
    <cfRule type="duplicateValues" dxfId="7767" priority="30585"/>
  </conditionalFormatting>
  <conditionalFormatting sqref="J585">
    <cfRule type="duplicateValues" dxfId="7766" priority="30581"/>
    <cfRule type="duplicateValues" dxfId="7765" priority="30582"/>
    <cfRule type="duplicateValues" dxfId="7764" priority="30583"/>
  </conditionalFormatting>
  <conditionalFormatting sqref="F586">
    <cfRule type="duplicateValues" dxfId="7763" priority="30569"/>
  </conditionalFormatting>
  <conditionalFormatting sqref="F586">
    <cfRule type="duplicateValues" dxfId="7762" priority="30567"/>
    <cfRule type="duplicateValues" dxfId="7761" priority="30568"/>
  </conditionalFormatting>
  <conditionalFormatting sqref="J586">
    <cfRule type="duplicateValues" dxfId="7760" priority="30551"/>
  </conditionalFormatting>
  <conditionalFormatting sqref="J586">
    <cfRule type="duplicateValues" dxfId="7759" priority="30546"/>
    <cfRule type="duplicateValues" dxfId="7758" priority="30547"/>
    <cfRule type="duplicateValues" dxfId="7757" priority="30548"/>
    <cfRule type="duplicateValues" dxfId="7756" priority="30549"/>
    <cfRule type="duplicateValues" dxfId="7755" priority="30550"/>
  </conditionalFormatting>
  <conditionalFormatting sqref="J586">
    <cfRule type="duplicateValues" dxfId="7754" priority="30544"/>
    <cfRule type="duplicateValues" dxfId="7753" priority="30545"/>
  </conditionalFormatting>
  <conditionalFormatting sqref="J586">
    <cfRule type="duplicateValues" dxfId="7752" priority="30541"/>
    <cfRule type="duplicateValues" dxfId="7751" priority="30542"/>
    <cfRule type="duplicateValues" dxfId="7750" priority="30543"/>
  </conditionalFormatting>
  <conditionalFormatting sqref="F587">
    <cfRule type="duplicateValues" dxfId="7749" priority="30540"/>
  </conditionalFormatting>
  <conditionalFormatting sqref="F587">
    <cfRule type="duplicateValues" dxfId="7748" priority="30538"/>
    <cfRule type="duplicateValues" dxfId="7747" priority="30539"/>
  </conditionalFormatting>
  <conditionalFormatting sqref="J587">
    <cfRule type="duplicateValues" dxfId="7746" priority="30522"/>
  </conditionalFormatting>
  <conditionalFormatting sqref="J587">
    <cfRule type="duplicateValues" dxfId="7745" priority="30517"/>
    <cfRule type="duplicateValues" dxfId="7744" priority="30518"/>
    <cfRule type="duplicateValues" dxfId="7743" priority="30519"/>
    <cfRule type="duplicateValues" dxfId="7742" priority="30520"/>
    <cfRule type="duplicateValues" dxfId="7741" priority="30521"/>
  </conditionalFormatting>
  <conditionalFormatting sqref="J587">
    <cfRule type="duplicateValues" dxfId="7740" priority="30515"/>
    <cfRule type="duplicateValues" dxfId="7739" priority="30516"/>
  </conditionalFormatting>
  <conditionalFormatting sqref="J587">
    <cfRule type="duplicateValues" dxfId="7738" priority="30512"/>
    <cfRule type="duplicateValues" dxfId="7737" priority="30513"/>
    <cfRule type="duplicateValues" dxfId="7736" priority="30514"/>
  </conditionalFormatting>
  <conditionalFormatting sqref="F589:F617">
    <cfRule type="duplicateValues" dxfId="7735" priority="30511"/>
  </conditionalFormatting>
  <conditionalFormatting sqref="F589:F617">
    <cfRule type="duplicateValues" dxfId="7734" priority="30509"/>
    <cfRule type="duplicateValues" dxfId="7733" priority="30510"/>
  </conditionalFormatting>
  <conditionalFormatting sqref="J589:J617">
    <cfRule type="duplicateValues" dxfId="7732" priority="30508"/>
  </conditionalFormatting>
  <conditionalFormatting sqref="J589:J617">
    <cfRule type="duplicateValues" dxfId="7731" priority="30503"/>
    <cfRule type="duplicateValues" dxfId="7730" priority="30504"/>
    <cfRule type="duplicateValues" dxfId="7729" priority="30505"/>
    <cfRule type="duplicateValues" dxfId="7728" priority="30506"/>
    <cfRule type="duplicateValues" dxfId="7727" priority="30507"/>
  </conditionalFormatting>
  <conditionalFormatting sqref="J589:J617">
    <cfRule type="duplicateValues" dxfId="7726" priority="30501"/>
    <cfRule type="duplicateValues" dxfId="7725" priority="30502"/>
  </conditionalFormatting>
  <conditionalFormatting sqref="J589:J617">
    <cfRule type="duplicateValues" dxfId="7724" priority="30498"/>
    <cfRule type="duplicateValues" dxfId="7723" priority="30499"/>
    <cfRule type="duplicateValues" dxfId="7722" priority="30500"/>
  </conditionalFormatting>
  <conditionalFormatting sqref="F588">
    <cfRule type="duplicateValues" dxfId="7721" priority="30497"/>
  </conditionalFormatting>
  <conditionalFormatting sqref="F588">
    <cfRule type="duplicateValues" dxfId="7720" priority="30495"/>
    <cfRule type="duplicateValues" dxfId="7719" priority="30496"/>
  </conditionalFormatting>
  <conditionalFormatting sqref="J588">
    <cfRule type="duplicateValues" dxfId="7718" priority="30479"/>
  </conditionalFormatting>
  <conditionalFormatting sqref="J588">
    <cfRule type="duplicateValues" dxfId="7717" priority="30474"/>
    <cfRule type="duplicateValues" dxfId="7716" priority="30475"/>
    <cfRule type="duplicateValues" dxfId="7715" priority="30476"/>
    <cfRule type="duplicateValues" dxfId="7714" priority="30477"/>
    <cfRule type="duplicateValues" dxfId="7713" priority="30478"/>
  </conditionalFormatting>
  <conditionalFormatting sqref="J588">
    <cfRule type="duplicateValues" dxfId="7712" priority="30472"/>
    <cfRule type="duplicateValues" dxfId="7711" priority="30473"/>
  </conditionalFormatting>
  <conditionalFormatting sqref="J588">
    <cfRule type="duplicateValues" dxfId="7710" priority="30469"/>
    <cfRule type="duplicateValues" dxfId="7709" priority="30470"/>
    <cfRule type="duplicateValues" dxfId="7708" priority="30471"/>
  </conditionalFormatting>
  <conditionalFormatting sqref="F589">
    <cfRule type="duplicateValues" dxfId="7707" priority="30457"/>
  </conditionalFormatting>
  <conditionalFormatting sqref="F589">
    <cfRule type="duplicateValues" dxfId="7706" priority="30455"/>
    <cfRule type="duplicateValues" dxfId="7705" priority="30456"/>
  </conditionalFormatting>
  <conditionalFormatting sqref="J589">
    <cfRule type="duplicateValues" dxfId="7704" priority="30436"/>
  </conditionalFormatting>
  <conditionalFormatting sqref="J589">
    <cfRule type="duplicateValues" dxfId="7703" priority="30431"/>
    <cfRule type="duplicateValues" dxfId="7702" priority="30432"/>
    <cfRule type="duplicateValues" dxfId="7701" priority="30433"/>
    <cfRule type="duplicateValues" dxfId="7700" priority="30434"/>
    <cfRule type="duplicateValues" dxfId="7699" priority="30435"/>
  </conditionalFormatting>
  <conditionalFormatting sqref="J589">
    <cfRule type="duplicateValues" dxfId="7698" priority="30429"/>
    <cfRule type="duplicateValues" dxfId="7697" priority="30430"/>
  </conditionalFormatting>
  <conditionalFormatting sqref="J589">
    <cfRule type="duplicateValues" dxfId="7696" priority="30426"/>
    <cfRule type="duplicateValues" dxfId="7695" priority="30427"/>
    <cfRule type="duplicateValues" dxfId="7694" priority="30428"/>
  </conditionalFormatting>
  <conditionalFormatting sqref="F590">
    <cfRule type="duplicateValues" dxfId="7693" priority="30414"/>
  </conditionalFormatting>
  <conditionalFormatting sqref="F590">
    <cfRule type="duplicateValues" dxfId="7692" priority="30412"/>
    <cfRule type="duplicateValues" dxfId="7691" priority="30413"/>
  </conditionalFormatting>
  <conditionalFormatting sqref="J590">
    <cfRule type="duplicateValues" dxfId="7690" priority="30393"/>
  </conditionalFormatting>
  <conditionalFormatting sqref="J590">
    <cfRule type="duplicateValues" dxfId="7689" priority="30388"/>
    <cfRule type="duplicateValues" dxfId="7688" priority="30389"/>
    <cfRule type="duplicateValues" dxfId="7687" priority="30390"/>
    <cfRule type="duplicateValues" dxfId="7686" priority="30391"/>
    <cfRule type="duplicateValues" dxfId="7685" priority="30392"/>
  </conditionalFormatting>
  <conditionalFormatting sqref="J590">
    <cfRule type="duplicateValues" dxfId="7684" priority="30386"/>
    <cfRule type="duplicateValues" dxfId="7683" priority="30387"/>
  </conditionalFormatting>
  <conditionalFormatting sqref="J590">
    <cfRule type="duplicateValues" dxfId="7682" priority="30383"/>
    <cfRule type="duplicateValues" dxfId="7681" priority="30384"/>
    <cfRule type="duplicateValues" dxfId="7680" priority="30385"/>
  </conditionalFormatting>
  <conditionalFormatting sqref="F617:F632">
    <cfRule type="duplicateValues" dxfId="7679" priority="30382"/>
  </conditionalFormatting>
  <conditionalFormatting sqref="F617:F632">
    <cfRule type="duplicateValues" dxfId="7678" priority="30380"/>
    <cfRule type="duplicateValues" dxfId="7677" priority="30381"/>
  </conditionalFormatting>
  <conditionalFormatting sqref="J617:J632">
    <cfRule type="duplicateValues" dxfId="7676" priority="30379"/>
  </conditionalFormatting>
  <conditionalFormatting sqref="J617:J632">
    <cfRule type="duplicateValues" dxfId="7675" priority="30374"/>
    <cfRule type="duplicateValues" dxfId="7674" priority="30375"/>
    <cfRule type="duplicateValues" dxfId="7673" priority="30376"/>
    <cfRule type="duplicateValues" dxfId="7672" priority="30377"/>
    <cfRule type="duplicateValues" dxfId="7671" priority="30378"/>
  </conditionalFormatting>
  <conditionalFormatting sqref="J617:J632">
    <cfRule type="duplicateValues" dxfId="7670" priority="30372"/>
    <cfRule type="duplicateValues" dxfId="7669" priority="30373"/>
  </conditionalFormatting>
  <conditionalFormatting sqref="J617:J632">
    <cfRule type="duplicateValues" dxfId="7668" priority="30369"/>
    <cfRule type="duplicateValues" dxfId="7667" priority="30370"/>
    <cfRule type="duplicateValues" dxfId="7666" priority="30371"/>
  </conditionalFormatting>
  <conditionalFormatting sqref="J615">
    <cfRule type="duplicateValues" dxfId="7665" priority="30368"/>
  </conditionalFormatting>
  <conditionalFormatting sqref="J615">
    <cfRule type="duplicateValues" dxfId="7664" priority="30363"/>
    <cfRule type="duplicateValues" dxfId="7663" priority="30364"/>
    <cfRule type="duplicateValues" dxfId="7662" priority="30365"/>
    <cfRule type="duplicateValues" dxfId="7661" priority="30366"/>
    <cfRule type="duplicateValues" dxfId="7660" priority="30367"/>
  </conditionalFormatting>
  <conditionalFormatting sqref="J615">
    <cfRule type="duplicateValues" dxfId="7659" priority="30361"/>
    <cfRule type="duplicateValues" dxfId="7658" priority="30362"/>
  </conditionalFormatting>
  <conditionalFormatting sqref="J615">
    <cfRule type="duplicateValues" dxfId="7657" priority="30358"/>
    <cfRule type="duplicateValues" dxfId="7656" priority="30359"/>
    <cfRule type="duplicateValues" dxfId="7655" priority="30360"/>
  </conditionalFormatting>
  <conditionalFormatting sqref="J616:J617">
    <cfRule type="duplicateValues" dxfId="7654" priority="30346"/>
  </conditionalFormatting>
  <conditionalFormatting sqref="J616:J617">
    <cfRule type="duplicateValues" dxfId="7653" priority="30341"/>
    <cfRule type="duplicateValues" dxfId="7652" priority="30342"/>
    <cfRule type="duplicateValues" dxfId="7651" priority="30343"/>
    <cfRule type="duplicateValues" dxfId="7650" priority="30344"/>
    <cfRule type="duplicateValues" dxfId="7649" priority="30345"/>
  </conditionalFormatting>
  <conditionalFormatting sqref="J616:J617">
    <cfRule type="duplicateValues" dxfId="7648" priority="30339"/>
    <cfRule type="duplicateValues" dxfId="7647" priority="30340"/>
  </conditionalFormatting>
  <conditionalFormatting sqref="J616:J617">
    <cfRule type="duplicateValues" dxfId="7646" priority="30336"/>
    <cfRule type="duplicateValues" dxfId="7645" priority="30337"/>
    <cfRule type="duplicateValues" dxfId="7644" priority="30338"/>
  </conditionalFormatting>
  <conditionalFormatting sqref="F618">
    <cfRule type="duplicateValues" dxfId="7643" priority="30324"/>
  </conditionalFormatting>
  <conditionalFormatting sqref="F618">
    <cfRule type="duplicateValues" dxfId="7642" priority="30322"/>
    <cfRule type="duplicateValues" dxfId="7641" priority="30323"/>
  </conditionalFormatting>
  <conditionalFormatting sqref="J618">
    <cfRule type="duplicateValues" dxfId="7640" priority="30321"/>
  </conditionalFormatting>
  <conditionalFormatting sqref="J618">
    <cfRule type="duplicateValues" dxfId="7639" priority="30316"/>
    <cfRule type="duplicateValues" dxfId="7638" priority="30317"/>
    <cfRule type="duplicateValues" dxfId="7637" priority="30318"/>
    <cfRule type="duplicateValues" dxfId="7636" priority="30319"/>
    <cfRule type="duplicateValues" dxfId="7635" priority="30320"/>
  </conditionalFormatting>
  <conditionalFormatting sqref="J618">
    <cfRule type="duplicateValues" dxfId="7634" priority="30314"/>
    <cfRule type="duplicateValues" dxfId="7633" priority="30315"/>
  </conditionalFormatting>
  <conditionalFormatting sqref="J618">
    <cfRule type="duplicateValues" dxfId="7632" priority="30311"/>
    <cfRule type="duplicateValues" dxfId="7631" priority="30312"/>
    <cfRule type="duplicateValues" dxfId="7630" priority="30313"/>
  </conditionalFormatting>
  <conditionalFormatting sqref="F619">
    <cfRule type="duplicateValues" dxfId="7629" priority="30299"/>
  </conditionalFormatting>
  <conditionalFormatting sqref="F619">
    <cfRule type="duplicateValues" dxfId="7628" priority="30297"/>
    <cfRule type="duplicateValues" dxfId="7627" priority="30298"/>
  </conditionalFormatting>
  <conditionalFormatting sqref="J619">
    <cfRule type="duplicateValues" dxfId="7626" priority="30296"/>
  </conditionalFormatting>
  <conditionalFormatting sqref="J619">
    <cfRule type="duplicateValues" dxfId="7625" priority="30291"/>
    <cfRule type="duplicateValues" dxfId="7624" priority="30292"/>
    <cfRule type="duplicateValues" dxfId="7623" priority="30293"/>
    <cfRule type="duplicateValues" dxfId="7622" priority="30294"/>
    <cfRule type="duplicateValues" dxfId="7621" priority="30295"/>
  </conditionalFormatting>
  <conditionalFormatting sqref="J619">
    <cfRule type="duplicateValues" dxfId="7620" priority="30289"/>
    <cfRule type="duplicateValues" dxfId="7619" priority="30290"/>
  </conditionalFormatting>
  <conditionalFormatting sqref="J619">
    <cfRule type="duplicateValues" dxfId="7618" priority="30286"/>
    <cfRule type="duplicateValues" dxfId="7617" priority="30287"/>
    <cfRule type="duplicateValues" dxfId="7616" priority="30288"/>
  </conditionalFormatting>
  <conditionalFormatting sqref="F399">
    <cfRule type="duplicateValues" dxfId="7615" priority="30274"/>
  </conditionalFormatting>
  <conditionalFormatting sqref="F399">
    <cfRule type="duplicateValues" dxfId="7614" priority="30272"/>
    <cfRule type="duplicateValues" dxfId="7613" priority="30273"/>
  </conditionalFormatting>
  <conditionalFormatting sqref="J399">
    <cfRule type="duplicateValues" dxfId="7612" priority="30271"/>
  </conditionalFormatting>
  <conditionalFormatting sqref="J399">
    <cfRule type="duplicateValues" dxfId="7611" priority="30266"/>
    <cfRule type="duplicateValues" dxfId="7610" priority="30267"/>
    <cfRule type="duplicateValues" dxfId="7609" priority="30268"/>
    <cfRule type="duplicateValues" dxfId="7608" priority="30269"/>
    <cfRule type="duplicateValues" dxfId="7607" priority="30270"/>
  </conditionalFormatting>
  <conditionalFormatting sqref="J399">
    <cfRule type="duplicateValues" dxfId="7606" priority="30264"/>
    <cfRule type="duplicateValues" dxfId="7605" priority="30265"/>
  </conditionalFormatting>
  <conditionalFormatting sqref="J399">
    <cfRule type="duplicateValues" dxfId="7604" priority="30261"/>
    <cfRule type="duplicateValues" dxfId="7603" priority="30262"/>
    <cfRule type="duplicateValues" dxfId="7602" priority="30263"/>
  </conditionalFormatting>
  <conditionalFormatting sqref="J624">
    <cfRule type="duplicateValues" dxfId="7601" priority="30260"/>
  </conditionalFormatting>
  <conditionalFormatting sqref="J624">
    <cfRule type="duplicateValues" dxfId="7600" priority="30255"/>
    <cfRule type="duplicateValues" dxfId="7599" priority="30256"/>
    <cfRule type="duplicateValues" dxfId="7598" priority="30257"/>
    <cfRule type="duplicateValues" dxfId="7597" priority="30258"/>
    <cfRule type="duplicateValues" dxfId="7596" priority="30259"/>
  </conditionalFormatting>
  <conditionalFormatting sqref="J624">
    <cfRule type="duplicateValues" dxfId="7595" priority="30253"/>
    <cfRule type="duplicateValues" dxfId="7594" priority="30254"/>
  </conditionalFormatting>
  <conditionalFormatting sqref="J624">
    <cfRule type="duplicateValues" dxfId="7593" priority="30250"/>
    <cfRule type="duplicateValues" dxfId="7592" priority="30251"/>
    <cfRule type="duplicateValues" dxfId="7591" priority="30252"/>
  </conditionalFormatting>
  <conditionalFormatting sqref="J625">
    <cfRule type="duplicateValues" dxfId="7590" priority="30227"/>
  </conditionalFormatting>
  <conditionalFormatting sqref="J625">
    <cfRule type="duplicateValues" dxfId="7589" priority="30222"/>
    <cfRule type="duplicateValues" dxfId="7588" priority="30223"/>
    <cfRule type="duplicateValues" dxfId="7587" priority="30224"/>
    <cfRule type="duplicateValues" dxfId="7586" priority="30225"/>
    <cfRule type="duplicateValues" dxfId="7585" priority="30226"/>
  </conditionalFormatting>
  <conditionalFormatting sqref="J625">
    <cfRule type="duplicateValues" dxfId="7584" priority="30220"/>
    <cfRule type="duplicateValues" dxfId="7583" priority="30221"/>
  </conditionalFormatting>
  <conditionalFormatting sqref="J625">
    <cfRule type="duplicateValues" dxfId="7582" priority="30217"/>
    <cfRule type="duplicateValues" dxfId="7581" priority="30218"/>
    <cfRule type="duplicateValues" dxfId="7580" priority="30219"/>
  </conditionalFormatting>
  <conditionalFormatting sqref="J626">
    <cfRule type="duplicateValues" dxfId="7579" priority="30205"/>
  </conditionalFormatting>
  <conditionalFormatting sqref="J626">
    <cfRule type="duplicateValues" dxfId="7578" priority="30200"/>
    <cfRule type="duplicateValues" dxfId="7577" priority="30201"/>
    <cfRule type="duplicateValues" dxfId="7576" priority="30202"/>
    <cfRule type="duplicateValues" dxfId="7575" priority="30203"/>
    <cfRule type="duplicateValues" dxfId="7574" priority="30204"/>
  </conditionalFormatting>
  <conditionalFormatting sqref="J626">
    <cfRule type="duplicateValues" dxfId="7573" priority="30198"/>
    <cfRule type="duplicateValues" dxfId="7572" priority="30199"/>
  </conditionalFormatting>
  <conditionalFormatting sqref="J626">
    <cfRule type="duplicateValues" dxfId="7571" priority="30195"/>
    <cfRule type="duplicateValues" dxfId="7570" priority="30196"/>
    <cfRule type="duplicateValues" dxfId="7569" priority="30197"/>
  </conditionalFormatting>
  <conditionalFormatting sqref="J627">
    <cfRule type="duplicateValues" dxfId="7568" priority="30183"/>
  </conditionalFormatting>
  <conditionalFormatting sqref="J627">
    <cfRule type="duplicateValues" dxfId="7567" priority="30178"/>
    <cfRule type="duplicateValues" dxfId="7566" priority="30179"/>
    <cfRule type="duplicateValues" dxfId="7565" priority="30180"/>
    <cfRule type="duplicateValues" dxfId="7564" priority="30181"/>
    <cfRule type="duplicateValues" dxfId="7563" priority="30182"/>
  </conditionalFormatting>
  <conditionalFormatting sqref="J627">
    <cfRule type="duplicateValues" dxfId="7562" priority="30176"/>
    <cfRule type="duplicateValues" dxfId="7561" priority="30177"/>
  </conditionalFormatting>
  <conditionalFormatting sqref="J627">
    <cfRule type="duplicateValues" dxfId="7560" priority="30173"/>
    <cfRule type="duplicateValues" dxfId="7559" priority="30174"/>
    <cfRule type="duplicateValues" dxfId="7558" priority="30175"/>
  </conditionalFormatting>
  <conditionalFormatting sqref="J628">
    <cfRule type="duplicateValues" dxfId="7557" priority="30161"/>
  </conditionalFormatting>
  <conditionalFormatting sqref="J628">
    <cfRule type="duplicateValues" dxfId="7556" priority="30156"/>
    <cfRule type="duplicateValues" dxfId="7555" priority="30157"/>
    <cfRule type="duplicateValues" dxfId="7554" priority="30158"/>
    <cfRule type="duplicateValues" dxfId="7553" priority="30159"/>
    <cfRule type="duplicateValues" dxfId="7552" priority="30160"/>
  </conditionalFormatting>
  <conditionalFormatting sqref="J628">
    <cfRule type="duplicateValues" dxfId="7551" priority="30154"/>
    <cfRule type="duplicateValues" dxfId="7550" priority="30155"/>
  </conditionalFormatting>
  <conditionalFormatting sqref="J628">
    <cfRule type="duplicateValues" dxfId="7549" priority="30151"/>
    <cfRule type="duplicateValues" dxfId="7548" priority="30152"/>
    <cfRule type="duplicateValues" dxfId="7547" priority="30153"/>
  </conditionalFormatting>
  <conditionalFormatting sqref="F633:F640">
    <cfRule type="duplicateValues" dxfId="7546" priority="30139"/>
  </conditionalFormatting>
  <conditionalFormatting sqref="F633:F640">
    <cfRule type="duplicateValues" dxfId="7545" priority="30137"/>
    <cfRule type="duplicateValues" dxfId="7544" priority="30138"/>
  </conditionalFormatting>
  <conditionalFormatting sqref="J633:J640">
    <cfRule type="duplicateValues" dxfId="7543" priority="30136"/>
  </conditionalFormatting>
  <conditionalFormatting sqref="J633:J640">
    <cfRule type="duplicateValues" dxfId="7542" priority="30131"/>
    <cfRule type="duplicateValues" dxfId="7541" priority="30132"/>
    <cfRule type="duplicateValues" dxfId="7540" priority="30133"/>
    <cfRule type="duplicateValues" dxfId="7539" priority="30134"/>
    <cfRule type="duplicateValues" dxfId="7538" priority="30135"/>
  </conditionalFormatting>
  <conditionalFormatting sqref="J633:J640">
    <cfRule type="duplicateValues" dxfId="7537" priority="30129"/>
    <cfRule type="duplicateValues" dxfId="7536" priority="30130"/>
  </conditionalFormatting>
  <conditionalFormatting sqref="J633:J640">
    <cfRule type="duplicateValues" dxfId="7535" priority="30126"/>
    <cfRule type="duplicateValues" dxfId="7534" priority="30127"/>
    <cfRule type="duplicateValues" dxfId="7533" priority="30128"/>
  </conditionalFormatting>
  <conditionalFormatting sqref="J632">
    <cfRule type="duplicateValues" dxfId="7532" priority="30125"/>
  </conditionalFormatting>
  <conditionalFormatting sqref="J632">
    <cfRule type="duplicateValues" dxfId="7531" priority="30120"/>
    <cfRule type="duplicateValues" dxfId="7530" priority="30121"/>
    <cfRule type="duplicateValues" dxfId="7529" priority="30122"/>
    <cfRule type="duplicateValues" dxfId="7528" priority="30123"/>
    <cfRule type="duplicateValues" dxfId="7527" priority="30124"/>
  </conditionalFormatting>
  <conditionalFormatting sqref="J632">
    <cfRule type="duplicateValues" dxfId="7526" priority="30118"/>
    <cfRule type="duplicateValues" dxfId="7525" priority="30119"/>
  </conditionalFormatting>
  <conditionalFormatting sqref="J632">
    <cfRule type="duplicateValues" dxfId="7524" priority="30115"/>
    <cfRule type="duplicateValues" dxfId="7523" priority="30116"/>
    <cfRule type="duplicateValues" dxfId="7522" priority="30117"/>
  </conditionalFormatting>
  <conditionalFormatting sqref="F633">
    <cfRule type="duplicateValues" dxfId="7521" priority="30103"/>
  </conditionalFormatting>
  <conditionalFormatting sqref="F633">
    <cfRule type="duplicateValues" dxfId="7520" priority="30101"/>
    <cfRule type="duplicateValues" dxfId="7519" priority="30102"/>
  </conditionalFormatting>
  <conditionalFormatting sqref="J633">
    <cfRule type="duplicateValues" dxfId="7518" priority="30100"/>
  </conditionalFormatting>
  <conditionalFormatting sqref="J633">
    <cfRule type="duplicateValues" dxfId="7517" priority="30095"/>
    <cfRule type="duplicateValues" dxfId="7516" priority="30096"/>
    <cfRule type="duplicateValues" dxfId="7515" priority="30097"/>
    <cfRule type="duplicateValues" dxfId="7514" priority="30098"/>
    <cfRule type="duplicateValues" dxfId="7513" priority="30099"/>
  </conditionalFormatting>
  <conditionalFormatting sqref="J633">
    <cfRule type="duplicateValues" dxfId="7512" priority="30093"/>
    <cfRule type="duplicateValues" dxfId="7511" priority="30094"/>
  </conditionalFormatting>
  <conditionalFormatting sqref="J633">
    <cfRule type="duplicateValues" dxfId="7510" priority="30090"/>
    <cfRule type="duplicateValues" dxfId="7509" priority="30091"/>
    <cfRule type="duplicateValues" dxfId="7508" priority="30092"/>
  </conditionalFormatting>
  <conditionalFormatting sqref="F634">
    <cfRule type="duplicateValues" dxfId="7507" priority="30078"/>
  </conditionalFormatting>
  <conditionalFormatting sqref="F634">
    <cfRule type="duplicateValues" dxfId="7506" priority="30076"/>
    <cfRule type="duplicateValues" dxfId="7505" priority="30077"/>
  </conditionalFormatting>
  <conditionalFormatting sqref="J634">
    <cfRule type="duplicateValues" dxfId="7504" priority="30075"/>
  </conditionalFormatting>
  <conditionalFormatting sqref="J634">
    <cfRule type="duplicateValues" dxfId="7503" priority="30070"/>
    <cfRule type="duplicateValues" dxfId="7502" priority="30071"/>
    <cfRule type="duplicateValues" dxfId="7501" priority="30072"/>
    <cfRule type="duplicateValues" dxfId="7500" priority="30073"/>
    <cfRule type="duplicateValues" dxfId="7499" priority="30074"/>
  </conditionalFormatting>
  <conditionalFormatting sqref="J634">
    <cfRule type="duplicateValues" dxfId="7498" priority="30068"/>
    <cfRule type="duplicateValues" dxfId="7497" priority="30069"/>
  </conditionalFormatting>
  <conditionalFormatting sqref="J634">
    <cfRule type="duplicateValues" dxfId="7496" priority="30065"/>
    <cfRule type="duplicateValues" dxfId="7495" priority="30066"/>
    <cfRule type="duplicateValues" dxfId="7494" priority="30067"/>
  </conditionalFormatting>
  <conditionalFormatting sqref="F635">
    <cfRule type="duplicateValues" dxfId="7493" priority="30053"/>
  </conditionalFormatting>
  <conditionalFormatting sqref="F635">
    <cfRule type="duplicateValues" dxfId="7492" priority="30051"/>
    <cfRule type="duplicateValues" dxfId="7491" priority="30052"/>
  </conditionalFormatting>
  <conditionalFormatting sqref="J635">
    <cfRule type="duplicateValues" dxfId="7490" priority="30050"/>
  </conditionalFormatting>
  <conditionalFormatting sqref="J635">
    <cfRule type="duplicateValues" dxfId="7489" priority="30045"/>
    <cfRule type="duplicateValues" dxfId="7488" priority="30046"/>
    <cfRule type="duplicateValues" dxfId="7487" priority="30047"/>
    <cfRule type="duplicateValues" dxfId="7486" priority="30048"/>
    <cfRule type="duplicateValues" dxfId="7485" priority="30049"/>
  </conditionalFormatting>
  <conditionalFormatting sqref="J635">
    <cfRule type="duplicateValues" dxfId="7484" priority="30043"/>
    <cfRule type="duplicateValues" dxfId="7483" priority="30044"/>
  </conditionalFormatting>
  <conditionalFormatting sqref="J635">
    <cfRule type="duplicateValues" dxfId="7482" priority="30040"/>
    <cfRule type="duplicateValues" dxfId="7481" priority="30041"/>
    <cfRule type="duplicateValues" dxfId="7480" priority="30042"/>
  </conditionalFormatting>
  <conditionalFormatting sqref="F636">
    <cfRule type="duplicateValues" dxfId="7479" priority="30039"/>
  </conditionalFormatting>
  <conditionalFormatting sqref="F636">
    <cfRule type="duplicateValues" dxfId="7478" priority="30037"/>
    <cfRule type="duplicateValues" dxfId="7477" priority="30038"/>
  </conditionalFormatting>
  <conditionalFormatting sqref="J636">
    <cfRule type="duplicateValues" dxfId="7476" priority="30036"/>
  </conditionalFormatting>
  <conditionalFormatting sqref="J636">
    <cfRule type="duplicateValues" dxfId="7475" priority="30031"/>
    <cfRule type="duplicateValues" dxfId="7474" priority="30032"/>
    <cfRule type="duplicateValues" dxfId="7473" priority="30033"/>
    <cfRule type="duplicateValues" dxfId="7472" priority="30034"/>
    <cfRule type="duplicateValues" dxfId="7471" priority="30035"/>
  </conditionalFormatting>
  <conditionalFormatting sqref="J636">
    <cfRule type="duplicateValues" dxfId="7470" priority="30029"/>
    <cfRule type="duplicateValues" dxfId="7469" priority="30030"/>
  </conditionalFormatting>
  <conditionalFormatting sqref="J636">
    <cfRule type="duplicateValues" dxfId="7468" priority="30026"/>
    <cfRule type="duplicateValues" dxfId="7467" priority="30027"/>
    <cfRule type="duplicateValues" dxfId="7466" priority="30028"/>
  </conditionalFormatting>
  <conditionalFormatting sqref="F637">
    <cfRule type="duplicateValues" dxfId="7465" priority="30003"/>
  </conditionalFormatting>
  <conditionalFormatting sqref="F637">
    <cfRule type="duplicateValues" dxfId="7464" priority="30001"/>
    <cfRule type="duplicateValues" dxfId="7463" priority="30002"/>
  </conditionalFormatting>
  <conditionalFormatting sqref="J637">
    <cfRule type="duplicateValues" dxfId="7462" priority="30000"/>
  </conditionalFormatting>
  <conditionalFormatting sqref="J637">
    <cfRule type="duplicateValues" dxfId="7461" priority="29995"/>
    <cfRule type="duplicateValues" dxfId="7460" priority="29996"/>
    <cfRule type="duplicateValues" dxfId="7459" priority="29997"/>
    <cfRule type="duplicateValues" dxfId="7458" priority="29998"/>
    <cfRule type="duplicateValues" dxfId="7457" priority="29999"/>
  </conditionalFormatting>
  <conditionalFormatting sqref="J637">
    <cfRule type="duplicateValues" dxfId="7456" priority="29993"/>
    <cfRule type="duplicateValues" dxfId="7455" priority="29994"/>
  </conditionalFormatting>
  <conditionalFormatting sqref="J637">
    <cfRule type="duplicateValues" dxfId="7454" priority="29990"/>
    <cfRule type="duplicateValues" dxfId="7453" priority="29991"/>
    <cfRule type="duplicateValues" dxfId="7452" priority="29992"/>
  </conditionalFormatting>
  <conditionalFormatting sqref="F641:F644">
    <cfRule type="duplicateValues" dxfId="7451" priority="29967"/>
  </conditionalFormatting>
  <conditionalFormatting sqref="F641:F644">
    <cfRule type="duplicateValues" dxfId="7450" priority="29965"/>
    <cfRule type="duplicateValues" dxfId="7449" priority="29966"/>
  </conditionalFormatting>
  <conditionalFormatting sqref="J641:J644">
    <cfRule type="duplicateValues" dxfId="7448" priority="29964"/>
  </conditionalFormatting>
  <conditionalFormatting sqref="J641:J644">
    <cfRule type="duplicateValues" dxfId="7447" priority="29959"/>
    <cfRule type="duplicateValues" dxfId="7446" priority="29960"/>
    <cfRule type="duplicateValues" dxfId="7445" priority="29961"/>
    <cfRule type="duplicateValues" dxfId="7444" priority="29962"/>
    <cfRule type="duplicateValues" dxfId="7443" priority="29963"/>
  </conditionalFormatting>
  <conditionalFormatting sqref="J641:J644">
    <cfRule type="duplicateValues" dxfId="7442" priority="29957"/>
    <cfRule type="duplicateValues" dxfId="7441" priority="29958"/>
  </conditionalFormatting>
  <conditionalFormatting sqref="J641:J644">
    <cfRule type="duplicateValues" dxfId="7440" priority="29954"/>
    <cfRule type="duplicateValues" dxfId="7439" priority="29955"/>
    <cfRule type="duplicateValues" dxfId="7438" priority="29956"/>
  </conditionalFormatting>
  <conditionalFormatting sqref="F638">
    <cfRule type="duplicateValues" dxfId="7437" priority="29953"/>
  </conditionalFormatting>
  <conditionalFormatting sqref="F638">
    <cfRule type="duplicateValues" dxfId="7436" priority="29951"/>
    <cfRule type="duplicateValues" dxfId="7435" priority="29952"/>
  </conditionalFormatting>
  <conditionalFormatting sqref="J638">
    <cfRule type="duplicateValues" dxfId="7434" priority="29950"/>
  </conditionalFormatting>
  <conditionalFormatting sqref="J638">
    <cfRule type="duplicateValues" dxfId="7433" priority="29945"/>
    <cfRule type="duplicateValues" dxfId="7432" priority="29946"/>
    <cfRule type="duplicateValues" dxfId="7431" priority="29947"/>
    <cfRule type="duplicateValues" dxfId="7430" priority="29948"/>
    <cfRule type="duplicateValues" dxfId="7429" priority="29949"/>
  </conditionalFormatting>
  <conditionalFormatting sqref="J638">
    <cfRule type="duplicateValues" dxfId="7428" priority="29943"/>
    <cfRule type="duplicateValues" dxfId="7427" priority="29944"/>
  </conditionalFormatting>
  <conditionalFormatting sqref="J638">
    <cfRule type="duplicateValues" dxfId="7426" priority="29940"/>
    <cfRule type="duplicateValues" dxfId="7425" priority="29941"/>
    <cfRule type="duplicateValues" dxfId="7424" priority="29942"/>
  </conditionalFormatting>
  <conditionalFormatting sqref="F639">
    <cfRule type="duplicateValues" dxfId="7423" priority="29939"/>
  </conditionalFormatting>
  <conditionalFormatting sqref="F639">
    <cfRule type="duplicateValues" dxfId="7422" priority="29937"/>
    <cfRule type="duplicateValues" dxfId="7421" priority="29938"/>
  </conditionalFormatting>
  <conditionalFormatting sqref="J639">
    <cfRule type="duplicateValues" dxfId="7420" priority="29936"/>
  </conditionalFormatting>
  <conditionalFormatting sqref="J639">
    <cfRule type="duplicateValues" dxfId="7419" priority="29931"/>
    <cfRule type="duplicateValues" dxfId="7418" priority="29932"/>
    <cfRule type="duplicateValues" dxfId="7417" priority="29933"/>
    <cfRule type="duplicateValues" dxfId="7416" priority="29934"/>
    <cfRule type="duplicateValues" dxfId="7415" priority="29935"/>
  </conditionalFormatting>
  <conditionalFormatting sqref="J639">
    <cfRule type="duplicateValues" dxfId="7414" priority="29929"/>
    <cfRule type="duplicateValues" dxfId="7413" priority="29930"/>
  </conditionalFormatting>
  <conditionalFormatting sqref="J639">
    <cfRule type="duplicateValues" dxfId="7412" priority="29926"/>
    <cfRule type="duplicateValues" dxfId="7411" priority="29927"/>
    <cfRule type="duplicateValues" dxfId="7410" priority="29928"/>
  </conditionalFormatting>
  <conditionalFormatting sqref="F640">
    <cfRule type="duplicateValues" dxfId="7409" priority="29925"/>
  </conditionalFormatting>
  <conditionalFormatting sqref="F640">
    <cfRule type="duplicateValues" dxfId="7408" priority="29923"/>
    <cfRule type="duplicateValues" dxfId="7407" priority="29924"/>
  </conditionalFormatting>
  <conditionalFormatting sqref="J640">
    <cfRule type="duplicateValues" dxfId="7406" priority="29922"/>
  </conditionalFormatting>
  <conditionalFormatting sqref="J640">
    <cfRule type="duplicateValues" dxfId="7405" priority="29917"/>
    <cfRule type="duplicateValues" dxfId="7404" priority="29918"/>
    <cfRule type="duplicateValues" dxfId="7403" priority="29919"/>
    <cfRule type="duplicateValues" dxfId="7402" priority="29920"/>
    <cfRule type="duplicateValues" dxfId="7401" priority="29921"/>
  </conditionalFormatting>
  <conditionalFormatting sqref="J640">
    <cfRule type="duplicateValues" dxfId="7400" priority="29915"/>
    <cfRule type="duplicateValues" dxfId="7399" priority="29916"/>
  </conditionalFormatting>
  <conditionalFormatting sqref="J640">
    <cfRule type="duplicateValues" dxfId="7398" priority="29912"/>
    <cfRule type="duplicateValues" dxfId="7397" priority="29913"/>
    <cfRule type="duplicateValues" dxfId="7396" priority="29914"/>
  </conditionalFormatting>
  <conditionalFormatting sqref="F641">
    <cfRule type="duplicateValues" dxfId="7395" priority="29911"/>
  </conditionalFormatting>
  <conditionalFormatting sqref="F641">
    <cfRule type="duplicateValues" dxfId="7394" priority="29909"/>
    <cfRule type="duplicateValues" dxfId="7393" priority="29910"/>
  </conditionalFormatting>
  <conditionalFormatting sqref="J641">
    <cfRule type="duplicateValues" dxfId="7392" priority="29905"/>
  </conditionalFormatting>
  <conditionalFormatting sqref="J641">
    <cfRule type="duplicateValues" dxfId="7391" priority="29900"/>
    <cfRule type="duplicateValues" dxfId="7390" priority="29901"/>
    <cfRule type="duplicateValues" dxfId="7389" priority="29902"/>
    <cfRule type="duplicateValues" dxfId="7388" priority="29903"/>
    <cfRule type="duplicateValues" dxfId="7387" priority="29904"/>
  </conditionalFormatting>
  <conditionalFormatting sqref="J641">
    <cfRule type="duplicateValues" dxfId="7386" priority="29898"/>
    <cfRule type="duplicateValues" dxfId="7385" priority="29899"/>
  </conditionalFormatting>
  <conditionalFormatting sqref="J641">
    <cfRule type="duplicateValues" dxfId="7384" priority="29895"/>
    <cfRule type="duplicateValues" dxfId="7383" priority="29896"/>
    <cfRule type="duplicateValues" dxfId="7382" priority="29897"/>
  </conditionalFormatting>
  <conditionalFormatting sqref="F642">
    <cfRule type="duplicateValues" dxfId="7381" priority="29894"/>
  </conditionalFormatting>
  <conditionalFormatting sqref="F642">
    <cfRule type="duplicateValues" dxfId="7380" priority="29892"/>
    <cfRule type="duplicateValues" dxfId="7379" priority="29893"/>
  </conditionalFormatting>
  <conditionalFormatting sqref="J642">
    <cfRule type="duplicateValues" dxfId="7378" priority="29888"/>
  </conditionalFormatting>
  <conditionalFormatting sqref="J642">
    <cfRule type="duplicateValues" dxfId="7377" priority="29883"/>
    <cfRule type="duplicateValues" dxfId="7376" priority="29884"/>
    <cfRule type="duplicateValues" dxfId="7375" priority="29885"/>
    <cfRule type="duplicateValues" dxfId="7374" priority="29886"/>
    <cfRule type="duplicateValues" dxfId="7373" priority="29887"/>
  </conditionalFormatting>
  <conditionalFormatting sqref="J642">
    <cfRule type="duplicateValues" dxfId="7372" priority="29881"/>
    <cfRule type="duplicateValues" dxfId="7371" priority="29882"/>
  </conditionalFormatting>
  <conditionalFormatting sqref="J642">
    <cfRule type="duplicateValues" dxfId="7370" priority="29878"/>
    <cfRule type="duplicateValues" dxfId="7369" priority="29879"/>
    <cfRule type="duplicateValues" dxfId="7368" priority="29880"/>
  </conditionalFormatting>
  <conditionalFormatting sqref="F645:F648">
    <cfRule type="duplicateValues" dxfId="7367" priority="29877"/>
  </conditionalFormatting>
  <conditionalFormatting sqref="F645:F648">
    <cfRule type="duplicateValues" dxfId="7366" priority="29875"/>
    <cfRule type="duplicateValues" dxfId="7365" priority="29876"/>
  </conditionalFormatting>
  <conditionalFormatting sqref="J645:J648">
    <cfRule type="duplicateValues" dxfId="7364" priority="29874"/>
  </conditionalFormatting>
  <conditionalFormatting sqref="J645:J648">
    <cfRule type="duplicateValues" dxfId="7363" priority="29869"/>
    <cfRule type="duplicateValues" dxfId="7362" priority="29870"/>
    <cfRule type="duplicateValues" dxfId="7361" priority="29871"/>
    <cfRule type="duplicateValues" dxfId="7360" priority="29872"/>
    <cfRule type="duplicateValues" dxfId="7359" priority="29873"/>
  </conditionalFormatting>
  <conditionalFormatting sqref="J645:J648">
    <cfRule type="duplicateValues" dxfId="7358" priority="29867"/>
    <cfRule type="duplicateValues" dxfId="7357" priority="29868"/>
  </conditionalFormatting>
  <conditionalFormatting sqref="J645:J648">
    <cfRule type="duplicateValues" dxfId="7356" priority="29864"/>
    <cfRule type="duplicateValues" dxfId="7355" priority="29865"/>
    <cfRule type="duplicateValues" dxfId="7354" priority="29866"/>
  </conditionalFormatting>
  <conditionalFormatting sqref="F643">
    <cfRule type="duplicateValues" dxfId="7353" priority="29863"/>
  </conditionalFormatting>
  <conditionalFormatting sqref="F643">
    <cfRule type="duplicateValues" dxfId="7352" priority="29861"/>
    <cfRule type="duplicateValues" dxfId="7351" priority="29862"/>
  </conditionalFormatting>
  <conditionalFormatting sqref="F644">
    <cfRule type="duplicateValues" dxfId="7350" priority="29857"/>
  </conditionalFormatting>
  <conditionalFormatting sqref="F644">
    <cfRule type="duplicateValues" dxfId="7349" priority="29855"/>
    <cfRule type="duplicateValues" dxfId="7348" priority="29856"/>
  </conditionalFormatting>
  <conditionalFormatting sqref="J646">
    <cfRule type="duplicateValues" dxfId="7347" priority="29837"/>
  </conditionalFormatting>
  <conditionalFormatting sqref="J646">
    <cfRule type="duplicateValues" dxfId="7346" priority="29832"/>
    <cfRule type="duplicateValues" dxfId="7345" priority="29833"/>
    <cfRule type="duplicateValues" dxfId="7344" priority="29834"/>
    <cfRule type="duplicateValues" dxfId="7343" priority="29835"/>
    <cfRule type="duplicateValues" dxfId="7342" priority="29836"/>
  </conditionalFormatting>
  <conditionalFormatting sqref="J646">
    <cfRule type="duplicateValues" dxfId="7341" priority="29830"/>
    <cfRule type="duplicateValues" dxfId="7340" priority="29831"/>
  </conditionalFormatting>
  <conditionalFormatting sqref="J646">
    <cfRule type="duplicateValues" dxfId="7339" priority="29827"/>
    <cfRule type="duplicateValues" dxfId="7338" priority="29828"/>
    <cfRule type="duplicateValues" dxfId="7337" priority="29829"/>
  </conditionalFormatting>
  <conditionalFormatting sqref="J647">
    <cfRule type="duplicateValues" dxfId="7336" priority="29815"/>
  </conditionalFormatting>
  <conditionalFormatting sqref="J647">
    <cfRule type="duplicateValues" dxfId="7335" priority="29810"/>
    <cfRule type="duplicateValues" dxfId="7334" priority="29811"/>
    <cfRule type="duplicateValues" dxfId="7333" priority="29812"/>
    <cfRule type="duplicateValues" dxfId="7332" priority="29813"/>
    <cfRule type="duplicateValues" dxfId="7331" priority="29814"/>
  </conditionalFormatting>
  <conditionalFormatting sqref="J647">
    <cfRule type="duplicateValues" dxfId="7330" priority="29808"/>
    <cfRule type="duplicateValues" dxfId="7329" priority="29809"/>
  </conditionalFormatting>
  <conditionalFormatting sqref="J647">
    <cfRule type="duplicateValues" dxfId="7328" priority="29805"/>
    <cfRule type="duplicateValues" dxfId="7327" priority="29806"/>
    <cfRule type="duplicateValues" dxfId="7326" priority="29807"/>
  </conditionalFormatting>
  <conditionalFormatting sqref="J648">
    <cfRule type="duplicateValues" dxfId="7325" priority="29793"/>
  </conditionalFormatting>
  <conditionalFormatting sqref="J648">
    <cfRule type="duplicateValues" dxfId="7324" priority="29788"/>
    <cfRule type="duplicateValues" dxfId="7323" priority="29789"/>
    <cfRule type="duplicateValues" dxfId="7322" priority="29790"/>
    <cfRule type="duplicateValues" dxfId="7321" priority="29791"/>
    <cfRule type="duplicateValues" dxfId="7320" priority="29792"/>
  </conditionalFormatting>
  <conditionalFormatting sqref="J648">
    <cfRule type="duplicateValues" dxfId="7319" priority="29786"/>
    <cfRule type="duplicateValues" dxfId="7318" priority="29787"/>
  </conditionalFormatting>
  <conditionalFormatting sqref="J648">
    <cfRule type="duplicateValues" dxfId="7317" priority="29783"/>
    <cfRule type="duplicateValues" dxfId="7316" priority="29784"/>
    <cfRule type="duplicateValues" dxfId="7315" priority="29785"/>
  </conditionalFormatting>
  <conditionalFormatting sqref="F649">
    <cfRule type="duplicateValues" dxfId="7314" priority="29771"/>
  </conditionalFormatting>
  <conditionalFormatting sqref="F649">
    <cfRule type="duplicateValues" dxfId="7313" priority="29769"/>
    <cfRule type="duplicateValues" dxfId="7312" priority="29770"/>
  </conditionalFormatting>
  <conditionalFormatting sqref="J649">
    <cfRule type="duplicateValues" dxfId="7311" priority="29768"/>
  </conditionalFormatting>
  <conditionalFormatting sqref="J649">
    <cfRule type="duplicateValues" dxfId="7310" priority="29763"/>
    <cfRule type="duplicateValues" dxfId="7309" priority="29764"/>
    <cfRule type="duplicateValues" dxfId="7308" priority="29765"/>
    <cfRule type="duplicateValues" dxfId="7307" priority="29766"/>
    <cfRule type="duplicateValues" dxfId="7306" priority="29767"/>
  </conditionalFormatting>
  <conditionalFormatting sqref="J649">
    <cfRule type="duplicateValues" dxfId="7305" priority="29761"/>
    <cfRule type="duplicateValues" dxfId="7304" priority="29762"/>
  </conditionalFormatting>
  <conditionalFormatting sqref="J649">
    <cfRule type="duplicateValues" dxfId="7303" priority="29758"/>
    <cfRule type="duplicateValues" dxfId="7302" priority="29759"/>
    <cfRule type="duplicateValues" dxfId="7301" priority="29760"/>
  </conditionalFormatting>
  <conditionalFormatting sqref="F650">
    <cfRule type="duplicateValues" dxfId="7300" priority="29746"/>
  </conditionalFormatting>
  <conditionalFormatting sqref="F650">
    <cfRule type="duplicateValues" dxfId="7299" priority="29744"/>
    <cfRule type="duplicateValues" dxfId="7298" priority="29745"/>
  </conditionalFormatting>
  <conditionalFormatting sqref="J650">
    <cfRule type="duplicateValues" dxfId="7297" priority="29743"/>
  </conditionalFormatting>
  <conditionalFormatting sqref="J650">
    <cfRule type="duplicateValues" dxfId="7296" priority="29738"/>
    <cfRule type="duplicateValues" dxfId="7295" priority="29739"/>
    <cfRule type="duplicateValues" dxfId="7294" priority="29740"/>
    <cfRule type="duplicateValues" dxfId="7293" priority="29741"/>
    <cfRule type="duplicateValues" dxfId="7292" priority="29742"/>
  </conditionalFormatting>
  <conditionalFormatting sqref="J650">
    <cfRule type="duplicateValues" dxfId="7291" priority="29736"/>
    <cfRule type="duplicateValues" dxfId="7290" priority="29737"/>
  </conditionalFormatting>
  <conditionalFormatting sqref="J650">
    <cfRule type="duplicateValues" dxfId="7289" priority="29733"/>
    <cfRule type="duplicateValues" dxfId="7288" priority="29734"/>
    <cfRule type="duplicateValues" dxfId="7287" priority="29735"/>
  </conditionalFormatting>
  <conditionalFormatting sqref="F651">
    <cfRule type="duplicateValues" dxfId="7286" priority="29718"/>
  </conditionalFormatting>
  <conditionalFormatting sqref="F651">
    <cfRule type="duplicateValues" dxfId="7285" priority="29716"/>
    <cfRule type="duplicateValues" dxfId="7284" priority="29717"/>
  </conditionalFormatting>
  <conditionalFormatting sqref="F652">
    <cfRule type="duplicateValues" dxfId="7283" priority="29715"/>
  </conditionalFormatting>
  <conditionalFormatting sqref="F652">
    <cfRule type="duplicateValues" dxfId="7282" priority="29713"/>
    <cfRule type="duplicateValues" dxfId="7281" priority="29714"/>
  </conditionalFormatting>
  <conditionalFormatting sqref="F653">
    <cfRule type="duplicateValues" dxfId="7280" priority="29712"/>
  </conditionalFormatting>
  <conditionalFormatting sqref="F653">
    <cfRule type="duplicateValues" dxfId="7279" priority="29710"/>
    <cfRule type="duplicateValues" dxfId="7278" priority="29711"/>
  </conditionalFormatting>
  <conditionalFormatting sqref="J653">
    <cfRule type="duplicateValues" dxfId="7277" priority="29709"/>
  </conditionalFormatting>
  <conditionalFormatting sqref="J653">
    <cfRule type="duplicateValues" dxfId="7276" priority="29704"/>
    <cfRule type="duplicateValues" dxfId="7275" priority="29705"/>
    <cfRule type="duplicateValues" dxfId="7274" priority="29706"/>
    <cfRule type="duplicateValues" dxfId="7273" priority="29707"/>
    <cfRule type="duplicateValues" dxfId="7272" priority="29708"/>
  </conditionalFormatting>
  <conditionalFormatting sqref="J653">
    <cfRule type="duplicateValues" dxfId="7271" priority="29702"/>
    <cfRule type="duplicateValues" dxfId="7270" priority="29703"/>
  </conditionalFormatting>
  <conditionalFormatting sqref="J653">
    <cfRule type="duplicateValues" dxfId="7269" priority="29699"/>
    <cfRule type="duplicateValues" dxfId="7268" priority="29700"/>
    <cfRule type="duplicateValues" dxfId="7267" priority="29701"/>
  </conditionalFormatting>
  <conditionalFormatting sqref="F654">
    <cfRule type="duplicateValues" dxfId="7266" priority="29687"/>
  </conditionalFormatting>
  <conditionalFormatting sqref="F654">
    <cfRule type="duplicateValues" dxfId="7265" priority="29685"/>
    <cfRule type="duplicateValues" dxfId="7264" priority="29686"/>
  </conditionalFormatting>
  <conditionalFormatting sqref="J654">
    <cfRule type="duplicateValues" dxfId="7263" priority="29684"/>
  </conditionalFormatting>
  <conditionalFormatting sqref="J654">
    <cfRule type="duplicateValues" dxfId="7262" priority="29679"/>
    <cfRule type="duplicateValues" dxfId="7261" priority="29680"/>
    <cfRule type="duplicateValues" dxfId="7260" priority="29681"/>
    <cfRule type="duplicateValues" dxfId="7259" priority="29682"/>
    <cfRule type="duplicateValues" dxfId="7258" priority="29683"/>
  </conditionalFormatting>
  <conditionalFormatting sqref="J654">
    <cfRule type="duplicateValues" dxfId="7257" priority="29677"/>
    <cfRule type="duplicateValues" dxfId="7256" priority="29678"/>
  </conditionalFormatting>
  <conditionalFormatting sqref="J654">
    <cfRule type="duplicateValues" dxfId="7255" priority="29674"/>
    <cfRule type="duplicateValues" dxfId="7254" priority="29675"/>
    <cfRule type="duplicateValues" dxfId="7253" priority="29676"/>
  </conditionalFormatting>
  <conditionalFormatting sqref="F655">
    <cfRule type="duplicateValues" dxfId="7252" priority="29662"/>
  </conditionalFormatting>
  <conditionalFormatting sqref="F655">
    <cfRule type="duplicateValues" dxfId="7251" priority="29660"/>
    <cfRule type="duplicateValues" dxfId="7250" priority="29661"/>
  </conditionalFormatting>
  <conditionalFormatting sqref="J655">
    <cfRule type="duplicateValues" dxfId="7249" priority="29659"/>
  </conditionalFormatting>
  <conditionalFormatting sqref="J655">
    <cfRule type="duplicateValues" dxfId="7248" priority="29654"/>
    <cfRule type="duplicateValues" dxfId="7247" priority="29655"/>
    <cfRule type="duplicateValues" dxfId="7246" priority="29656"/>
    <cfRule type="duplicateValues" dxfId="7245" priority="29657"/>
    <cfRule type="duplicateValues" dxfId="7244" priority="29658"/>
  </conditionalFormatting>
  <conditionalFormatting sqref="J655">
    <cfRule type="duplicateValues" dxfId="7243" priority="29652"/>
    <cfRule type="duplicateValues" dxfId="7242" priority="29653"/>
  </conditionalFormatting>
  <conditionalFormatting sqref="J655">
    <cfRule type="duplicateValues" dxfId="7241" priority="29649"/>
    <cfRule type="duplicateValues" dxfId="7240" priority="29650"/>
    <cfRule type="duplicateValues" dxfId="7239" priority="29651"/>
  </conditionalFormatting>
  <conditionalFormatting sqref="F657:F662">
    <cfRule type="duplicateValues" dxfId="7238" priority="29637"/>
  </conditionalFormatting>
  <conditionalFormatting sqref="F657:F662">
    <cfRule type="duplicateValues" dxfId="7237" priority="29635"/>
    <cfRule type="duplicateValues" dxfId="7236" priority="29636"/>
  </conditionalFormatting>
  <conditionalFormatting sqref="J657:J662">
    <cfRule type="duplicateValues" dxfId="7235" priority="29634"/>
  </conditionalFormatting>
  <conditionalFormatting sqref="J657:J662">
    <cfRule type="duplicateValues" dxfId="7234" priority="29629"/>
    <cfRule type="duplicateValues" dxfId="7233" priority="29630"/>
    <cfRule type="duplicateValues" dxfId="7232" priority="29631"/>
    <cfRule type="duplicateValues" dxfId="7231" priority="29632"/>
    <cfRule type="duplicateValues" dxfId="7230" priority="29633"/>
  </conditionalFormatting>
  <conditionalFormatting sqref="J657:J662">
    <cfRule type="duplicateValues" dxfId="7229" priority="29627"/>
    <cfRule type="duplicateValues" dxfId="7228" priority="29628"/>
  </conditionalFormatting>
  <conditionalFormatting sqref="J657:J662">
    <cfRule type="duplicateValues" dxfId="7227" priority="29624"/>
    <cfRule type="duplicateValues" dxfId="7226" priority="29625"/>
    <cfRule type="duplicateValues" dxfId="7225" priority="29626"/>
  </conditionalFormatting>
  <conditionalFormatting sqref="F656">
    <cfRule type="duplicateValues" dxfId="7224" priority="29623"/>
  </conditionalFormatting>
  <conditionalFormatting sqref="F656">
    <cfRule type="duplicateValues" dxfId="7223" priority="29621"/>
    <cfRule type="duplicateValues" dxfId="7222" priority="29622"/>
  </conditionalFormatting>
  <conditionalFormatting sqref="J656">
    <cfRule type="duplicateValues" dxfId="7221" priority="29620"/>
  </conditionalFormatting>
  <conditionalFormatting sqref="J656">
    <cfRule type="duplicateValues" dxfId="7220" priority="29615"/>
    <cfRule type="duplicateValues" dxfId="7219" priority="29616"/>
    <cfRule type="duplicateValues" dxfId="7218" priority="29617"/>
    <cfRule type="duplicateValues" dxfId="7217" priority="29618"/>
    <cfRule type="duplicateValues" dxfId="7216" priority="29619"/>
  </conditionalFormatting>
  <conditionalFormatting sqref="J656">
    <cfRule type="duplicateValues" dxfId="7215" priority="29613"/>
    <cfRule type="duplicateValues" dxfId="7214" priority="29614"/>
  </conditionalFormatting>
  <conditionalFormatting sqref="J656">
    <cfRule type="duplicateValues" dxfId="7213" priority="29610"/>
    <cfRule type="duplicateValues" dxfId="7212" priority="29611"/>
    <cfRule type="duplicateValues" dxfId="7211" priority="29612"/>
  </conditionalFormatting>
  <conditionalFormatting sqref="F657">
    <cfRule type="duplicateValues" dxfId="7210" priority="29598"/>
  </conditionalFormatting>
  <conditionalFormatting sqref="F657">
    <cfRule type="duplicateValues" dxfId="7209" priority="29596"/>
    <cfRule type="duplicateValues" dxfId="7208" priority="29597"/>
  </conditionalFormatting>
  <conditionalFormatting sqref="J657">
    <cfRule type="duplicateValues" dxfId="7207" priority="29592"/>
  </conditionalFormatting>
  <conditionalFormatting sqref="J657">
    <cfRule type="duplicateValues" dxfId="7206" priority="29587"/>
    <cfRule type="duplicateValues" dxfId="7205" priority="29588"/>
    <cfRule type="duplicateValues" dxfId="7204" priority="29589"/>
    <cfRule type="duplicateValues" dxfId="7203" priority="29590"/>
    <cfRule type="duplicateValues" dxfId="7202" priority="29591"/>
  </conditionalFormatting>
  <conditionalFormatting sqref="J657">
    <cfRule type="duplicateValues" dxfId="7201" priority="29585"/>
    <cfRule type="duplicateValues" dxfId="7200" priority="29586"/>
  </conditionalFormatting>
  <conditionalFormatting sqref="J657">
    <cfRule type="duplicateValues" dxfId="7199" priority="29582"/>
    <cfRule type="duplicateValues" dxfId="7198" priority="29583"/>
    <cfRule type="duplicateValues" dxfId="7197" priority="29584"/>
  </conditionalFormatting>
  <conditionalFormatting sqref="F649:F656">
    <cfRule type="duplicateValues" dxfId="7196" priority="285309"/>
  </conditionalFormatting>
  <conditionalFormatting sqref="F649:F656">
    <cfRule type="duplicateValues" dxfId="7195" priority="285311"/>
    <cfRule type="duplicateValues" dxfId="7194" priority="285312"/>
  </conditionalFormatting>
  <conditionalFormatting sqref="J649:J656">
    <cfRule type="duplicateValues" dxfId="7193" priority="285315"/>
  </conditionalFormatting>
  <conditionalFormatting sqref="J649:J656">
    <cfRule type="duplicateValues" dxfId="7192" priority="285317"/>
    <cfRule type="duplicateValues" dxfId="7191" priority="285318"/>
    <cfRule type="duplicateValues" dxfId="7190" priority="285319"/>
    <cfRule type="duplicateValues" dxfId="7189" priority="285320"/>
    <cfRule type="duplicateValues" dxfId="7188" priority="285321"/>
  </conditionalFormatting>
  <conditionalFormatting sqref="J649:J656">
    <cfRule type="duplicateValues" dxfId="7187" priority="285327"/>
    <cfRule type="duplicateValues" dxfId="7186" priority="285328"/>
  </conditionalFormatting>
  <conditionalFormatting sqref="J649:J656">
    <cfRule type="duplicateValues" dxfId="7185" priority="285331"/>
    <cfRule type="duplicateValues" dxfId="7184" priority="285332"/>
    <cfRule type="duplicateValues" dxfId="7183" priority="285333"/>
  </conditionalFormatting>
  <conditionalFormatting sqref="F658">
    <cfRule type="duplicateValues" dxfId="7182" priority="29570"/>
  </conditionalFormatting>
  <conditionalFormatting sqref="F658">
    <cfRule type="duplicateValues" dxfId="7181" priority="29568"/>
    <cfRule type="duplicateValues" dxfId="7180" priority="29569"/>
  </conditionalFormatting>
  <conditionalFormatting sqref="J658">
    <cfRule type="duplicateValues" dxfId="7179" priority="29564"/>
  </conditionalFormatting>
  <conditionalFormatting sqref="J658">
    <cfRule type="duplicateValues" dxfId="7178" priority="29559"/>
    <cfRule type="duplicateValues" dxfId="7177" priority="29560"/>
    <cfRule type="duplicateValues" dxfId="7176" priority="29561"/>
    <cfRule type="duplicateValues" dxfId="7175" priority="29562"/>
    <cfRule type="duplicateValues" dxfId="7174" priority="29563"/>
  </conditionalFormatting>
  <conditionalFormatting sqref="J658">
    <cfRule type="duplicateValues" dxfId="7173" priority="29557"/>
    <cfRule type="duplicateValues" dxfId="7172" priority="29558"/>
  </conditionalFormatting>
  <conditionalFormatting sqref="J658">
    <cfRule type="duplicateValues" dxfId="7171" priority="29554"/>
    <cfRule type="duplicateValues" dxfId="7170" priority="29555"/>
    <cfRule type="duplicateValues" dxfId="7169" priority="29556"/>
  </conditionalFormatting>
  <conditionalFormatting sqref="F659">
    <cfRule type="duplicateValues" dxfId="7168" priority="29542"/>
  </conditionalFormatting>
  <conditionalFormatting sqref="F659">
    <cfRule type="duplicateValues" dxfId="7167" priority="29540"/>
    <cfRule type="duplicateValues" dxfId="7166" priority="29541"/>
  </conditionalFormatting>
  <conditionalFormatting sqref="J659">
    <cfRule type="duplicateValues" dxfId="7165" priority="29536"/>
  </conditionalFormatting>
  <conditionalFormatting sqref="J659">
    <cfRule type="duplicateValues" dxfId="7164" priority="29531"/>
    <cfRule type="duplicateValues" dxfId="7163" priority="29532"/>
    <cfRule type="duplicateValues" dxfId="7162" priority="29533"/>
    <cfRule type="duplicateValues" dxfId="7161" priority="29534"/>
    <cfRule type="duplicateValues" dxfId="7160" priority="29535"/>
  </conditionalFormatting>
  <conditionalFormatting sqref="J659">
    <cfRule type="duplicateValues" dxfId="7159" priority="29529"/>
    <cfRule type="duplicateValues" dxfId="7158" priority="29530"/>
  </conditionalFormatting>
  <conditionalFormatting sqref="J659">
    <cfRule type="duplicateValues" dxfId="7157" priority="29526"/>
    <cfRule type="duplicateValues" dxfId="7156" priority="29527"/>
    <cfRule type="duplicateValues" dxfId="7155" priority="29528"/>
  </conditionalFormatting>
  <conditionalFormatting sqref="F660">
    <cfRule type="duplicateValues" dxfId="7154" priority="29514"/>
  </conditionalFormatting>
  <conditionalFormatting sqref="F660">
    <cfRule type="duplicateValues" dxfId="7153" priority="29512"/>
    <cfRule type="duplicateValues" dxfId="7152" priority="29513"/>
  </conditionalFormatting>
  <conditionalFormatting sqref="J660">
    <cfRule type="duplicateValues" dxfId="7151" priority="29508"/>
  </conditionalFormatting>
  <conditionalFormatting sqref="J660">
    <cfRule type="duplicateValues" dxfId="7150" priority="29503"/>
    <cfRule type="duplicateValues" dxfId="7149" priority="29504"/>
    <cfRule type="duplicateValues" dxfId="7148" priority="29505"/>
    <cfRule type="duplicateValues" dxfId="7147" priority="29506"/>
    <cfRule type="duplicateValues" dxfId="7146" priority="29507"/>
  </conditionalFormatting>
  <conditionalFormatting sqref="J660">
    <cfRule type="duplicateValues" dxfId="7145" priority="29501"/>
    <cfRule type="duplicateValues" dxfId="7144" priority="29502"/>
  </conditionalFormatting>
  <conditionalFormatting sqref="J660">
    <cfRule type="duplicateValues" dxfId="7143" priority="29498"/>
    <cfRule type="duplicateValues" dxfId="7142" priority="29499"/>
    <cfRule type="duplicateValues" dxfId="7141" priority="29500"/>
  </conditionalFormatting>
  <conditionalFormatting sqref="F663:F664">
    <cfRule type="duplicateValues" dxfId="7140" priority="29486"/>
  </conditionalFormatting>
  <conditionalFormatting sqref="F663:F664">
    <cfRule type="duplicateValues" dxfId="7139" priority="29484"/>
    <cfRule type="duplicateValues" dxfId="7138" priority="29485"/>
  </conditionalFormatting>
  <conditionalFormatting sqref="J663:J670">
    <cfRule type="duplicateValues" dxfId="7137" priority="29483"/>
  </conditionalFormatting>
  <conditionalFormatting sqref="J663:J670">
    <cfRule type="duplicateValues" dxfId="7136" priority="29478"/>
    <cfRule type="duplicateValues" dxfId="7135" priority="29479"/>
    <cfRule type="duplicateValues" dxfId="7134" priority="29480"/>
    <cfRule type="duplicateValues" dxfId="7133" priority="29481"/>
    <cfRule type="duplicateValues" dxfId="7132" priority="29482"/>
  </conditionalFormatting>
  <conditionalFormatting sqref="J663:J670">
    <cfRule type="duplicateValues" dxfId="7131" priority="29476"/>
    <cfRule type="duplicateValues" dxfId="7130" priority="29477"/>
  </conditionalFormatting>
  <conditionalFormatting sqref="J663:J670">
    <cfRule type="duplicateValues" dxfId="7129" priority="29473"/>
    <cfRule type="duplicateValues" dxfId="7128" priority="29474"/>
    <cfRule type="duplicateValues" dxfId="7127" priority="29475"/>
  </conditionalFormatting>
  <conditionalFormatting sqref="F661">
    <cfRule type="duplicateValues" dxfId="7126" priority="29472"/>
  </conditionalFormatting>
  <conditionalFormatting sqref="F661">
    <cfRule type="duplicateValues" dxfId="7125" priority="29470"/>
    <cfRule type="duplicateValues" dxfId="7124" priority="29471"/>
  </conditionalFormatting>
  <conditionalFormatting sqref="J661">
    <cfRule type="duplicateValues" dxfId="7123" priority="29466"/>
  </conditionalFormatting>
  <conditionalFormatting sqref="J661">
    <cfRule type="duplicateValues" dxfId="7122" priority="29461"/>
    <cfRule type="duplicateValues" dxfId="7121" priority="29462"/>
    <cfRule type="duplicateValues" dxfId="7120" priority="29463"/>
    <cfRule type="duplicateValues" dxfId="7119" priority="29464"/>
    <cfRule type="duplicateValues" dxfId="7118" priority="29465"/>
  </conditionalFormatting>
  <conditionalFormatting sqref="J661">
    <cfRule type="duplicateValues" dxfId="7117" priority="29459"/>
    <cfRule type="duplicateValues" dxfId="7116" priority="29460"/>
  </conditionalFormatting>
  <conditionalFormatting sqref="J661">
    <cfRule type="duplicateValues" dxfId="7115" priority="29456"/>
    <cfRule type="duplicateValues" dxfId="7114" priority="29457"/>
    <cfRule type="duplicateValues" dxfId="7113" priority="29458"/>
  </conditionalFormatting>
  <conditionalFormatting sqref="F662">
    <cfRule type="duplicateValues" dxfId="7112" priority="29444"/>
  </conditionalFormatting>
  <conditionalFormatting sqref="F662">
    <cfRule type="duplicateValues" dxfId="7111" priority="29442"/>
    <cfRule type="duplicateValues" dxfId="7110" priority="29443"/>
  </conditionalFormatting>
  <conditionalFormatting sqref="J662">
    <cfRule type="duplicateValues" dxfId="7109" priority="29438"/>
  </conditionalFormatting>
  <conditionalFormatting sqref="J662">
    <cfRule type="duplicateValues" dxfId="7108" priority="29433"/>
    <cfRule type="duplicateValues" dxfId="7107" priority="29434"/>
    <cfRule type="duplicateValues" dxfId="7106" priority="29435"/>
    <cfRule type="duplicateValues" dxfId="7105" priority="29436"/>
    <cfRule type="duplicateValues" dxfId="7104" priority="29437"/>
  </conditionalFormatting>
  <conditionalFormatting sqref="J662">
    <cfRule type="duplicateValues" dxfId="7103" priority="29431"/>
    <cfRule type="duplicateValues" dxfId="7102" priority="29432"/>
  </conditionalFormatting>
  <conditionalFormatting sqref="J662">
    <cfRule type="duplicateValues" dxfId="7101" priority="29428"/>
    <cfRule type="duplicateValues" dxfId="7100" priority="29429"/>
    <cfRule type="duplicateValues" dxfId="7099" priority="29430"/>
  </conditionalFormatting>
  <conditionalFormatting sqref="F663">
    <cfRule type="duplicateValues" dxfId="7098" priority="29416"/>
  </conditionalFormatting>
  <conditionalFormatting sqref="F663">
    <cfRule type="duplicateValues" dxfId="7097" priority="29414"/>
    <cfRule type="duplicateValues" dxfId="7096" priority="29415"/>
  </conditionalFormatting>
  <conditionalFormatting sqref="J663">
    <cfRule type="duplicateValues" dxfId="7095" priority="29413"/>
  </conditionalFormatting>
  <conditionalFormatting sqref="J663">
    <cfRule type="duplicateValues" dxfId="7094" priority="29408"/>
    <cfRule type="duplicateValues" dxfId="7093" priority="29409"/>
    <cfRule type="duplicateValues" dxfId="7092" priority="29410"/>
    <cfRule type="duplicateValues" dxfId="7091" priority="29411"/>
    <cfRule type="duplicateValues" dxfId="7090" priority="29412"/>
  </conditionalFormatting>
  <conditionalFormatting sqref="J663">
    <cfRule type="duplicateValues" dxfId="7089" priority="29406"/>
    <cfRule type="duplicateValues" dxfId="7088" priority="29407"/>
  </conditionalFormatting>
  <conditionalFormatting sqref="J663">
    <cfRule type="duplicateValues" dxfId="7087" priority="29403"/>
    <cfRule type="duplicateValues" dxfId="7086" priority="29404"/>
    <cfRule type="duplicateValues" dxfId="7085" priority="29405"/>
  </conditionalFormatting>
  <conditionalFormatting sqref="F664">
    <cfRule type="duplicateValues" dxfId="7084" priority="29374"/>
  </conditionalFormatting>
  <conditionalFormatting sqref="F664">
    <cfRule type="duplicateValues" dxfId="7083" priority="29372"/>
    <cfRule type="duplicateValues" dxfId="7082" priority="29373"/>
  </conditionalFormatting>
  <conditionalFormatting sqref="J664">
    <cfRule type="duplicateValues" dxfId="7081" priority="29365"/>
  </conditionalFormatting>
  <conditionalFormatting sqref="J664">
    <cfRule type="duplicateValues" dxfId="7080" priority="29360"/>
    <cfRule type="duplicateValues" dxfId="7079" priority="29361"/>
    <cfRule type="duplicateValues" dxfId="7078" priority="29362"/>
    <cfRule type="duplicateValues" dxfId="7077" priority="29363"/>
    <cfRule type="duplicateValues" dxfId="7076" priority="29364"/>
  </conditionalFormatting>
  <conditionalFormatting sqref="J664">
    <cfRule type="duplicateValues" dxfId="7075" priority="29358"/>
    <cfRule type="duplicateValues" dxfId="7074" priority="29359"/>
  </conditionalFormatting>
  <conditionalFormatting sqref="J664">
    <cfRule type="duplicateValues" dxfId="7073" priority="29355"/>
    <cfRule type="duplicateValues" dxfId="7072" priority="29356"/>
    <cfRule type="duplicateValues" dxfId="7071" priority="29357"/>
  </conditionalFormatting>
  <conditionalFormatting sqref="J665">
    <cfRule type="duplicateValues" dxfId="7070" priority="29305"/>
  </conditionalFormatting>
  <conditionalFormatting sqref="J665">
    <cfRule type="duplicateValues" dxfId="7069" priority="29300"/>
    <cfRule type="duplicateValues" dxfId="7068" priority="29301"/>
    <cfRule type="duplicateValues" dxfId="7067" priority="29302"/>
    <cfRule type="duplicateValues" dxfId="7066" priority="29303"/>
    <cfRule type="duplicateValues" dxfId="7065" priority="29304"/>
  </conditionalFormatting>
  <conditionalFormatting sqref="J665">
    <cfRule type="duplicateValues" dxfId="7064" priority="29298"/>
    <cfRule type="duplicateValues" dxfId="7063" priority="29299"/>
  </conditionalFormatting>
  <conditionalFormatting sqref="J665">
    <cfRule type="duplicateValues" dxfId="7062" priority="29295"/>
    <cfRule type="duplicateValues" dxfId="7061" priority="29296"/>
    <cfRule type="duplicateValues" dxfId="7060" priority="29297"/>
  </conditionalFormatting>
  <conditionalFormatting sqref="F671:F675">
    <cfRule type="duplicateValues" dxfId="7059" priority="29283"/>
  </conditionalFormatting>
  <conditionalFormatting sqref="F671:F675">
    <cfRule type="duplicateValues" dxfId="7058" priority="29281"/>
    <cfRule type="duplicateValues" dxfId="7057" priority="29282"/>
  </conditionalFormatting>
  <conditionalFormatting sqref="J671:J675">
    <cfRule type="duplicateValues" dxfId="7056" priority="29280"/>
  </conditionalFormatting>
  <conditionalFormatting sqref="J671:J675">
    <cfRule type="duplicateValues" dxfId="7055" priority="29275"/>
    <cfRule type="duplicateValues" dxfId="7054" priority="29276"/>
    <cfRule type="duplicateValues" dxfId="7053" priority="29277"/>
    <cfRule type="duplicateValues" dxfId="7052" priority="29278"/>
    <cfRule type="duplicateValues" dxfId="7051" priority="29279"/>
  </conditionalFormatting>
  <conditionalFormatting sqref="J671:J675">
    <cfRule type="duplicateValues" dxfId="7050" priority="29273"/>
    <cfRule type="duplicateValues" dxfId="7049" priority="29274"/>
  </conditionalFormatting>
  <conditionalFormatting sqref="J671:J675">
    <cfRule type="duplicateValues" dxfId="7048" priority="29270"/>
    <cfRule type="duplicateValues" dxfId="7047" priority="29271"/>
    <cfRule type="duplicateValues" dxfId="7046" priority="29272"/>
  </conditionalFormatting>
  <conditionalFormatting sqref="J666:J670">
    <cfRule type="duplicateValues" dxfId="7045" priority="29251"/>
  </conditionalFormatting>
  <conditionalFormatting sqref="J666:J670">
    <cfRule type="duplicateValues" dxfId="7044" priority="29246"/>
    <cfRule type="duplicateValues" dxfId="7043" priority="29247"/>
    <cfRule type="duplicateValues" dxfId="7042" priority="29248"/>
    <cfRule type="duplicateValues" dxfId="7041" priority="29249"/>
    <cfRule type="duplicateValues" dxfId="7040" priority="29250"/>
  </conditionalFormatting>
  <conditionalFormatting sqref="J666:J670">
    <cfRule type="duplicateValues" dxfId="7039" priority="29244"/>
    <cfRule type="duplicateValues" dxfId="7038" priority="29245"/>
  </conditionalFormatting>
  <conditionalFormatting sqref="J666:J670">
    <cfRule type="duplicateValues" dxfId="7037" priority="29241"/>
    <cfRule type="duplicateValues" dxfId="7036" priority="29242"/>
    <cfRule type="duplicateValues" dxfId="7035" priority="29243"/>
  </conditionalFormatting>
  <conditionalFormatting sqref="F665:F670">
    <cfRule type="duplicateValues" dxfId="7034" priority="29229"/>
  </conditionalFormatting>
  <conditionalFormatting sqref="F665:F670">
    <cfRule type="duplicateValues" dxfId="7033" priority="29226"/>
    <cfRule type="duplicateValues" dxfId="7032" priority="29227"/>
  </conditionalFormatting>
  <conditionalFormatting sqref="F665">
    <cfRule type="duplicateValues" dxfId="7031" priority="29225"/>
  </conditionalFormatting>
  <conditionalFormatting sqref="F665">
    <cfRule type="duplicateValues" dxfId="7030" priority="29223"/>
    <cfRule type="duplicateValues" dxfId="7029" priority="29224"/>
  </conditionalFormatting>
  <conditionalFormatting sqref="F666:F670">
    <cfRule type="duplicateValues" dxfId="7028" priority="29207"/>
  </conditionalFormatting>
  <conditionalFormatting sqref="F666:F670">
    <cfRule type="duplicateValues" dxfId="7027" priority="29205"/>
    <cfRule type="duplicateValues" dxfId="7026" priority="29206"/>
  </conditionalFormatting>
  <conditionalFormatting sqref="F671">
    <cfRule type="duplicateValues" dxfId="7025" priority="29189"/>
  </conditionalFormatting>
  <conditionalFormatting sqref="F671">
    <cfRule type="duplicateValues" dxfId="7024" priority="29186"/>
    <cfRule type="duplicateValues" dxfId="7023" priority="29187"/>
  </conditionalFormatting>
  <conditionalFormatting sqref="J671">
    <cfRule type="duplicateValues" dxfId="7022" priority="29167"/>
  </conditionalFormatting>
  <conditionalFormatting sqref="J671">
    <cfRule type="duplicateValues" dxfId="7021" priority="29162"/>
    <cfRule type="duplicateValues" dxfId="7020" priority="29163"/>
    <cfRule type="duplicateValues" dxfId="7019" priority="29164"/>
    <cfRule type="duplicateValues" dxfId="7018" priority="29165"/>
    <cfRule type="duplicateValues" dxfId="7017" priority="29166"/>
  </conditionalFormatting>
  <conditionalFormatting sqref="J671">
    <cfRule type="duplicateValues" dxfId="7016" priority="29160"/>
    <cfRule type="duplicateValues" dxfId="7015" priority="29161"/>
  </conditionalFormatting>
  <conditionalFormatting sqref="J671">
    <cfRule type="duplicateValues" dxfId="7014" priority="29157"/>
    <cfRule type="duplicateValues" dxfId="7013" priority="29158"/>
    <cfRule type="duplicateValues" dxfId="7012" priority="29159"/>
  </conditionalFormatting>
  <conditionalFormatting sqref="F672:F673">
    <cfRule type="duplicateValues" dxfId="7011" priority="29145"/>
  </conditionalFormatting>
  <conditionalFormatting sqref="F672:F673">
    <cfRule type="duplicateValues" dxfId="7010" priority="29142"/>
    <cfRule type="duplicateValues" dxfId="7009" priority="29143"/>
  </conditionalFormatting>
  <conditionalFormatting sqref="J672:J673">
    <cfRule type="duplicateValues" dxfId="7008" priority="29123"/>
  </conditionalFormatting>
  <conditionalFormatting sqref="J672:J673">
    <cfRule type="duplicateValues" dxfId="7007" priority="29118"/>
    <cfRule type="duplicateValues" dxfId="7006" priority="29119"/>
    <cfRule type="duplicateValues" dxfId="7005" priority="29120"/>
    <cfRule type="duplicateValues" dxfId="7004" priority="29121"/>
    <cfRule type="duplicateValues" dxfId="7003" priority="29122"/>
  </conditionalFormatting>
  <conditionalFormatting sqref="J672:J673">
    <cfRule type="duplicateValues" dxfId="7002" priority="29116"/>
    <cfRule type="duplicateValues" dxfId="7001" priority="29117"/>
  </conditionalFormatting>
  <conditionalFormatting sqref="J672:J673">
    <cfRule type="duplicateValues" dxfId="7000" priority="29113"/>
    <cfRule type="duplicateValues" dxfId="6999" priority="29114"/>
    <cfRule type="duplicateValues" dxfId="6998" priority="29115"/>
  </conditionalFormatting>
  <conditionalFormatting sqref="F674">
    <cfRule type="duplicateValues" dxfId="6997" priority="29101"/>
  </conditionalFormatting>
  <conditionalFormatting sqref="F674">
    <cfRule type="duplicateValues" dxfId="6996" priority="29098"/>
    <cfRule type="duplicateValues" dxfId="6995" priority="29099"/>
  </conditionalFormatting>
  <conditionalFormatting sqref="J674">
    <cfRule type="duplicateValues" dxfId="6994" priority="29079"/>
  </conditionalFormatting>
  <conditionalFormatting sqref="J674">
    <cfRule type="duplicateValues" dxfId="6993" priority="29074"/>
    <cfRule type="duplicateValues" dxfId="6992" priority="29075"/>
    <cfRule type="duplicateValues" dxfId="6991" priority="29076"/>
    <cfRule type="duplicateValues" dxfId="6990" priority="29077"/>
    <cfRule type="duplicateValues" dxfId="6989" priority="29078"/>
  </conditionalFormatting>
  <conditionalFormatting sqref="J674">
    <cfRule type="duplicateValues" dxfId="6988" priority="29072"/>
    <cfRule type="duplicateValues" dxfId="6987" priority="29073"/>
  </conditionalFormatting>
  <conditionalFormatting sqref="J674">
    <cfRule type="duplicateValues" dxfId="6986" priority="29069"/>
    <cfRule type="duplicateValues" dxfId="6985" priority="29070"/>
    <cfRule type="duplicateValues" dxfId="6984" priority="29071"/>
  </conditionalFormatting>
  <conditionalFormatting sqref="F676:F684">
    <cfRule type="duplicateValues" dxfId="6983" priority="29057"/>
  </conditionalFormatting>
  <conditionalFormatting sqref="F676:F684">
    <cfRule type="duplicateValues" dxfId="6982" priority="29055"/>
    <cfRule type="duplicateValues" dxfId="6981" priority="29056"/>
  </conditionalFormatting>
  <conditionalFormatting sqref="J676:J684">
    <cfRule type="duplicateValues" dxfId="6980" priority="29054"/>
  </conditionalFormatting>
  <conditionalFormatting sqref="J676:J684">
    <cfRule type="duplicateValues" dxfId="6979" priority="29049"/>
    <cfRule type="duplicateValues" dxfId="6978" priority="29050"/>
    <cfRule type="duplicateValues" dxfId="6977" priority="29051"/>
    <cfRule type="duplicateValues" dxfId="6976" priority="29052"/>
    <cfRule type="duplicateValues" dxfId="6975" priority="29053"/>
  </conditionalFormatting>
  <conditionalFormatting sqref="J676:J684">
    <cfRule type="duplicateValues" dxfId="6974" priority="29047"/>
    <cfRule type="duplicateValues" dxfId="6973" priority="29048"/>
  </conditionalFormatting>
  <conditionalFormatting sqref="J676:J684">
    <cfRule type="duplicateValues" dxfId="6972" priority="29044"/>
    <cfRule type="duplicateValues" dxfId="6971" priority="29045"/>
    <cfRule type="duplicateValues" dxfId="6970" priority="29046"/>
  </conditionalFormatting>
  <conditionalFormatting sqref="F675">
    <cfRule type="duplicateValues" dxfId="6969" priority="29043"/>
  </conditionalFormatting>
  <conditionalFormatting sqref="F675">
    <cfRule type="duplicateValues" dxfId="6968" priority="29040"/>
    <cfRule type="duplicateValues" dxfId="6967" priority="29041"/>
  </conditionalFormatting>
  <conditionalFormatting sqref="J675">
    <cfRule type="duplicateValues" dxfId="6966" priority="29021"/>
  </conditionalFormatting>
  <conditionalFormatting sqref="J675">
    <cfRule type="duplicateValues" dxfId="6965" priority="29016"/>
    <cfRule type="duplicateValues" dxfId="6964" priority="29017"/>
    <cfRule type="duplicateValues" dxfId="6963" priority="29018"/>
    <cfRule type="duplicateValues" dxfId="6962" priority="29019"/>
    <cfRule type="duplicateValues" dxfId="6961" priority="29020"/>
  </conditionalFormatting>
  <conditionalFormatting sqref="J675">
    <cfRule type="duplicateValues" dxfId="6960" priority="29014"/>
    <cfRule type="duplicateValues" dxfId="6959" priority="29015"/>
  </conditionalFormatting>
  <conditionalFormatting sqref="J675">
    <cfRule type="duplicateValues" dxfId="6958" priority="29011"/>
    <cfRule type="duplicateValues" dxfId="6957" priority="29012"/>
    <cfRule type="duplicateValues" dxfId="6956" priority="29013"/>
  </conditionalFormatting>
  <conditionalFormatting sqref="F676">
    <cfRule type="duplicateValues" dxfId="6955" priority="29010"/>
  </conditionalFormatting>
  <conditionalFormatting sqref="F676">
    <cfRule type="duplicateValues" dxfId="6954" priority="29008"/>
    <cfRule type="duplicateValues" dxfId="6953" priority="29009"/>
  </conditionalFormatting>
  <conditionalFormatting sqref="J676">
    <cfRule type="duplicateValues" dxfId="6952" priority="29007"/>
  </conditionalFormatting>
  <conditionalFormatting sqref="J676">
    <cfRule type="duplicateValues" dxfId="6951" priority="29002"/>
    <cfRule type="duplicateValues" dxfId="6950" priority="29003"/>
    <cfRule type="duplicateValues" dxfId="6949" priority="29004"/>
    <cfRule type="duplicateValues" dxfId="6948" priority="29005"/>
    <cfRule type="duplicateValues" dxfId="6947" priority="29006"/>
  </conditionalFormatting>
  <conditionalFormatting sqref="J676">
    <cfRule type="duplicateValues" dxfId="6946" priority="29000"/>
    <cfRule type="duplicateValues" dxfId="6945" priority="29001"/>
  </conditionalFormatting>
  <conditionalFormatting sqref="J676">
    <cfRule type="duplicateValues" dxfId="6944" priority="28997"/>
    <cfRule type="duplicateValues" dxfId="6943" priority="28998"/>
    <cfRule type="duplicateValues" dxfId="6942" priority="28999"/>
  </conditionalFormatting>
  <conditionalFormatting sqref="F677">
    <cfRule type="duplicateValues" dxfId="6941" priority="28963"/>
  </conditionalFormatting>
  <conditionalFormatting sqref="F677">
    <cfRule type="duplicateValues" dxfId="6940" priority="28961"/>
    <cfRule type="duplicateValues" dxfId="6939" priority="28962"/>
  </conditionalFormatting>
  <conditionalFormatting sqref="J677">
    <cfRule type="duplicateValues" dxfId="6938" priority="28938"/>
  </conditionalFormatting>
  <conditionalFormatting sqref="J677">
    <cfRule type="duplicateValues" dxfId="6937" priority="28933"/>
    <cfRule type="duplicateValues" dxfId="6936" priority="28934"/>
    <cfRule type="duplicateValues" dxfId="6935" priority="28935"/>
    <cfRule type="duplicateValues" dxfId="6934" priority="28936"/>
    <cfRule type="duplicateValues" dxfId="6933" priority="28937"/>
  </conditionalFormatting>
  <conditionalFormatting sqref="J677">
    <cfRule type="duplicateValues" dxfId="6932" priority="28931"/>
    <cfRule type="duplicateValues" dxfId="6931" priority="28932"/>
  </conditionalFormatting>
  <conditionalFormatting sqref="J677">
    <cfRule type="duplicateValues" dxfId="6930" priority="28928"/>
    <cfRule type="duplicateValues" dxfId="6929" priority="28929"/>
    <cfRule type="duplicateValues" dxfId="6928" priority="28930"/>
  </conditionalFormatting>
  <conditionalFormatting sqref="F678">
    <cfRule type="duplicateValues" dxfId="6927" priority="28916"/>
  </conditionalFormatting>
  <conditionalFormatting sqref="F678">
    <cfRule type="duplicateValues" dxfId="6926" priority="28914"/>
    <cfRule type="duplicateValues" dxfId="6925" priority="28915"/>
  </conditionalFormatting>
  <conditionalFormatting sqref="J678">
    <cfRule type="duplicateValues" dxfId="6924" priority="28891"/>
  </conditionalFormatting>
  <conditionalFormatting sqref="J678">
    <cfRule type="duplicateValues" dxfId="6923" priority="28886"/>
    <cfRule type="duplicateValues" dxfId="6922" priority="28887"/>
    <cfRule type="duplicateValues" dxfId="6921" priority="28888"/>
    <cfRule type="duplicateValues" dxfId="6920" priority="28889"/>
    <cfRule type="duplicateValues" dxfId="6919" priority="28890"/>
  </conditionalFormatting>
  <conditionalFormatting sqref="J678">
    <cfRule type="duplicateValues" dxfId="6918" priority="28884"/>
    <cfRule type="duplicateValues" dxfId="6917" priority="28885"/>
  </conditionalFormatting>
  <conditionalFormatting sqref="J678">
    <cfRule type="duplicateValues" dxfId="6916" priority="28881"/>
    <cfRule type="duplicateValues" dxfId="6915" priority="28882"/>
    <cfRule type="duplicateValues" dxfId="6914" priority="28883"/>
  </conditionalFormatting>
  <conditionalFormatting sqref="F679">
    <cfRule type="duplicateValues" dxfId="6913" priority="28869"/>
  </conditionalFormatting>
  <conditionalFormatting sqref="F679">
    <cfRule type="duplicateValues" dxfId="6912" priority="28867"/>
    <cfRule type="duplicateValues" dxfId="6911" priority="28868"/>
  </conditionalFormatting>
  <conditionalFormatting sqref="J679">
    <cfRule type="duplicateValues" dxfId="6910" priority="28844"/>
  </conditionalFormatting>
  <conditionalFormatting sqref="J679">
    <cfRule type="duplicateValues" dxfId="6909" priority="28839"/>
    <cfRule type="duplicateValues" dxfId="6908" priority="28840"/>
    <cfRule type="duplicateValues" dxfId="6907" priority="28841"/>
    <cfRule type="duplicateValues" dxfId="6906" priority="28842"/>
    <cfRule type="duplicateValues" dxfId="6905" priority="28843"/>
  </conditionalFormatting>
  <conditionalFormatting sqref="J679">
    <cfRule type="duplicateValues" dxfId="6904" priority="28837"/>
    <cfRule type="duplicateValues" dxfId="6903" priority="28838"/>
  </conditionalFormatting>
  <conditionalFormatting sqref="J679">
    <cfRule type="duplicateValues" dxfId="6902" priority="28834"/>
    <cfRule type="duplicateValues" dxfId="6901" priority="28835"/>
    <cfRule type="duplicateValues" dxfId="6900" priority="28836"/>
  </conditionalFormatting>
  <conditionalFormatting sqref="F680:F681">
    <cfRule type="duplicateValues" dxfId="6899" priority="28822"/>
  </conditionalFormatting>
  <conditionalFormatting sqref="F680:F681">
    <cfRule type="duplicateValues" dxfId="6898" priority="28820"/>
    <cfRule type="duplicateValues" dxfId="6897" priority="28821"/>
  </conditionalFormatting>
  <conditionalFormatting sqref="J680:J681">
    <cfRule type="duplicateValues" dxfId="6896" priority="28797"/>
  </conditionalFormatting>
  <conditionalFormatting sqref="J680:J681">
    <cfRule type="duplicateValues" dxfId="6895" priority="28792"/>
    <cfRule type="duplicateValues" dxfId="6894" priority="28793"/>
    <cfRule type="duplicateValues" dxfId="6893" priority="28794"/>
    <cfRule type="duplicateValues" dxfId="6892" priority="28795"/>
    <cfRule type="duplicateValues" dxfId="6891" priority="28796"/>
  </conditionalFormatting>
  <conditionalFormatting sqref="J680:J681">
    <cfRule type="duplicateValues" dxfId="6890" priority="28790"/>
    <cfRule type="duplicateValues" dxfId="6889" priority="28791"/>
  </conditionalFormatting>
  <conditionalFormatting sqref="J680:J681">
    <cfRule type="duplicateValues" dxfId="6888" priority="28787"/>
    <cfRule type="duplicateValues" dxfId="6887" priority="28788"/>
    <cfRule type="duplicateValues" dxfId="6886" priority="28789"/>
  </conditionalFormatting>
  <conditionalFormatting sqref="F682">
    <cfRule type="duplicateValues" dxfId="6885" priority="28775"/>
  </conditionalFormatting>
  <conditionalFormatting sqref="F682">
    <cfRule type="duplicateValues" dxfId="6884" priority="28773"/>
    <cfRule type="duplicateValues" dxfId="6883" priority="28774"/>
  </conditionalFormatting>
  <conditionalFormatting sqref="J682">
    <cfRule type="duplicateValues" dxfId="6882" priority="28750"/>
  </conditionalFormatting>
  <conditionalFormatting sqref="J682">
    <cfRule type="duplicateValues" dxfId="6881" priority="28745"/>
    <cfRule type="duplicateValues" dxfId="6880" priority="28746"/>
    <cfRule type="duplicateValues" dxfId="6879" priority="28747"/>
    <cfRule type="duplicateValues" dxfId="6878" priority="28748"/>
    <cfRule type="duplicateValues" dxfId="6877" priority="28749"/>
  </conditionalFormatting>
  <conditionalFormatting sqref="J682">
    <cfRule type="duplicateValues" dxfId="6876" priority="28743"/>
    <cfRule type="duplicateValues" dxfId="6875" priority="28744"/>
  </conditionalFormatting>
  <conditionalFormatting sqref="J682">
    <cfRule type="duplicateValues" dxfId="6874" priority="28740"/>
    <cfRule type="duplicateValues" dxfId="6873" priority="28741"/>
    <cfRule type="duplicateValues" dxfId="6872" priority="28742"/>
  </conditionalFormatting>
  <conditionalFormatting sqref="F683">
    <cfRule type="duplicateValues" dxfId="6871" priority="28728"/>
  </conditionalFormatting>
  <conditionalFormatting sqref="F683">
    <cfRule type="duplicateValues" dxfId="6870" priority="28726"/>
    <cfRule type="duplicateValues" dxfId="6869" priority="28727"/>
  </conditionalFormatting>
  <conditionalFormatting sqref="J683">
    <cfRule type="duplicateValues" dxfId="6868" priority="28703"/>
  </conditionalFormatting>
  <conditionalFormatting sqref="J683">
    <cfRule type="duplicateValues" dxfId="6867" priority="28698"/>
    <cfRule type="duplicateValues" dxfId="6866" priority="28699"/>
    <cfRule type="duplicateValues" dxfId="6865" priority="28700"/>
    <cfRule type="duplicateValues" dxfId="6864" priority="28701"/>
    <cfRule type="duplicateValues" dxfId="6863" priority="28702"/>
  </conditionalFormatting>
  <conditionalFormatting sqref="J683">
    <cfRule type="duplicateValues" dxfId="6862" priority="28696"/>
    <cfRule type="duplicateValues" dxfId="6861" priority="28697"/>
  </conditionalFormatting>
  <conditionalFormatting sqref="J683">
    <cfRule type="duplicateValues" dxfId="6860" priority="28693"/>
    <cfRule type="duplicateValues" dxfId="6859" priority="28694"/>
    <cfRule type="duplicateValues" dxfId="6858" priority="28695"/>
  </conditionalFormatting>
  <conditionalFormatting sqref="F685:F689">
    <cfRule type="duplicateValues" dxfId="6857" priority="28681"/>
  </conditionalFormatting>
  <conditionalFormatting sqref="F685:F689">
    <cfRule type="duplicateValues" dxfId="6856" priority="28679"/>
    <cfRule type="duplicateValues" dxfId="6855" priority="28680"/>
  </conditionalFormatting>
  <conditionalFormatting sqref="J685:J689">
    <cfRule type="duplicateValues" dxfId="6854" priority="28678"/>
  </conditionalFormatting>
  <conditionalFormatting sqref="J685:J689">
    <cfRule type="duplicateValues" dxfId="6853" priority="28673"/>
    <cfRule type="duplicateValues" dxfId="6852" priority="28674"/>
    <cfRule type="duplicateValues" dxfId="6851" priority="28675"/>
    <cfRule type="duplicateValues" dxfId="6850" priority="28676"/>
    <cfRule type="duplicateValues" dxfId="6849" priority="28677"/>
  </conditionalFormatting>
  <conditionalFormatting sqref="J685:J689">
    <cfRule type="duplicateValues" dxfId="6848" priority="28671"/>
    <cfRule type="duplicateValues" dxfId="6847" priority="28672"/>
  </conditionalFormatting>
  <conditionalFormatting sqref="J685:J689">
    <cfRule type="duplicateValues" dxfId="6846" priority="28668"/>
    <cfRule type="duplicateValues" dxfId="6845" priority="28669"/>
    <cfRule type="duplicateValues" dxfId="6844" priority="28670"/>
  </conditionalFormatting>
  <conditionalFormatting sqref="F684">
    <cfRule type="duplicateValues" dxfId="6843" priority="28667"/>
  </conditionalFormatting>
  <conditionalFormatting sqref="F684">
    <cfRule type="duplicateValues" dxfId="6842" priority="28665"/>
    <cfRule type="duplicateValues" dxfId="6841" priority="28666"/>
  </conditionalFormatting>
  <conditionalFormatting sqref="J684">
    <cfRule type="duplicateValues" dxfId="6840" priority="28642"/>
  </conditionalFormatting>
  <conditionalFormatting sqref="J684">
    <cfRule type="duplicateValues" dxfId="6839" priority="28637"/>
    <cfRule type="duplicateValues" dxfId="6838" priority="28638"/>
    <cfRule type="duplicateValues" dxfId="6837" priority="28639"/>
    <cfRule type="duplicateValues" dxfId="6836" priority="28640"/>
    <cfRule type="duplicateValues" dxfId="6835" priority="28641"/>
  </conditionalFormatting>
  <conditionalFormatting sqref="J684">
    <cfRule type="duplicateValues" dxfId="6834" priority="28635"/>
    <cfRule type="duplicateValues" dxfId="6833" priority="28636"/>
  </conditionalFormatting>
  <conditionalFormatting sqref="J684">
    <cfRule type="duplicateValues" dxfId="6832" priority="28632"/>
    <cfRule type="duplicateValues" dxfId="6831" priority="28633"/>
    <cfRule type="duplicateValues" dxfId="6830" priority="28634"/>
  </conditionalFormatting>
  <conditionalFormatting sqref="F685">
    <cfRule type="duplicateValues" dxfId="6829" priority="28620"/>
  </conditionalFormatting>
  <conditionalFormatting sqref="F685">
    <cfRule type="duplicateValues" dxfId="6828" priority="28618"/>
    <cfRule type="duplicateValues" dxfId="6827" priority="28619"/>
  </conditionalFormatting>
  <conditionalFormatting sqref="J685">
    <cfRule type="duplicateValues" dxfId="6826" priority="28592"/>
  </conditionalFormatting>
  <conditionalFormatting sqref="J685">
    <cfRule type="duplicateValues" dxfId="6825" priority="28587"/>
    <cfRule type="duplicateValues" dxfId="6824" priority="28588"/>
    <cfRule type="duplicateValues" dxfId="6823" priority="28589"/>
    <cfRule type="duplicateValues" dxfId="6822" priority="28590"/>
    <cfRule type="duplicateValues" dxfId="6821" priority="28591"/>
  </conditionalFormatting>
  <conditionalFormatting sqref="J685">
    <cfRule type="duplicateValues" dxfId="6820" priority="28585"/>
    <cfRule type="duplicateValues" dxfId="6819" priority="28586"/>
  </conditionalFormatting>
  <conditionalFormatting sqref="J685">
    <cfRule type="duplicateValues" dxfId="6818" priority="28582"/>
    <cfRule type="duplicateValues" dxfId="6817" priority="28583"/>
    <cfRule type="duplicateValues" dxfId="6816" priority="28584"/>
  </conditionalFormatting>
  <conditionalFormatting sqref="F690:F696">
    <cfRule type="duplicateValues" dxfId="6815" priority="28559"/>
  </conditionalFormatting>
  <conditionalFormatting sqref="F690:F696">
    <cfRule type="duplicateValues" dxfId="6814" priority="28557"/>
    <cfRule type="duplicateValues" dxfId="6813" priority="28558"/>
  </conditionalFormatting>
  <conditionalFormatting sqref="J690:J696">
    <cfRule type="duplicateValues" dxfId="6812" priority="28556"/>
  </conditionalFormatting>
  <conditionalFormatting sqref="J690:J696">
    <cfRule type="duplicateValues" dxfId="6811" priority="28551"/>
    <cfRule type="duplicateValues" dxfId="6810" priority="28552"/>
    <cfRule type="duplicateValues" dxfId="6809" priority="28553"/>
    <cfRule type="duplicateValues" dxfId="6808" priority="28554"/>
    <cfRule type="duplicateValues" dxfId="6807" priority="28555"/>
  </conditionalFormatting>
  <conditionalFormatting sqref="J690:J696">
    <cfRule type="duplicateValues" dxfId="6806" priority="28549"/>
    <cfRule type="duplicateValues" dxfId="6805" priority="28550"/>
  </conditionalFormatting>
  <conditionalFormatting sqref="J690:J696">
    <cfRule type="duplicateValues" dxfId="6804" priority="28546"/>
    <cfRule type="duplicateValues" dxfId="6803" priority="28547"/>
    <cfRule type="duplicateValues" dxfId="6802" priority="28548"/>
  </conditionalFormatting>
  <conditionalFormatting sqref="F686">
    <cfRule type="duplicateValues" dxfId="6801" priority="28545"/>
  </conditionalFormatting>
  <conditionalFormatting sqref="F686">
    <cfRule type="duplicateValues" dxfId="6800" priority="28543"/>
    <cfRule type="duplicateValues" dxfId="6799" priority="28544"/>
  </conditionalFormatting>
  <conditionalFormatting sqref="J686">
    <cfRule type="duplicateValues" dxfId="6798" priority="28517"/>
  </conditionalFormatting>
  <conditionalFormatting sqref="L686 J686">
    <cfRule type="duplicateValues" dxfId="6797" priority="28516"/>
  </conditionalFormatting>
  <conditionalFormatting sqref="L686 J686">
    <cfRule type="duplicateValues" dxfId="6796" priority="28513"/>
    <cfRule type="duplicateValues" dxfId="6795" priority="28514"/>
  </conditionalFormatting>
  <conditionalFormatting sqref="F687">
    <cfRule type="duplicateValues" dxfId="6794" priority="28484"/>
  </conditionalFormatting>
  <conditionalFormatting sqref="F687">
    <cfRule type="duplicateValues" dxfId="6793" priority="28482"/>
    <cfRule type="duplicateValues" dxfId="6792" priority="28483"/>
  </conditionalFormatting>
  <conditionalFormatting sqref="J687">
    <cfRule type="duplicateValues" dxfId="6791" priority="28456"/>
  </conditionalFormatting>
  <conditionalFormatting sqref="J687">
    <cfRule type="duplicateValues" dxfId="6790" priority="28451"/>
    <cfRule type="duplicateValues" dxfId="6789" priority="28452"/>
    <cfRule type="duplicateValues" dxfId="6788" priority="28453"/>
    <cfRule type="duplicateValues" dxfId="6787" priority="28454"/>
    <cfRule type="duplicateValues" dxfId="6786" priority="28455"/>
  </conditionalFormatting>
  <conditionalFormatting sqref="J687">
    <cfRule type="duplicateValues" dxfId="6785" priority="28449"/>
    <cfRule type="duplicateValues" dxfId="6784" priority="28450"/>
  </conditionalFormatting>
  <conditionalFormatting sqref="J687">
    <cfRule type="duplicateValues" dxfId="6783" priority="28446"/>
    <cfRule type="duplicateValues" dxfId="6782" priority="28447"/>
    <cfRule type="duplicateValues" dxfId="6781" priority="28448"/>
  </conditionalFormatting>
  <conditionalFormatting sqref="F688">
    <cfRule type="duplicateValues" dxfId="6780" priority="28423"/>
  </conditionalFormatting>
  <conditionalFormatting sqref="F688">
    <cfRule type="duplicateValues" dxfId="6779" priority="28421"/>
    <cfRule type="duplicateValues" dxfId="6778" priority="28422"/>
  </conditionalFormatting>
  <conditionalFormatting sqref="J688">
    <cfRule type="duplicateValues" dxfId="6777" priority="28395"/>
  </conditionalFormatting>
  <conditionalFormatting sqref="J688">
    <cfRule type="duplicateValues" dxfId="6776" priority="28390"/>
    <cfRule type="duplicateValues" dxfId="6775" priority="28391"/>
    <cfRule type="duplicateValues" dxfId="6774" priority="28392"/>
    <cfRule type="duplicateValues" dxfId="6773" priority="28393"/>
    <cfRule type="duplicateValues" dxfId="6772" priority="28394"/>
  </conditionalFormatting>
  <conditionalFormatting sqref="J688">
    <cfRule type="duplicateValues" dxfId="6771" priority="28388"/>
    <cfRule type="duplicateValues" dxfId="6770" priority="28389"/>
  </conditionalFormatting>
  <conditionalFormatting sqref="J688">
    <cfRule type="duplicateValues" dxfId="6769" priority="28385"/>
    <cfRule type="duplicateValues" dxfId="6768" priority="28386"/>
    <cfRule type="duplicateValues" dxfId="6767" priority="28387"/>
  </conditionalFormatting>
  <conditionalFormatting sqref="F689">
    <cfRule type="duplicateValues" dxfId="6766" priority="28373"/>
  </conditionalFormatting>
  <conditionalFormatting sqref="F689">
    <cfRule type="duplicateValues" dxfId="6765" priority="28371"/>
    <cfRule type="duplicateValues" dxfId="6764" priority="28372"/>
  </conditionalFormatting>
  <conditionalFormatting sqref="J689">
    <cfRule type="duplicateValues" dxfId="6763" priority="28345"/>
  </conditionalFormatting>
  <conditionalFormatting sqref="J689">
    <cfRule type="duplicateValues" dxfId="6762" priority="28340"/>
    <cfRule type="duplicateValues" dxfId="6761" priority="28341"/>
    <cfRule type="duplicateValues" dxfId="6760" priority="28342"/>
    <cfRule type="duplicateValues" dxfId="6759" priority="28343"/>
    <cfRule type="duplicateValues" dxfId="6758" priority="28344"/>
  </conditionalFormatting>
  <conditionalFormatting sqref="J689">
    <cfRule type="duplicateValues" dxfId="6757" priority="28338"/>
    <cfRule type="duplicateValues" dxfId="6756" priority="28339"/>
  </conditionalFormatting>
  <conditionalFormatting sqref="J689">
    <cfRule type="duplicateValues" dxfId="6755" priority="28335"/>
    <cfRule type="duplicateValues" dxfId="6754" priority="28336"/>
    <cfRule type="duplicateValues" dxfId="6753" priority="28337"/>
  </conditionalFormatting>
  <conditionalFormatting sqref="F690">
    <cfRule type="duplicateValues" dxfId="6752" priority="28323"/>
  </conditionalFormatting>
  <conditionalFormatting sqref="F690">
    <cfRule type="duplicateValues" dxfId="6751" priority="28321"/>
    <cfRule type="duplicateValues" dxfId="6750" priority="28322"/>
  </conditionalFormatting>
  <conditionalFormatting sqref="J690">
    <cfRule type="duplicateValues" dxfId="6749" priority="28292"/>
  </conditionalFormatting>
  <conditionalFormatting sqref="J690">
    <cfRule type="duplicateValues" dxfId="6748" priority="28287"/>
    <cfRule type="duplicateValues" dxfId="6747" priority="28288"/>
    <cfRule type="duplicateValues" dxfId="6746" priority="28289"/>
    <cfRule type="duplicateValues" dxfId="6745" priority="28290"/>
    <cfRule type="duplicateValues" dxfId="6744" priority="28291"/>
  </conditionalFormatting>
  <conditionalFormatting sqref="J690">
    <cfRule type="duplicateValues" dxfId="6743" priority="28285"/>
    <cfRule type="duplicateValues" dxfId="6742" priority="28286"/>
  </conditionalFormatting>
  <conditionalFormatting sqref="J690">
    <cfRule type="duplicateValues" dxfId="6741" priority="28282"/>
    <cfRule type="duplicateValues" dxfId="6740" priority="28283"/>
    <cfRule type="duplicateValues" dxfId="6739" priority="28284"/>
  </conditionalFormatting>
  <conditionalFormatting sqref="F691">
    <cfRule type="duplicateValues" dxfId="6738" priority="28270"/>
  </conditionalFormatting>
  <conditionalFormatting sqref="F691">
    <cfRule type="duplicateValues" dxfId="6737" priority="28268"/>
    <cfRule type="duplicateValues" dxfId="6736" priority="28269"/>
  </conditionalFormatting>
  <conditionalFormatting sqref="J691">
    <cfRule type="duplicateValues" dxfId="6735" priority="28239"/>
  </conditionalFormatting>
  <conditionalFormatting sqref="J691">
    <cfRule type="duplicateValues" dxfId="6734" priority="28234"/>
    <cfRule type="duplicateValues" dxfId="6733" priority="28235"/>
    <cfRule type="duplicateValues" dxfId="6732" priority="28236"/>
    <cfRule type="duplicateValues" dxfId="6731" priority="28237"/>
    <cfRule type="duplicateValues" dxfId="6730" priority="28238"/>
  </conditionalFormatting>
  <conditionalFormatting sqref="J691">
    <cfRule type="duplicateValues" dxfId="6729" priority="28232"/>
    <cfRule type="duplicateValues" dxfId="6728" priority="28233"/>
  </conditionalFormatting>
  <conditionalFormatting sqref="J691">
    <cfRule type="duplicateValues" dxfId="6727" priority="28229"/>
    <cfRule type="duplicateValues" dxfId="6726" priority="28230"/>
    <cfRule type="duplicateValues" dxfId="6725" priority="28231"/>
  </conditionalFormatting>
  <conditionalFormatting sqref="F692">
    <cfRule type="duplicateValues" dxfId="6724" priority="28217"/>
  </conditionalFormatting>
  <conditionalFormatting sqref="F692">
    <cfRule type="duplicateValues" dxfId="6723" priority="28215"/>
    <cfRule type="duplicateValues" dxfId="6722" priority="28216"/>
  </conditionalFormatting>
  <conditionalFormatting sqref="J692">
    <cfRule type="duplicateValues" dxfId="6721" priority="28186"/>
  </conditionalFormatting>
  <conditionalFormatting sqref="J692">
    <cfRule type="duplicateValues" dxfId="6720" priority="28181"/>
    <cfRule type="duplicateValues" dxfId="6719" priority="28182"/>
    <cfRule type="duplicateValues" dxfId="6718" priority="28183"/>
    <cfRule type="duplicateValues" dxfId="6717" priority="28184"/>
    <cfRule type="duplicateValues" dxfId="6716" priority="28185"/>
  </conditionalFormatting>
  <conditionalFormatting sqref="J692">
    <cfRule type="duplicateValues" dxfId="6715" priority="28179"/>
    <cfRule type="duplicateValues" dxfId="6714" priority="28180"/>
  </conditionalFormatting>
  <conditionalFormatting sqref="J692">
    <cfRule type="duplicateValues" dxfId="6713" priority="28176"/>
    <cfRule type="duplicateValues" dxfId="6712" priority="28177"/>
    <cfRule type="duplicateValues" dxfId="6711" priority="28178"/>
  </conditionalFormatting>
  <conditionalFormatting sqref="F693">
    <cfRule type="duplicateValues" dxfId="6710" priority="28164"/>
  </conditionalFormatting>
  <conditionalFormatting sqref="F693">
    <cfRule type="duplicateValues" dxfId="6709" priority="28162"/>
    <cfRule type="duplicateValues" dxfId="6708" priority="28163"/>
  </conditionalFormatting>
  <conditionalFormatting sqref="J693">
    <cfRule type="duplicateValues" dxfId="6707" priority="28133"/>
  </conditionalFormatting>
  <conditionalFormatting sqref="J693">
    <cfRule type="duplicateValues" dxfId="6706" priority="28128"/>
    <cfRule type="duplicateValues" dxfId="6705" priority="28129"/>
    <cfRule type="duplicateValues" dxfId="6704" priority="28130"/>
    <cfRule type="duplicateValues" dxfId="6703" priority="28131"/>
    <cfRule type="duplicateValues" dxfId="6702" priority="28132"/>
  </conditionalFormatting>
  <conditionalFormatting sqref="J693">
    <cfRule type="duplicateValues" dxfId="6701" priority="28126"/>
    <cfRule type="duplicateValues" dxfId="6700" priority="28127"/>
  </conditionalFormatting>
  <conditionalFormatting sqref="J693">
    <cfRule type="duplicateValues" dxfId="6699" priority="28123"/>
    <cfRule type="duplicateValues" dxfId="6698" priority="28124"/>
    <cfRule type="duplicateValues" dxfId="6697" priority="28125"/>
  </conditionalFormatting>
  <conditionalFormatting sqref="F696:F699">
    <cfRule type="duplicateValues" dxfId="6696" priority="28111"/>
  </conditionalFormatting>
  <conditionalFormatting sqref="F696:F699">
    <cfRule type="duplicateValues" dxfId="6695" priority="28109"/>
    <cfRule type="duplicateValues" dxfId="6694" priority="28110"/>
  </conditionalFormatting>
  <conditionalFormatting sqref="J696:J699">
    <cfRule type="duplicateValues" dxfId="6693" priority="28108"/>
  </conditionalFormatting>
  <conditionalFormatting sqref="J696:J699">
    <cfRule type="duplicateValues" dxfId="6692" priority="28103"/>
    <cfRule type="duplicateValues" dxfId="6691" priority="28104"/>
    <cfRule type="duplicateValues" dxfId="6690" priority="28105"/>
    <cfRule type="duplicateValues" dxfId="6689" priority="28106"/>
    <cfRule type="duplicateValues" dxfId="6688" priority="28107"/>
  </conditionalFormatting>
  <conditionalFormatting sqref="J696:J699">
    <cfRule type="duplicateValues" dxfId="6687" priority="28101"/>
    <cfRule type="duplicateValues" dxfId="6686" priority="28102"/>
  </conditionalFormatting>
  <conditionalFormatting sqref="J696:J699">
    <cfRule type="duplicateValues" dxfId="6685" priority="28098"/>
    <cfRule type="duplicateValues" dxfId="6684" priority="28099"/>
    <cfRule type="duplicateValues" dxfId="6683" priority="28100"/>
  </conditionalFormatting>
  <conditionalFormatting sqref="F694">
    <cfRule type="duplicateValues" dxfId="6682" priority="28097"/>
  </conditionalFormatting>
  <conditionalFormatting sqref="F694">
    <cfRule type="duplicateValues" dxfId="6681" priority="28095"/>
    <cfRule type="duplicateValues" dxfId="6680" priority="28096"/>
  </conditionalFormatting>
  <conditionalFormatting sqref="J694">
    <cfRule type="duplicateValues" dxfId="6679" priority="28066"/>
  </conditionalFormatting>
  <conditionalFormatting sqref="J694">
    <cfRule type="duplicateValues" dxfId="6678" priority="28061"/>
    <cfRule type="duplicateValues" dxfId="6677" priority="28062"/>
    <cfRule type="duplicateValues" dxfId="6676" priority="28063"/>
    <cfRule type="duplicateValues" dxfId="6675" priority="28064"/>
    <cfRule type="duplicateValues" dxfId="6674" priority="28065"/>
  </conditionalFormatting>
  <conditionalFormatting sqref="J694">
    <cfRule type="duplicateValues" dxfId="6673" priority="28059"/>
    <cfRule type="duplicateValues" dxfId="6672" priority="28060"/>
  </conditionalFormatting>
  <conditionalFormatting sqref="J694">
    <cfRule type="duplicateValues" dxfId="6671" priority="28056"/>
    <cfRule type="duplicateValues" dxfId="6670" priority="28057"/>
    <cfRule type="duplicateValues" dxfId="6669" priority="28058"/>
  </conditionalFormatting>
  <conditionalFormatting sqref="F695:F696">
    <cfRule type="duplicateValues" dxfId="6668" priority="28044"/>
  </conditionalFormatting>
  <conditionalFormatting sqref="F695:F696">
    <cfRule type="duplicateValues" dxfId="6667" priority="28042"/>
    <cfRule type="duplicateValues" dxfId="6666" priority="28043"/>
  </conditionalFormatting>
  <conditionalFormatting sqref="J695:J696">
    <cfRule type="duplicateValues" dxfId="6665" priority="28013"/>
  </conditionalFormatting>
  <conditionalFormatting sqref="J695:J696">
    <cfRule type="duplicateValues" dxfId="6664" priority="28008"/>
    <cfRule type="duplicateValues" dxfId="6663" priority="28009"/>
    <cfRule type="duplicateValues" dxfId="6662" priority="28010"/>
    <cfRule type="duplicateValues" dxfId="6661" priority="28011"/>
    <cfRule type="duplicateValues" dxfId="6660" priority="28012"/>
  </conditionalFormatting>
  <conditionalFormatting sqref="J695:J696">
    <cfRule type="duplicateValues" dxfId="6659" priority="28006"/>
    <cfRule type="duplicateValues" dxfId="6658" priority="28007"/>
  </conditionalFormatting>
  <conditionalFormatting sqref="J695:J696">
    <cfRule type="duplicateValues" dxfId="6657" priority="28003"/>
    <cfRule type="duplicateValues" dxfId="6656" priority="28004"/>
    <cfRule type="duplicateValues" dxfId="6655" priority="28005"/>
  </conditionalFormatting>
  <conditionalFormatting sqref="F697">
    <cfRule type="duplicateValues" dxfId="6654" priority="27991"/>
  </conditionalFormatting>
  <conditionalFormatting sqref="F697">
    <cfRule type="duplicateValues" dxfId="6653" priority="27989"/>
    <cfRule type="duplicateValues" dxfId="6652" priority="27990"/>
  </conditionalFormatting>
  <conditionalFormatting sqref="J697">
    <cfRule type="duplicateValues" dxfId="6651" priority="27957"/>
  </conditionalFormatting>
  <conditionalFormatting sqref="J697">
    <cfRule type="duplicateValues" dxfId="6650" priority="27952"/>
    <cfRule type="duplicateValues" dxfId="6649" priority="27953"/>
    <cfRule type="duplicateValues" dxfId="6648" priority="27954"/>
    <cfRule type="duplicateValues" dxfId="6647" priority="27955"/>
    <cfRule type="duplicateValues" dxfId="6646" priority="27956"/>
  </conditionalFormatting>
  <conditionalFormatting sqref="J697">
    <cfRule type="duplicateValues" dxfId="6645" priority="27950"/>
    <cfRule type="duplicateValues" dxfId="6644" priority="27951"/>
  </conditionalFormatting>
  <conditionalFormatting sqref="J697">
    <cfRule type="duplicateValues" dxfId="6643" priority="27947"/>
    <cfRule type="duplicateValues" dxfId="6642" priority="27948"/>
    <cfRule type="duplicateValues" dxfId="6641" priority="27949"/>
  </conditionalFormatting>
  <conditionalFormatting sqref="F698">
    <cfRule type="duplicateValues" dxfId="6640" priority="27935"/>
  </conditionalFormatting>
  <conditionalFormatting sqref="F698">
    <cfRule type="duplicateValues" dxfId="6639" priority="27933"/>
    <cfRule type="duplicateValues" dxfId="6638" priority="27934"/>
  </conditionalFormatting>
  <conditionalFormatting sqref="J698">
    <cfRule type="duplicateValues" dxfId="6637" priority="27901"/>
  </conditionalFormatting>
  <conditionalFormatting sqref="J698">
    <cfRule type="duplicateValues" dxfId="6636" priority="27896"/>
    <cfRule type="duplicateValues" dxfId="6635" priority="27897"/>
    <cfRule type="duplicateValues" dxfId="6634" priority="27898"/>
    <cfRule type="duplicateValues" dxfId="6633" priority="27899"/>
    <cfRule type="duplicateValues" dxfId="6632" priority="27900"/>
  </conditionalFormatting>
  <conditionalFormatting sqref="J698">
    <cfRule type="duplicateValues" dxfId="6631" priority="27894"/>
    <cfRule type="duplicateValues" dxfId="6630" priority="27895"/>
  </conditionalFormatting>
  <conditionalFormatting sqref="J698">
    <cfRule type="duplicateValues" dxfId="6629" priority="27891"/>
    <cfRule type="duplicateValues" dxfId="6628" priority="27892"/>
    <cfRule type="duplicateValues" dxfId="6627" priority="27893"/>
  </conditionalFormatting>
  <conditionalFormatting sqref="F700:F704">
    <cfRule type="duplicateValues" dxfId="6626" priority="27879"/>
  </conditionalFormatting>
  <conditionalFormatting sqref="F700:F704">
    <cfRule type="duplicateValues" dxfId="6625" priority="27877"/>
    <cfRule type="duplicateValues" dxfId="6624" priority="27878"/>
  </conditionalFormatting>
  <conditionalFormatting sqref="J700:J704">
    <cfRule type="duplicateValues" dxfId="6623" priority="27876"/>
  </conditionalFormatting>
  <conditionalFormatting sqref="J700:J704">
    <cfRule type="duplicateValues" dxfId="6622" priority="27871"/>
    <cfRule type="duplicateValues" dxfId="6621" priority="27872"/>
    <cfRule type="duplicateValues" dxfId="6620" priority="27873"/>
    <cfRule type="duplicateValues" dxfId="6619" priority="27874"/>
    <cfRule type="duplicateValues" dxfId="6618" priority="27875"/>
  </conditionalFormatting>
  <conditionalFormatting sqref="J700:J704">
    <cfRule type="duplicateValues" dxfId="6617" priority="27869"/>
    <cfRule type="duplicateValues" dxfId="6616" priority="27870"/>
  </conditionalFormatting>
  <conditionalFormatting sqref="J700:J704">
    <cfRule type="duplicateValues" dxfId="6615" priority="27866"/>
    <cfRule type="duplicateValues" dxfId="6614" priority="27867"/>
    <cfRule type="duplicateValues" dxfId="6613" priority="27868"/>
  </conditionalFormatting>
  <conditionalFormatting sqref="F699">
    <cfRule type="duplicateValues" dxfId="6612" priority="27865"/>
  </conditionalFormatting>
  <conditionalFormatting sqref="F699">
    <cfRule type="duplicateValues" dxfId="6611" priority="27863"/>
    <cfRule type="duplicateValues" dxfId="6610" priority="27864"/>
  </conditionalFormatting>
  <conditionalFormatting sqref="J699">
    <cfRule type="duplicateValues" dxfId="6609" priority="27831"/>
  </conditionalFormatting>
  <conditionalFormatting sqref="J699">
    <cfRule type="duplicateValues" dxfId="6608" priority="27826"/>
    <cfRule type="duplicateValues" dxfId="6607" priority="27827"/>
    <cfRule type="duplicateValues" dxfId="6606" priority="27828"/>
    <cfRule type="duplicateValues" dxfId="6605" priority="27829"/>
    <cfRule type="duplicateValues" dxfId="6604" priority="27830"/>
  </conditionalFormatting>
  <conditionalFormatting sqref="J699">
    <cfRule type="duplicateValues" dxfId="6603" priority="27824"/>
    <cfRule type="duplicateValues" dxfId="6602" priority="27825"/>
  </conditionalFormatting>
  <conditionalFormatting sqref="J699">
    <cfRule type="duplicateValues" dxfId="6601" priority="27821"/>
    <cfRule type="duplicateValues" dxfId="6600" priority="27822"/>
    <cfRule type="duplicateValues" dxfId="6599" priority="27823"/>
  </conditionalFormatting>
  <conditionalFormatting sqref="F700">
    <cfRule type="duplicateValues" dxfId="6598" priority="27806"/>
  </conditionalFormatting>
  <conditionalFormatting sqref="F700">
    <cfRule type="duplicateValues" dxfId="6597" priority="27804"/>
    <cfRule type="duplicateValues" dxfId="6596" priority="27805"/>
  </conditionalFormatting>
  <conditionalFormatting sqref="J700">
    <cfRule type="duplicateValues" dxfId="6595" priority="27769"/>
  </conditionalFormatting>
  <conditionalFormatting sqref="J700">
    <cfRule type="duplicateValues" dxfId="6594" priority="27764"/>
    <cfRule type="duplicateValues" dxfId="6593" priority="27765"/>
    <cfRule type="duplicateValues" dxfId="6592" priority="27766"/>
    <cfRule type="duplicateValues" dxfId="6591" priority="27767"/>
    <cfRule type="duplicateValues" dxfId="6590" priority="27768"/>
  </conditionalFormatting>
  <conditionalFormatting sqref="J700">
    <cfRule type="duplicateValues" dxfId="6589" priority="27762"/>
    <cfRule type="duplicateValues" dxfId="6588" priority="27763"/>
  </conditionalFormatting>
  <conditionalFormatting sqref="J700">
    <cfRule type="duplicateValues" dxfId="6587" priority="27759"/>
    <cfRule type="duplicateValues" dxfId="6586" priority="27760"/>
    <cfRule type="duplicateValues" dxfId="6585" priority="27761"/>
  </conditionalFormatting>
  <conditionalFormatting sqref="F701">
    <cfRule type="duplicateValues" dxfId="6584" priority="27747"/>
  </conditionalFormatting>
  <conditionalFormatting sqref="F701">
    <cfRule type="duplicateValues" dxfId="6583" priority="27745"/>
    <cfRule type="duplicateValues" dxfId="6582" priority="27746"/>
  </conditionalFormatting>
  <conditionalFormatting sqref="J701">
    <cfRule type="duplicateValues" dxfId="6581" priority="27710"/>
  </conditionalFormatting>
  <conditionalFormatting sqref="J701">
    <cfRule type="duplicateValues" dxfId="6580" priority="27705"/>
    <cfRule type="duplicateValues" dxfId="6579" priority="27706"/>
    <cfRule type="duplicateValues" dxfId="6578" priority="27707"/>
    <cfRule type="duplicateValues" dxfId="6577" priority="27708"/>
    <cfRule type="duplicateValues" dxfId="6576" priority="27709"/>
  </conditionalFormatting>
  <conditionalFormatting sqref="J701">
    <cfRule type="duplicateValues" dxfId="6575" priority="27703"/>
    <cfRule type="duplicateValues" dxfId="6574" priority="27704"/>
  </conditionalFormatting>
  <conditionalFormatting sqref="J701">
    <cfRule type="duplicateValues" dxfId="6573" priority="27700"/>
    <cfRule type="duplicateValues" dxfId="6572" priority="27701"/>
    <cfRule type="duplicateValues" dxfId="6571" priority="27702"/>
  </conditionalFormatting>
  <conditionalFormatting sqref="F702:F703">
    <cfRule type="duplicateValues" dxfId="6570" priority="27688"/>
  </conditionalFormatting>
  <conditionalFormatting sqref="F702:F703">
    <cfRule type="duplicateValues" dxfId="6569" priority="27686"/>
    <cfRule type="duplicateValues" dxfId="6568" priority="27687"/>
  </conditionalFormatting>
  <conditionalFormatting sqref="J702:J703">
    <cfRule type="duplicateValues" dxfId="6567" priority="27651"/>
  </conditionalFormatting>
  <conditionalFormatting sqref="J702:J703">
    <cfRule type="duplicateValues" dxfId="6566" priority="27646"/>
    <cfRule type="duplicateValues" dxfId="6565" priority="27647"/>
    <cfRule type="duplicateValues" dxfId="6564" priority="27648"/>
    <cfRule type="duplicateValues" dxfId="6563" priority="27649"/>
    <cfRule type="duplicateValues" dxfId="6562" priority="27650"/>
  </conditionalFormatting>
  <conditionalFormatting sqref="J702:J703">
    <cfRule type="duplicateValues" dxfId="6561" priority="27644"/>
    <cfRule type="duplicateValues" dxfId="6560" priority="27645"/>
  </conditionalFormatting>
  <conditionalFormatting sqref="J702:J703">
    <cfRule type="duplicateValues" dxfId="6559" priority="27641"/>
    <cfRule type="duplicateValues" dxfId="6558" priority="27642"/>
    <cfRule type="duplicateValues" dxfId="6557" priority="27643"/>
  </conditionalFormatting>
  <conditionalFormatting sqref="F705:F710">
    <cfRule type="duplicateValues" dxfId="6556" priority="27629"/>
  </conditionalFormatting>
  <conditionalFormatting sqref="F705:F710">
    <cfRule type="duplicateValues" dxfId="6555" priority="27627"/>
    <cfRule type="duplicateValues" dxfId="6554" priority="27628"/>
  </conditionalFormatting>
  <conditionalFormatting sqref="J705:J710">
    <cfRule type="duplicateValues" dxfId="6553" priority="27626"/>
  </conditionalFormatting>
  <conditionalFormatting sqref="J705:J710">
    <cfRule type="duplicateValues" dxfId="6552" priority="27621"/>
    <cfRule type="duplicateValues" dxfId="6551" priority="27622"/>
    <cfRule type="duplicateValues" dxfId="6550" priority="27623"/>
    <cfRule type="duplicateValues" dxfId="6549" priority="27624"/>
    <cfRule type="duplicateValues" dxfId="6548" priority="27625"/>
  </conditionalFormatting>
  <conditionalFormatting sqref="J705:J710">
    <cfRule type="duplicateValues" dxfId="6547" priority="27619"/>
    <cfRule type="duplicateValues" dxfId="6546" priority="27620"/>
  </conditionalFormatting>
  <conditionalFormatting sqref="J705:J710">
    <cfRule type="duplicateValues" dxfId="6545" priority="27616"/>
    <cfRule type="duplicateValues" dxfId="6544" priority="27617"/>
    <cfRule type="duplicateValues" dxfId="6543" priority="27618"/>
  </conditionalFormatting>
  <conditionalFormatting sqref="F704">
    <cfRule type="duplicateValues" dxfId="6542" priority="27615"/>
  </conditionalFormatting>
  <conditionalFormatting sqref="F704">
    <cfRule type="duplicateValues" dxfId="6541" priority="27613"/>
    <cfRule type="duplicateValues" dxfId="6540" priority="27614"/>
  </conditionalFormatting>
  <conditionalFormatting sqref="J704">
    <cfRule type="duplicateValues" dxfId="6539" priority="27578"/>
  </conditionalFormatting>
  <conditionalFormatting sqref="J704">
    <cfRule type="duplicateValues" dxfId="6538" priority="27573"/>
    <cfRule type="duplicateValues" dxfId="6537" priority="27574"/>
    <cfRule type="duplicateValues" dxfId="6536" priority="27575"/>
    <cfRule type="duplicateValues" dxfId="6535" priority="27576"/>
    <cfRule type="duplicateValues" dxfId="6534" priority="27577"/>
  </conditionalFormatting>
  <conditionalFormatting sqref="J704">
    <cfRule type="duplicateValues" dxfId="6533" priority="27571"/>
    <cfRule type="duplicateValues" dxfId="6532" priority="27572"/>
  </conditionalFormatting>
  <conditionalFormatting sqref="J704">
    <cfRule type="duplicateValues" dxfId="6531" priority="27568"/>
    <cfRule type="duplicateValues" dxfId="6530" priority="27569"/>
    <cfRule type="duplicateValues" dxfId="6529" priority="27570"/>
  </conditionalFormatting>
  <conditionalFormatting sqref="J703">
    <cfRule type="duplicateValues" dxfId="6528" priority="27567"/>
  </conditionalFormatting>
  <conditionalFormatting sqref="J703">
    <cfRule type="duplicateValues" dxfId="6527" priority="27564"/>
    <cfRule type="duplicateValues" dxfId="6526" priority="27565"/>
  </conditionalFormatting>
  <conditionalFormatting sqref="F705">
    <cfRule type="duplicateValues" dxfId="6525" priority="27526"/>
  </conditionalFormatting>
  <conditionalFormatting sqref="F705">
    <cfRule type="duplicateValues" dxfId="6524" priority="27524"/>
    <cfRule type="duplicateValues" dxfId="6523" priority="27525"/>
  </conditionalFormatting>
  <conditionalFormatting sqref="J705">
    <cfRule type="duplicateValues" dxfId="6522" priority="27486"/>
  </conditionalFormatting>
  <conditionalFormatting sqref="J705">
    <cfRule type="duplicateValues" dxfId="6521" priority="27481"/>
    <cfRule type="duplicateValues" dxfId="6520" priority="27482"/>
    <cfRule type="duplicateValues" dxfId="6519" priority="27483"/>
    <cfRule type="duplicateValues" dxfId="6518" priority="27484"/>
    <cfRule type="duplicateValues" dxfId="6517" priority="27485"/>
  </conditionalFormatting>
  <conditionalFormatting sqref="J705">
    <cfRule type="duplicateValues" dxfId="6516" priority="27479"/>
    <cfRule type="duplicateValues" dxfId="6515" priority="27480"/>
  </conditionalFormatting>
  <conditionalFormatting sqref="J705">
    <cfRule type="duplicateValues" dxfId="6514" priority="27476"/>
    <cfRule type="duplicateValues" dxfId="6513" priority="27477"/>
    <cfRule type="duplicateValues" dxfId="6512" priority="27478"/>
  </conditionalFormatting>
  <conditionalFormatting sqref="F706">
    <cfRule type="duplicateValues" dxfId="6511" priority="27464"/>
  </conditionalFormatting>
  <conditionalFormatting sqref="F706">
    <cfRule type="duplicateValues" dxfId="6510" priority="27462"/>
    <cfRule type="duplicateValues" dxfId="6509" priority="27463"/>
  </conditionalFormatting>
  <conditionalFormatting sqref="J706">
    <cfRule type="duplicateValues" dxfId="6508" priority="27424"/>
  </conditionalFormatting>
  <conditionalFormatting sqref="J706">
    <cfRule type="duplicateValues" dxfId="6507" priority="27419"/>
    <cfRule type="duplicateValues" dxfId="6506" priority="27420"/>
    <cfRule type="duplicateValues" dxfId="6505" priority="27421"/>
    <cfRule type="duplicateValues" dxfId="6504" priority="27422"/>
    <cfRule type="duplicateValues" dxfId="6503" priority="27423"/>
  </conditionalFormatting>
  <conditionalFormatting sqref="J706">
    <cfRule type="duplicateValues" dxfId="6502" priority="27417"/>
    <cfRule type="duplicateValues" dxfId="6501" priority="27418"/>
  </conditionalFormatting>
  <conditionalFormatting sqref="J706">
    <cfRule type="duplicateValues" dxfId="6500" priority="27414"/>
    <cfRule type="duplicateValues" dxfId="6499" priority="27415"/>
    <cfRule type="duplicateValues" dxfId="6498" priority="27416"/>
  </conditionalFormatting>
  <conditionalFormatting sqref="F707">
    <cfRule type="duplicateValues" dxfId="6497" priority="27402"/>
  </conditionalFormatting>
  <conditionalFormatting sqref="F707">
    <cfRule type="duplicateValues" dxfId="6496" priority="27400"/>
    <cfRule type="duplicateValues" dxfId="6495" priority="27401"/>
  </conditionalFormatting>
  <conditionalFormatting sqref="J707">
    <cfRule type="duplicateValues" dxfId="6494" priority="27362"/>
  </conditionalFormatting>
  <conditionalFormatting sqref="J707">
    <cfRule type="duplicateValues" dxfId="6493" priority="27357"/>
    <cfRule type="duplicateValues" dxfId="6492" priority="27358"/>
    <cfRule type="duplicateValues" dxfId="6491" priority="27359"/>
    <cfRule type="duplicateValues" dxfId="6490" priority="27360"/>
    <cfRule type="duplicateValues" dxfId="6489" priority="27361"/>
  </conditionalFormatting>
  <conditionalFormatting sqref="J707">
    <cfRule type="duplicateValues" dxfId="6488" priority="27355"/>
    <cfRule type="duplicateValues" dxfId="6487" priority="27356"/>
  </conditionalFormatting>
  <conditionalFormatting sqref="J707">
    <cfRule type="duplicateValues" dxfId="6486" priority="27352"/>
    <cfRule type="duplicateValues" dxfId="6485" priority="27353"/>
    <cfRule type="duplicateValues" dxfId="6484" priority="27354"/>
  </conditionalFormatting>
  <conditionalFormatting sqref="F708">
    <cfRule type="duplicateValues" dxfId="6483" priority="27340"/>
  </conditionalFormatting>
  <conditionalFormatting sqref="F708">
    <cfRule type="duplicateValues" dxfId="6482" priority="27338"/>
    <cfRule type="duplicateValues" dxfId="6481" priority="27339"/>
  </conditionalFormatting>
  <conditionalFormatting sqref="J708">
    <cfRule type="duplicateValues" dxfId="6480" priority="27300"/>
  </conditionalFormatting>
  <conditionalFormatting sqref="J708">
    <cfRule type="duplicateValues" dxfId="6479" priority="27295"/>
    <cfRule type="duplicateValues" dxfId="6478" priority="27296"/>
    <cfRule type="duplicateValues" dxfId="6477" priority="27297"/>
    <cfRule type="duplicateValues" dxfId="6476" priority="27298"/>
    <cfRule type="duplicateValues" dxfId="6475" priority="27299"/>
  </conditionalFormatting>
  <conditionalFormatting sqref="J708">
    <cfRule type="duplicateValues" dxfId="6474" priority="27293"/>
    <cfRule type="duplicateValues" dxfId="6473" priority="27294"/>
  </conditionalFormatting>
  <conditionalFormatting sqref="J708">
    <cfRule type="duplicateValues" dxfId="6472" priority="27290"/>
    <cfRule type="duplicateValues" dxfId="6471" priority="27291"/>
    <cfRule type="duplicateValues" dxfId="6470" priority="27292"/>
  </conditionalFormatting>
  <conditionalFormatting sqref="F711:F715">
    <cfRule type="duplicateValues" dxfId="6469" priority="27278"/>
  </conditionalFormatting>
  <conditionalFormatting sqref="F711:F715">
    <cfRule type="duplicateValues" dxfId="6468" priority="27276"/>
    <cfRule type="duplicateValues" dxfId="6467" priority="27277"/>
  </conditionalFormatting>
  <conditionalFormatting sqref="J711:J715">
    <cfRule type="duplicateValues" dxfId="6466" priority="27275"/>
  </conditionalFormatting>
  <conditionalFormatting sqref="J711:J715">
    <cfRule type="duplicateValues" dxfId="6465" priority="27270"/>
    <cfRule type="duplicateValues" dxfId="6464" priority="27271"/>
    <cfRule type="duplicateValues" dxfId="6463" priority="27272"/>
    <cfRule type="duplicateValues" dxfId="6462" priority="27273"/>
    <cfRule type="duplicateValues" dxfId="6461" priority="27274"/>
  </conditionalFormatting>
  <conditionalFormatting sqref="J711:J715">
    <cfRule type="duplicateValues" dxfId="6460" priority="27268"/>
    <cfRule type="duplicateValues" dxfId="6459" priority="27269"/>
  </conditionalFormatting>
  <conditionalFormatting sqref="J711:J715">
    <cfRule type="duplicateValues" dxfId="6458" priority="27265"/>
    <cfRule type="duplicateValues" dxfId="6457" priority="27266"/>
    <cfRule type="duplicateValues" dxfId="6456" priority="27267"/>
  </conditionalFormatting>
  <conditionalFormatting sqref="F709">
    <cfRule type="duplicateValues" dxfId="6455" priority="27264"/>
  </conditionalFormatting>
  <conditionalFormatting sqref="F709">
    <cfRule type="duplicateValues" dxfId="6454" priority="27262"/>
    <cfRule type="duplicateValues" dxfId="6453" priority="27263"/>
  </conditionalFormatting>
  <conditionalFormatting sqref="J709">
    <cfRule type="duplicateValues" dxfId="6452" priority="27224"/>
  </conditionalFormatting>
  <conditionalFormatting sqref="J709">
    <cfRule type="duplicateValues" dxfId="6451" priority="27219"/>
    <cfRule type="duplicateValues" dxfId="6450" priority="27220"/>
    <cfRule type="duplicateValues" dxfId="6449" priority="27221"/>
    <cfRule type="duplicateValues" dxfId="6448" priority="27222"/>
    <cfRule type="duplicateValues" dxfId="6447" priority="27223"/>
  </conditionalFormatting>
  <conditionalFormatting sqref="J709">
    <cfRule type="duplicateValues" dxfId="6446" priority="27217"/>
    <cfRule type="duplicateValues" dxfId="6445" priority="27218"/>
  </conditionalFormatting>
  <conditionalFormatting sqref="J709">
    <cfRule type="duplicateValues" dxfId="6444" priority="27214"/>
    <cfRule type="duplicateValues" dxfId="6443" priority="27215"/>
    <cfRule type="duplicateValues" dxfId="6442" priority="27216"/>
  </conditionalFormatting>
  <conditionalFormatting sqref="F710">
    <cfRule type="duplicateValues" dxfId="6441" priority="27191"/>
  </conditionalFormatting>
  <conditionalFormatting sqref="F710">
    <cfRule type="duplicateValues" dxfId="6440" priority="27189"/>
    <cfRule type="duplicateValues" dxfId="6439" priority="27190"/>
  </conditionalFormatting>
  <conditionalFormatting sqref="J710">
    <cfRule type="duplicateValues" dxfId="6438" priority="27151"/>
  </conditionalFormatting>
  <conditionalFormatting sqref="J710">
    <cfRule type="duplicateValues" dxfId="6437" priority="27146"/>
    <cfRule type="duplicateValues" dxfId="6436" priority="27147"/>
    <cfRule type="duplicateValues" dxfId="6435" priority="27148"/>
    <cfRule type="duplicateValues" dxfId="6434" priority="27149"/>
    <cfRule type="duplicateValues" dxfId="6433" priority="27150"/>
  </conditionalFormatting>
  <conditionalFormatting sqref="J710">
    <cfRule type="duplicateValues" dxfId="6432" priority="27144"/>
    <cfRule type="duplicateValues" dxfId="6431" priority="27145"/>
  </conditionalFormatting>
  <conditionalFormatting sqref="J710">
    <cfRule type="duplicateValues" dxfId="6430" priority="27141"/>
    <cfRule type="duplicateValues" dxfId="6429" priority="27142"/>
    <cfRule type="duplicateValues" dxfId="6428" priority="27143"/>
  </conditionalFormatting>
  <conditionalFormatting sqref="F711">
    <cfRule type="duplicateValues" dxfId="6427" priority="27118"/>
  </conditionalFormatting>
  <conditionalFormatting sqref="F711">
    <cfRule type="duplicateValues" dxfId="6426" priority="27116"/>
    <cfRule type="duplicateValues" dxfId="6425" priority="27117"/>
  </conditionalFormatting>
  <conditionalFormatting sqref="J711">
    <cfRule type="duplicateValues" dxfId="6424" priority="27115"/>
  </conditionalFormatting>
  <conditionalFormatting sqref="J711">
    <cfRule type="duplicateValues" dxfId="6423" priority="27110"/>
    <cfRule type="duplicateValues" dxfId="6422" priority="27111"/>
    <cfRule type="duplicateValues" dxfId="6421" priority="27112"/>
    <cfRule type="duplicateValues" dxfId="6420" priority="27113"/>
    <cfRule type="duplicateValues" dxfId="6419" priority="27114"/>
  </conditionalFormatting>
  <conditionalFormatting sqref="J711">
    <cfRule type="duplicateValues" dxfId="6418" priority="27108"/>
    <cfRule type="duplicateValues" dxfId="6417" priority="27109"/>
  </conditionalFormatting>
  <conditionalFormatting sqref="J711">
    <cfRule type="duplicateValues" dxfId="6416" priority="27105"/>
    <cfRule type="duplicateValues" dxfId="6415" priority="27106"/>
    <cfRule type="duplicateValues" dxfId="6414" priority="27107"/>
  </conditionalFormatting>
  <conditionalFormatting sqref="F712">
    <cfRule type="duplicateValues" dxfId="6413" priority="27031"/>
  </conditionalFormatting>
  <conditionalFormatting sqref="F712">
    <cfRule type="duplicateValues" dxfId="6412" priority="27029"/>
    <cfRule type="duplicateValues" dxfId="6411" priority="27030"/>
  </conditionalFormatting>
  <conditionalFormatting sqref="J712">
    <cfRule type="duplicateValues" dxfId="6410" priority="26988"/>
  </conditionalFormatting>
  <conditionalFormatting sqref="J712">
    <cfRule type="duplicateValues" dxfId="6409" priority="26983"/>
    <cfRule type="duplicateValues" dxfId="6408" priority="26984"/>
    <cfRule type="duplicateValues" dxfId="6407" priority="26985"/>
    <cfRule type="duplicateValues" dxfId="6406" priority="26986"/>
    <cfRule type="duplicateValues" dxfId="6405" priority="26987"/>
  </conditionalFormatting>
  <conditionalFormatting sqref="J712">
    <cfRule type="duplicateValues" dxfId="6404" priority="26981"/>
    <cfRule type="duplicateValues" dxfId="6403" priority="26982"/>
  </conditionalFormatting>
  <conditionalFormatting sqref="J712">
    <cfRule type="duplicateValues" dxfId="6402" priority="26978"/>
    <cfRule type="duplicateValues" dxfId="6401" priority="26979"/>
    <cfRule type="duplicateValues" dxfId="6400" priority="26980"/>
  </conditionalFormatting>
  <conditionalFormatting sqref="F713">
    <cfRule type="duplicateValues" dxfId="6399" priority="26977"/>
  </conditionalFormatting>
  <conditionalFormatting sqref="F713">
    <cfRule type="duplicateValues" dxfId="6398" priority="26975"/>
    <cfRule type="duplicateValues" dxfId="6397" priority="26976"/>
  </conditionalFormatting>
  <conditionalFormatting sqref="F716:F723">
    <cfRule type="duplicateValues" dxfId="6396" priority="26934"/>
  </conditionalFormatting>
  <conditionalFormatting sqref="F716:F723">
    <cfRule type="duplicateValues" dxfId="6395" priority="26932"/>
    <cfRule type="duplicateValues" dxfId="6394" priority="26933"/>
  </conditionalFormatting>
  <conditionalFormatting sqref="J716:J723">
    <cfRule type="duplicateValues" dxfId="6393" priority="26931"/>
  </conditionalFormatting>
  <conditionalFormatting sqref="J716:J723">
    <cfRule type="duplicateValues" dxfId="6392" priority="26926"/>
    <cfRule type="duplicateValues" dxfId="6391" priority="26927"/>
    <cfRule type="duplicateValues" dxfId="6390" priority="26928"/>
    <cfRule type="duplicateValues" dxfId="6389" priority="26929"/>
    <cfRule type="duplicateValues" dxfId="6388" priority="26930"/>
  </conditionalFormatting>
  <conditionalFormatting sqref="J716:J723">
    <cfRule type="duplicateValues" dxfId="6387" priority="26924"/>
    <cfRule type="duplicateValues" dxfId="6386" priority="26925"/>
  </conditionalFormatting>
  <conditionalFormatting sqref="J716:J723">
    <cfRule type="duplicateValues" dxfId="6385" priority="26921"/>
    <cfRule type="duplicateValues" dxfId="6384" priority="26922"/>
    <cfRule type="duplicateValues" dxfId="6383" priority="26923"/>
  </conditionalFormatting>
  <conditionalFormatting sqref="J713">
    <cfRule type="duplicateValues" dxfId="6382" priority="26920"/>
  </conditionalFormatting>
  <conditionalFormatting sqref="J713">
    <cfRule type="duplicateValues" dxfId="6381" priority="26915"/>
    <cfRule type="duplicateValues" dxfId="6380" priority="26916"/>
    <cfRule type="duplicateValues" dxfId="6379" priority="26917"/>
    <cfRule type="duplicateValues" dxfId="6378" priority="26918"/>
    <cfRule type="duplicateValues" dxfId="6377" priority="26919"/>
  </conditionalFormatting>
  <conditionalFormatting sqref="J713">
    <cfRule type="duplicateValues" dxfId="6376" priority="26913"/>
    <cfRule type="duplicateValues" dxfId="6375" priority="26914"/>
  </conditionalFormatting>
  <conditionalFormatting sqref="J713">
    <cfRule type="duplicateValues" dxfId="6374" priority="26910"/>
    <cfRule type="duplicateValues" dxfId="6373" priority="26911"/>
    <cfRule type="duplicateValues" dxfId="6372" priority="26912"/>
  </conditionalFormatting>
  <conditionalFormatting sqref="F714">
    <cfRule type="duplicateValues" dxfId="6371" priority="26909"/>
  </conditionalFormatting>
  <conditionalFormatting sqref="F714">
    <cfRule type="duplicateValues" dxfId="6370" priority="26907"/>
    <cfRule type="duplicateValues" dxfId="6369" priority="26908"/>
  </conditionalFormatting>
  <conditionalFormatting sqref="J714">
    <cfRule type="duplicateValues" dxfId="6368" priority="26866"/>
  </conditionalFormatting>
  <conditionalFormatting sqref="J714">
    <cfRule type="duplicateValues" dxfId="6367" priority="26861"/>
    <cfRule type="duplicateValues" dxfId="6366" priority="26862"/>
    <cfRule type="duplicateValues" dxfId="6365" priority="26863"/>
    <cfRule type="duplicateValues" dxfId="6364" priority="26864"/>
    <cfRule type="duplicateValues" dxfId="6363" priority="26865"/>
  </conditionalFormatting>
  <conditionalFormatting sqref="J714">
    <cfRule type="duplicateValues" dxfId="6362" priority="26859"/>
    <cfRule type="duplicateValues" dxfId="6361" priority="26860"/>
  </conditionalFormatting>
  <conditionalFormatting sqref="J714">
    <cfRule type="duplicateValues" dxfId="6360" priority="26856"/>
    <cfRule type="duplicateValues" dxfId="6359" priority="26857"/>
    <cfRule type="duplicateValues" dxfId="6358" priority="26858"/>
  </conditionalFormatting>
  <conditionalFormatting sqref="F715">
    <cfRule type="duplicateValues" dxfId="6357" priority="26855"/>
  </conditionalFormatting>
  <conditionalFormatting sqref="F715">
    <cfRule type="duplicateValues" dxfId="6356" priority="26853"/>
    <cfRule type="duplicateValues" dxfId="6355" priority="26854"/>
  </conditionalFormatting>
  <conditionalFormatting sqref="J715">
    <cfRule type="duplicateValues" dxfId="6354" priority="26812"/>
  </conditionalFormatting>
  <conditionalFormatting sqref="J715">
    <cfRule type="duplicateValues" dxfId="6353" priority="26807"/>
    <cfRule type="duplicateValues" dxfId="6352" priority="26808"/>
    <cfRule type="duplicateValues" dxfId="6351" priority="26809"/>
    <cfRule type="duplicateValues" dxfId="6350" priority="26810"/>
    <cfRule type="duplicateValues" dxfId="6349" priority="26811"/>
  </conditionalFormatting>
  <conditionalFormatting sqref="J715">
    <cfRule type="duplicateValues" dxfId="6348" priority="26805"/>
    <cfRule type="duplicateValues" dxfId="6347" priority="26806"/>
  </conditionalFormatting>
  <conditionalFormatting sqref="J715">
    <cfRule type="duplicateValues" dxfId="6346" priority="26802"/>
    <cfRule type="duplicateValues" dxfId="6345" priority="26803"/>
    <cfRule type="duplicateValues" dxfId="6344" priority="26804"/>
  </conditionalFormatting>
  <conditionalFormatting sqref="F716">
    <cfRule type="duplicateValues" dxfId="6343" priority="26790"/>
  </conditionalFormatting>
  <conditionalFormatting sqref="F716">
    <cfRule type="duplicateValues" dxfId="6342" priority="26788"/>
    <cfRule type="duplicateValues" dxfId="6341" priority="26789"/>
  </conditionalFormatting>
  <conditionalFormatting sqref="J716">
    <cfRule type="duplicateValues" dxfId="6340" priority="26744"/>
  </conditionalFormatting>
  <conditionalFormatting sqref="J716">
    <cfRule type="duplicateValues" dxfId="6339" priority="26739"/>
    <cfRule type="duplicateValues" dxfId="6338" priority="26740"/>
    <cfRule type="duplicateValues" dxfId="6337" priority="26741"/>
    <cfRule type="duplicateValues" dxfId="6336" priority="26742"/>
    <cfRule type="duplicateValues" dxfId="6335" priority="26743"/>
  </conditionalFormatting>
  <conditionalFormatting sqref="J716">
    <cfRule type="duplicateValues" dxfId="6334" priority="26737"/>
    <cfRule type="duplicateValues" dxfId="6333" priority="26738"/>
  </conditionalFormatting>
  <conditionalFormatting sqref="J716">
    <cfRule type="duplicateValues" dxfId="6332" priority="26734"/>
    <cfRule type="duplicateValues" dxfId="6331" priority="26735"/>
    <cfRule type="duplicateValues" dxfId="6330" priority="26736"/>
  </conditionalFormatting>
  <conditionalFormatting sqref="F717">
    <cfRule type="duplicateValues" dxfId="6329" priority="26722"/>
  </conditionalFormatting>
  <conditionalFormatting sqref="F717">
    <cfRule type="duplicateValues" dxfId="6328" priority="26720"/>
    <cfRule type="duplicateValues" dxfId="6327" priority="26721"/>
  </conditionalFormatting>
  <conditionalFormatting sqref="J717">
    <cfRule type="duplicateValues" dxfId="6326" priority="26676"/>
  </conditionalFormatting>
  <conditionalFormatting sqref="J717">
    <cfRule type="duplicateValues" dxfId="6325" priority="26671"/>
    <cfRule type="duplicateValues" dxfId="6324" priority="26672"/>
    <cfRule type="duplicateValues" dxfId="6323" priority="26673"/>
    <cfRule type="duplicateValues" dxfId="6322" priority="26674"/>
    <cfRule type="duplicateValues" dxfId="6321" priority="26675"/>
  </conditionalFormatting>
  <conditionalFormatting sqref="J717">
    <cfRule type="duplicateValues" dxfId="6320" priority="26669"/>
    <cfRule type="duplicateValues" dxfId="6319" priority="26670"/>
  </conditionalFormatting>
  <conditionalFormatting sqref="J717">
    <cfRule type="duplicateValues" dxfId="6318" priority="26666"/>
    <cfRule type="duplicateValues" dxfId="6317" priority="26667"/>
    <cfRule type="duplicateValues" dxfId="6316" priority="26668"/>
  </conditionalFormatting>
  <conditionalFormatting sqref="F718">
    <cfRule type="duplicateValues" dxfId="6315" priority="26654"/>
  </conditionalFormatting>
  <conditionalFormatting sqref="F718">
    <cfRule type="duplicateValues" dxfId="6314" priority="26652"/>
    <cfRule type="duplicateValues" dxfId="6313" priority="26653"/>
  </conditionalFormatting>
  <conditionalFormatting sqref="J718">
    <cfRule type="duplicateValues" dxfId="6312" priority="26608"/>
  </conditionalFormatting>
  <conditionalFormatting sqref="J718">
    <cfRule type="duplicateValues" dxfId="6311" priority="26603"/>
    <cfRule type="duplicateValues" dxfId="6310" priority="26604"/>
    <cfRule type="duplicateValues" dxfId="6309" priority="26605"/>
    <cfRule type="duplicateValues" dxfId="6308" priority="26606"/>
    <cfRule type="duplicateValues" dxfId="6307" priority="26607"/>
  </conditionalFormatting>
  <conditionalFormatting sqref="J718">
    <cfRule type="duplicateValues" dxfId="6306" priority="26601"/>
    <cfRule type="duplicateValues" dxfId="6305" priority="26602"/>
  </conditionalFormatting>
  <conditionalFormatting sqref="J718">
    <cfRule type="duplicateValues" dxfId="6304" priority="26598"/>
    <cfRule type="duplicateValues" dxfId="6303" priority="26599"/>
    <cfRule type="duplicateValues" dxfId="6302" priority="26600"/>
  </conditionalFormatting>
  <conditionalFormatting sqref="F719">
    <cfRule type="duplicateValues" dxfId="6301" priority="26586"/>
  </conditionalFormatting>
  <conditionalFormatting sqref="F719">
    <cfRule type="duplicateValues" dxfId="6300" priority="26584"/>
    <cfRule type="duplicateValues" dxfId="6299" priority="26585"/>
  </conditionalFormatting>
  <conditionalFormatting sqref="J719">
    <cfRule type="duplicateValues" dxfId="6298" priority="26540"/>
  </conditionalFormatting>
  <conditionalFormatting sqref="J719">
    <cfRule type="duplicateValues" dxfId="6297" priority="26535"/>
    <cfRule type="duplicateValues" dxfId="6296" priority="26536"/>
    <cfRule type="duplicateValues" dxfId="6295" priority="26537"/>
    <cfRule type="duplicateValues" dxfId="6294" priority="26538"/>
    <cfRule type="duplicateValues" dxfId="6293" priority="26539"/>
  </conditionalFormatting>
  <conditionalFormatting sqref="J719">
    <cfRule type="duplicateValues" dxfId="6292" priority="26533"/>
    <cfRule type="duplicateValues" dxfId="6291" priority="26534"/>
  </conditionalFormatting>
  <conditionalFormatting sqref="J719">
    <cfRule type="duplicateValues" dxfId="6290" priority="26530"/>
    <cfRule type="duplicateValues" dxfId="6289" priority="26531"/>
    <cfRule type="duplicateValues" dxfId="6288" priority="26532"/>
  </conditionalFormatting>
  <conditionalFormatting sqref="F720">
    <cfRule type="duplicateValues" dxfId="6287" priority="26518"/>
  </conditionalFormatting>
  <conditionalFormatting sqref="F720">
    <cfRule type="duplicateValues" dxfId="6286" priority="26516"/>
    <cfRule type="duplicateValues" dxfId="6285" priority="26517"/>
  </conditionalFormatting>
  <conditionalFormatting sqref="J720">
    <cfRule type="duplicateValues" dxfId="6284" priority="26472"/>
  </conditionalFormatting>
  <conditionalFormatting sqref="J720">
    <cfRule type="duplicateValues" dxfId="6283" priority="26467"/>
    <cfRule type="duplicateValues" dxfId="6282" priority="26468"/>
    <cfRule type="duplicateValues" dxfId="6281" priority="26469"/>
    <cfRule type="duplicateValues" dxfId="6280" priority="26470"/>
    <cfRule type="duplicateValues" dxfId="6279" priority="26471"/>
  </conditionalFormatting>
  <conditionalFormatting sqref="J720">
    <cfRule type="duplicateValues" dxfId="6278" priority="26465"/>
    <cfRule type="duplicateValues" dxfId="6277" priority="26466"/>
  </conditionalFormatting>
  <conditionalFormatting sqref="J720">
    <cfRule type="duplicateValues" dxfId="6276" priority="26462"/>
    <cfRule type="duplicateValues" dxfId="6275" priority="26463"/>
    <cfRule type="duplicateValues" dxfId="6274" priority="26464"/>
  </conditionalFormatting>
  <conditionalFormatting sqref="F724:F730">
    <cfRule type="duplicateValues" dxfId="6273" priority="26450"/>
  </conditionalFormatting>
  <conditionalFormatting sqref="F724:F730">
    <cfRule type="duplicateValues" dxfId="6272" priority="26448"/>
    <cfRule type="duplicateValues" dxfId="6271" priority="26449"/>
  </conditionalFormatting>
  <conditionalFormatting sqref="J724:J730">
    <cfRule type="duplicateValues" dxfId="6270" priority="26447"/>
  </conditionalFormatting>
  <conditionalFormatting sqref="J724:J730">
    <cfRule type="duplicateValues" dxfId="6269" priority="26442"/>
    <cfRule type="duplicateValues" dxfId="6268" priority="26443"/>
    <cfRule type="duplicateValues" dxfId="6267" priority="26444"/>
    <cfRule type="duplicateValues" dxfId="6266" priority="26445"/>
    <cfRule type="duplicateValues" dxfId="6265" priority="26446"/>
  </conditionalFormatting>
  <conditionalFormatting sqref="J724:J730">
    <cfRule type="duplicateValues" dxfId="6264" priority="26440"/>
    <cfRule type="duplicateValues" dxfId="6263" priority="26441"/>
  </conditionalFormatting>
  <conditionalFormatting sqref="J724:J730">
    <cfRule type="duplicateValues" dxfId="6262" priority="26437"/>
    <cfRule type="duplicateValues" dxfId="6261" priority="26438"/>
    <cfRule type="duplicateValues" dxfId="6260" priority="26439"/>
  </conditionalFormatting>
  <conditionalFormatting sqref="F721">
    <cfRule type="duplicateValues" dxfId="6259" priority="26436"/>
  </conditionalFormatting>
  <conditionalFormatting sqref="F721">
    <cfRule type="duplicateValues" dxfId="6258" priority="26434"/>
    <cfRule type="duplicateValues" dxfId="6257" priority="26435"/>
  </conditionalFormatting>
  <conditionalFormatting sqref="J721">
    <cfRule type="duplicateValues" dxfId="6256" priority="26390"/>
  </conditionalFormatting>
  <conditionalFormatting sqref="J721">
    <cfRule type="duplicateValues" dxfId="6255" priority="26385"/>
    <cfRule type="duplicateValues" dxfId="6254" priority="26386"/>
    <cfRule type="duplicateValues" dxfId="6253" priority="26387"/>
    <cfRule type="duplicateValues" dxfId="6252" priority="26388"/>
    <cfRule type="duplicateValues" dxfId="6251" priority="26389"/>
  </conditionalFormatting>
  <conditionalFormatting sqref="J721">
    <cfRule type="duplicateValues" dxfId="6250" priority="26383"/>
    <cfRule type="duplicateValues" dxfId="6249" priority="26384"/>
  </conditionalFormatting>
  <conditionalFormatting sqref="J721">
    <cfRule type="duplicateValues" dxfId="6248" priority="26380"/>
    <cfRule type="duplicateValues" dxfId="6247" priority="26381"/>
    <cfRule type="duplicateValues" dxfId="6246" priority="26382"/>
  </conditionalFormatting>
  <conditionalFormatting sqref="F722">
    <cfRule type="duplicateValues" dxfId="6245" priority="26368"/>
  </conditionalFormatting>
  <conditionalFormatting sqref="F722">
    <cfRule type="duplicateValues" dxfId="6244" priority="26366"/>
    <cfRule type="duplicateValues" dxfId="6243" priority="26367"/>
  </conditionalFormatting>
  <conditionalFormatting sqref="J722">
    <cfRule type="duplicateValues" dxfId="6242" priority="26322"/>
  </conditionalFormatting>
  <conditionalFormatting sqref="J722">
    <cfRule type="duplicateValues" dxfId="6241" priority="26317"/>
    <cfRule type="duplicateValues" dxfId="6240" priority="26318"/>
    <cfRule type="duplicateValues" dxfId="6239" priority="26319"/>
    <cfRule type="duplicateValues" dxfId="6238" priority="26320"/>
    <cfRule type="duplicateValues" dxfId="6237" priority="26321"/>
  </conditionalFormatting>
  <conditionalFormatting sqref="J722">
    <cfRule type="duplicateValues" dxfId="6236" priority="26315"/>
    <cfRule type="duplicateValues" dxfId="6235" priority="26316"/>
  </conditionalFormatting>
  <conditionalFormatting sqref="J722">
    <cfRule type="duplicateValues" dxfId="6234" priority="26312"/>
    <cfRule type="duplicateValues" dxfId="6233" priority="26313"/>
    <cfRule type="duplicateValues" dxfId="6232" priority="26314"/>
  </conditionalFormatting>
  <conditionalFormatting sqref="F723">
    <cfRule type="duplicateValues" dxfId="6231" priority="26300"/>
  </conditionalFormatting>
  <conditionalFormatting sqref="F723">
    <cfRule type="duplicateValues" dxfId="6230" priority="26298"/>
    <cfRule type="duplicateValues" dxfId="6229" priority="26299"/>
  </conditionalFormatting>
  <conditionalFormatting sqref="J723">
    <cfRule type="duplicateValues" dxfId="6228" priority="26254"/>
  </conditionalFormatting>
  <conditionalFormatting sqref="J723">
    <cfRule type="duplicateValues" dxfId="6227" priority="26249"/>
    <cfRule type="duplicateValues" dxfId="6226" priority="26250"/>
    <cfRule type="duplicateValues" dxfId="6225" priority="26251"/>
    <cfRule type="duplicateValues" dxfId="6224" priority="26252"/>
    <cfRule type="duplicateValues" dxfId="6223" priority="26253"/>
  </conditionalFormatting>
  <conditionalFormatting sqref="J723">
    <cfRule type="duplicateValues" dxfId="6222" priority="26247"/>
    <cfRule type="duplicateValues" dxfId="6221" priority="26248"/>
  </conditionalFormatting>
  <conditionalFormatting sqref="J723">
    <cfRule type="duplicateValues" dxfId="6220" priority="26244"/>
    <cfRule type="duplicateValues" dxfId="6219" priority="26245"/>
    <cfRule type="duplicateValues" dxfId="6218" priority="26246"/>
  </conditionalFormatting>
  <conditionalFormatting sqref="F724">
    <cfRule type="duplicateValues" dxfId="6217" priority="26232"/>
  </conditionalFormatting>
  <conditionalFormatting sqref="F724">
    <cfRule type="duplicateValues" dxfId="6216" priority="26230"/>
    <cfRule type="duplicateValues" dxfId="6215" priority="26231"/>
  </conditionalFormatting>
  <conditionalFormatting sqref="J724">
    <cfRule type="duplicateValues" dxfId="6214" priority="26183"/>
  </conditionalFormatting>
  <conditionalFormatting sqref="J724">
    <cfRule type="duplicateValues" dxfId="6213" priority="26178"/>
    <cfRule type="duplicateValues" dxfId="6212" priority="26179"/>
    <cfRule type="duplicateValues" dxfId="6211" priority="26180"/>
    <cfRule type="duplicateValues" dxfId="6210" priority="26181"/>
    <cfRule type="duplicateValues" dxfId="6209" priority="26182"/>
  </conditionalFormatting>
  <conditionalFormatting sqref="J724">
    <cfRule type="duplicateValues" dxfId="6208" priority="26176"/>
    <cfRule type="duplicateValues" dxfId="6207" priority="26177"/>
  </conditionalFormatting>
  <conditionalFormatting sqref="J724">
    <cfRule type="duplicateValues" dxfId="6206" priority="26173"/>
    <cfRule type="duplicateValues" dxfId="6205" priority="26174"/>
    <cfRule type="duplicateValues" dxfId="6204" priority="26175"/>
  </conditionalFormatting>
  <conditionalFormatting sqref="F725">
    <cfRule type="duplicateValues" dxfId="6203" priority="26161"/>
  </conditionalFormatting>
  <conditionalFormatting sqref="F725">
    <cfRule type="duplicateValues" dxfId="6202" priority="26159"/>
    <cfRule type="duplicateValues" dxfId="6201" priority="26160"/>
  </conditionalFormatting>
  <conditionalFormatting sqref="J725">
    <cfRule type="duplicateValues" dxfId="6200" priority="26112"/>
  </conditionalFormatting>
  <conditionalFormatting sqref="J725">
    <cfRule type="duplicateValues" dxfId="6199" priority="26107"/>
    <cfRule type="duplicateValues" dxfId="6198" priority="26108"/>
    <cfRule type="duplicateValues" dxfId="6197" priority="26109"/>
    <cfRule type="duplicateValues" dxfId="6196" priority="26110"/>
    <cfRule type="duplicateValues" dxfId="6195" priority="26111"/>
  </conditionalFormatting>
  <conditionalFormatting sqref="J725">
    <cfRule type="duplicateValues" dxfId="6194" priority="26105"/>
    <cfRule type="duplicateValues" dxfId="6193" priority="26106"/>
  </conditionalFormatting>
  <conditionalFormatting sqref="J725">
    <cfRule type="duplicateValues" dxfId="6192" priority="26102"/>
    <cfRule type="duplicateValues" dxfId="6191" priority="26103"/>
    <cfRule type="duplicateValues" dxfId="6190" priority="26104"/>
  </conditionalFormatting>
  <conditionalFormatting sqref="F726">
    <cfRule type="duplicateValues" dxfId="6189" priority="26090"/>
  </conditionalFormatting>
  <conditionalFormatting sqref="F726">
    <cfRule type="duplicateValues" dxfId="6188" priority="26088"/>
    <cfRule type="duplicateValues" dxfId="6187" priority="26089"/>
  </conditionalFormatting>
  <conditionalFormatting sqref="J726">
    <cfRule type="duplicateValues" dxfId="6186" priority="26041"/>
  </conditionalFormatting>
  <conditionalFormatting sqref="J726">
    <cfRule type="duplicateValues" dxfId="6185" priority="26036"/>
    <cfRule type="duplicateValues" dxfId="6184" priority="26037"/>
    <cfRule type="duplicateValues" dxfId="6183" priority="26038"/>
    <cfRule type="duplicateValues" dxfId="6182" priority="26039"/>
    <cfRule type="duplicateValues" dxfId="6181" priority="26040"/>
  </conditionalFormatting>
  <conditionalFormatting sqref="J726">
    <cfRule type="duplicateValues" dxfId="6180" priority="26034"/>
    <cfRule type="duplicateValues" dxfId="6179" priority="26035"/>
  </conditionalFormatting>
  <conditionalFormatting sqref="J726">
    <cfRule type="duplicateValues" dxfId="6178" priority="26031"/>
    <cfRule type="duplicateValues" dxfId="6177" priority="26032"/>
    <cfRule type="duplicateValues" dxfId="6176" priority="26033"/>
  </conditionalFormatting>
  <conditionalFormatting sqref="F727">
    <cfRule type="duplicateValues" dxfId="6175" priority="26030"/>
  </conditionalFormatting>
  <conditionalFormatting sqref="F727">
    <cfRule type="duplicateValues" dxfId="6174" priority="26028"/>
    <cfRule type="duplicateValues" dxfId="6173" priority="26029"/>
  </conditionalFormatting>
  <conditionalFormatting sqref="J727">
    <cfRule type="duplicateValues" dxfId="6172" priority="25981"/>
  </conditionalFormatting>
  <conditionalFormatting sqref="J727">
    <cfRule type="duplicateValues" dxfId="6171" priority="25976"/>
    <cfRule type="duplicateValues" dxfId="6170" priority="25977"/>
    <cfRule type="duplicateValues" dxfId="6169" priority="25978"/>
    <cfRule type="duplicateValues" dxfId="6168" priority="25979"/>
    <cfRule type="duplicateValues" dxfId="6167" priority="25980"/>
  </conditionalFormatting>
  <conditionalFormatting sqref="J727">
    <cfRule type="duplicateValues" dxfId="6166" priority="25974"/>
    <cfRule type="duplicateValues" dxfId="6165" priority="25975"/>
  </conditionalFormatting>
  <conditionalFormatting sqref="J727">
    <cfRule type="duplicateValues" dxfId="6164" priority="25971"/>
    <cfRule type="duplicateValues" dxfId="6163" priority="25972"/>
    <cfRule type="duplicateValues" dxfId="6162" priority="25973"/>
  </conditionalFormatting>
  <conditionalFormatting sqref="F728">
    <cfRule type="duplicateValues" dxfId="6161" priority="25959"/>
  </conditionalFormatting>
  <conditionalFormatting sqref="F728">
    <cfRule type="duplicateValues" dxfId="6160" priority="25957"/>
    <cfRule type="duplicateValues" dxfId="6159" priority="25958"/>
  </conditionalFormatting>
  <conditionalFormatting sqref="F731:F735">
    <cfRule type="duplicateValues" dxfId="6158" priority="25910"/>
  </conditionalFormatting>
  <conditionalFormatting sqref="F731:F735">
    <cfRule type="duplicateValues" dxfId="6157" priority="25908"/>
    <cfRule type="duplicateValues" dxfId="6156" priority="25909"/>
  </conditionalFormatting>
  <conditionalFormatting sqref="J731:J735">
    <cfRule type="duplicateValues" dxfId="6155" priority="25907"/>
  </conditionalFormatting>
  <conditionalFormatting sqref="J731:J735">
    <cfRule type="duplicateValues" dxfId="6154" priority="25902"/>
    <cfRule type="duplicateValues" dxfId="6153" priority="25903"/>
    <cfRule type="duplicateValues" dxfId="6152" priority="25904"/>
    <cfRule type="duplicateValues" dxfId="6151" priority="25905"/>
    <cfRule type="duplicateValues" dxfId="6150" priority="25906"/>
  </conditionalFormatting>
  <conditionalFormatting sqref="J731:J735">
    <cfRule type="duplicateValues" dxfId="6149" priority="25900"/>
    <cfRule type="duplicateValues" dxfId="6148" priority="25901"/>
  </conditionalFormatting>
  <conditionalFormatting sqref="J731:J735">
    <cfRule type="duplicateValues" dxfId="6147" priority="25897"/>
    <cfRule type="duplicateValues" dxfId="6146" priority="25898"/>
    <cfRule type="duplicateValues" dxfId="6145" priority="25899"/>
  </conditionalFormatting>
  <conditionalFormatting sqref="J728">
    <cfRule type="duplicateValues" dxfId="6144" priority="25896"/>
  </conditionalFormatting>
  <conditionalFormatting sqref="J728">
    <cfRule type="duplicateValues" dxfId="6143" priority="25891"/>
    <cfRule type="duplicateValues" dxfId="6142" priority="25892"/>
    <cfRule type="duplicateValues" dxfId="6141" priority="25893"/>
    <cfRule type="duplicateValues" dxfId="6140" priority="25894"/>
    <cfRule type="duplicateValues" dxfId="6139" priority="25895"/>
  </conditionalFormatting>
  <conditionalFormatting sqref="J728">
    <cfRule type="duplicateValues" dxfId="6138" priority="25889"/>
    <cfRule type="duplicateValues" dxfId="6137" priority="25890"/>
  </conditionalFormatting>
  <conditionalFormatting sqref="J728">
    <cfRule type="duplicateValues" dxfId="6136" priority="25886"/>
    <cfRule type="duplicateValues" dxfId="6135" priority="25887"/>
    <cfRule type="duplicateValues" dxfId="6134" priority="25888"/>
  </conditionalFormatting>
  <conditionalFormatting sqref="F729">
    <cfRule type="duplicateValues" dxfId="6133" priority="25874"/>
  </conditionalFormatting>
  <conditionalFormatting sqref="F729">
    <cfRule type="duplicateValues" dxfId="6132" priority="25872"/>
    <cfRule type="duplicateValues" dxfId="6131" priority="25873"/>
  </conditionalFormatting>
  <conditionalFormatting sqref="J729">
    <cfRule type="duplicateValues" dxfId="6130" priority="25825"/>
  </conditionalFormatting>
  <conditionalFormatting sqref="J729">
    <cfRule type="duplicateValues" dxfId="6129" priority="25820"/>
    <cfRule type="duplicateValues" dxfId="6128" priority="25821"/>
    <cfRule type="duplicateValues" dxfId="6127" priority="25822"/>
    <cfRule type="duplicateValues" dxfId="6126" priority="25823"/>
    <cfRule type="duplicateValues" dxfId="6125" priority="25824"/>
  </conditionalFormatting>
  <conditionalFormatting sqref="J729">
    <cfRule type="duplicateValues" dxfId="6124" priority="25818"/>
    <cfRule type="duplicateValues" dxfId="6123" priority="25819"/>
  </conditionalFormatting>
  <conditionalFormatting sqref="J729">
    <cfRule type="duplicateValues" dxfId="6122" priority="25815"/>
    <cfRule type="duplicateValues" dxfId="6121" priority="25816"/>
    <cfRule type="duplicateValues" dxfId="6120" priority="25817"/>
  </conditionalFormatting>
  <conditionalFormatting sqref="F730">
    <cfRule type="duplicateValues" dxfId="6119" priority="25803"/>
  </conditionalFormatting>
  <conditionalFormatting sqref="F730">
    <cfRule type="duplicateValues" dxfId="6118" priority="25801"/>
    <cfRule type="duplicateValues" dxfId="6117" priority="25802"/>
  </conditionalFormatting>
  <conditionalFormatting sqref="J730">
    <cfRule type="duplicateValues" dxfId="6116" priority="25754"/>
  </conditionalFormatting>
  <conditionalFormatting sqref="J730">
    <cfRule type="duplicateValues" dxfId="6115" priority="25749"/>
    <cfRule type="duplicateValues" dxfId="6114" priority="25750"/>
    <cfRule type="duplicateValues" dxfId="6113" priority="25751"/>
    <cfRule type="duplicateValues" dxfId="6112" priority="25752"/>
    <cfRule type="duplicateValues" dxfId="6111" priority="25753"/>
  </conditionalFormatting>
  <conditionalFormatting sqref="J730">
    <cfRule type="duplicateValues" dxfId="6110" priority="25747"/>
    <cfRule type="duplicateValues" dxfId="6109" priority="25748"/>
  </conditionalFormatting>
  <conditionalFormatting sqref="J730">
    <cfRule type="duplicateValues" dxfId="6108" priority="25744"/>
    <cfRule type="duplicateValues" dxfId="6107" priority="25745"/>
    <cfRule type="duplicateValues" dxfId="6106" priority="25746"/>
  </conditionalFormatting>
  <conditionalFormatting sqref="F731">
    <cfRule type="duplicateValues" dxfId="6105" priority="25732"/>
  </conditionalFormatting>
  <conditionalFormatting sqref="F731">
    <cfRule type="duplicateValues" dxfId="6104" priority="25730"/>
    <cfRule type="duplicateValues" dxfId="6103" priority="25731"/>
  </conditionalFormatting>
  <conditionalFormatting sqref="J731">
    <cfRule type="duplicateValues" dxfId="6102" priority="25680"/>
  </conditionalFormatting>
  <conditionalFormatting sqref="J731">
    <cfRule type="duplicateValues" dxfId="6101" priority="25675"/>
    <cfRule type="duplicateValues" dxfId="6100" priority="25676"/>
    <cfRule type="duplicateValues" dxfId="6099" priority="25677"/>
    <cfRule type="duplicateValues" dxfId="6098" priority="25678"/>
    <cfRule type="duplicateValues" dxfId="6097" priority="25679"/>
  </conditionalFormatting>
  <conditionalFormatting sqref="J731">
    <cfRule type="duplicateValues" dxfId="6096" priority="25673"/>
    <cfRule type="duplicateValues" dxfId="6095" priority="25674"/>
  </conditionalFormatting>
  <conditionalFormatting sqref="J731">
    <cfRule type="duplicateValues" dxfId="6094" priority="25670"/>
    <cfRule type="duplicateValues" dxfId="6093" priority="25671"/>
    <cfRule type="duplicateValues" dxfId="6092" priority="25672"/>
  </conditionalFormatting>
  <conditionalFormatting sqref="F732">
    <cfRule type="duplicateValues" dxfId="6091" priority="25669"/>
  </conditionalFormatting>
  <conditionalFormatting sqref="F732">
    <cfRule type="duplicateValues" dxfId="6090" priority="25667"/>
    <cfRule type="duplicateValues" dxfId="6089" priority="25668"/>
  </conditionalFormatting>
  <conditionalFormatting sqref="J732">
    <cfRule type="duplicateValues" dxfId="6088" priority="25617"/>
  </conditionalFormatting>
  <conditionalFormatting sqref="J732">
    <cfRule type="duplicateValues" dxfId="6087" priority="25612"/>
    <cfRule type="duplicateValues" dxfId="6086" priority="25613"/>
    <cfRule type="duplicateValues" dxfId="6085" priority="25614"/>
    <cfRule type="duplicateValues" dxfId="6084" priority="25615"/>
    <cfRule type="duplicateValues" dxfId="6083" priority="25616"/>
  </conditionalFormatting>
  <conditionalFormatting sqref="J732">
    <cfRule type="duplicateValues" dxfId="6082" priority="25610"/>
    <cfRule type="duplicateValues" dxfId="6081" priority="25611"/>
  </conditionalFormatting>
  <conditionalFormatting sqref="J732">
    <cfRule type="duplicateValues" dxfId="6080" priority="25607"/>
    <cfRule type="duplicateValues" dxfId="6079" priority="25608"/>
    <cfRule type="duplicateValues" dxfId="6078" priority="25609"/>
  </conditionalFormatting>
  <conditionalFormatting sqref="F733">
    <cfRule type="duplicateValues" dxfId="6077" priority="25606"/>
  </conditionalFormatting>
  <conditionalFormatting sqref="F733">
    <cfRule type="duplicateValues" dxfId="6076" priority="25604"/>
    <cfRule type="duplicateValues" dxfId="6075" priority="25605"/>
  </conditionalFormatting>
  <conditionalFormatting sqref="J733">
    <cfRule type="duplicateValues" dxfId="6074" priority="25554"/>
  </conditionalFormatting>
  <conditionalFormatting sqref="J733">
    <cfRule type="duplicateValues" dxfId="6073" priority="25549"/>
    <cfRule type="duplicateValues" dxfId="6072" priority="25550"/>
    <cfRule type="duplicateValues" dxfId="6071" priority="25551"/>
    <cfRule type="duplicateValues" dxfId="6070" priority="25552"/>
    <cfRule type="duplicateValues" dxfId="6069" priority="25553"/>
  </conditionalFormatting>
  <conditionalFormatting sqref="J733">
    <cfRule type="duplicateValues" dxfId="6068" priority="25547"/>
    <cfRule type="duplicateValues" dxfId="6067" priority="25548"/>
  </conditionalFormatting>
  <conditionalFormatting sqref="J733">
    <cfRule type="duplicateValues" dxfId="6066" priority="25544"/>
    <cfRule type="duplicateValues" dxfId="6065" priority="25545"/>
    <cfRule type="duplicateValues" dxfId="6064" priority="25546"/>
  </conditionalFormatting>
  <conditionalFormatting sqref="F736:F742">
    <cfRule type="duplicateValues" dxfId="6063" priority="25476"/>
  </conditionalFormatting>
  <conditionalFormatting sqref="F736:F742">
    <cfRule type="duplicateValues" dxfId="6062" priority="25474"/>
    <cfRule type="duplicateValues" dxfId="6061" priority="25475"/>
  </conditionalFormatting>
  <conditionalFormatting sqref="J736:J742">
    <cfRule type="duplicateValues" dxfId="6060" priority="25473"/>
  </conditionalFormatting>
  <conditionalFormatting sqref="J736:J742">
    <cfRule type="duplicateValues" dxfId="6059" priority="25468"/>
    <cfRule type="duplicateValues" dxfId="6058" priority="25469"/>
    <cfRule type="duplicateValues" dxfId="6057" priority="25470"/>
    <cfRule type="duplicateValues" dxfId="6056" priority="25471"/>
    <cfRule type="duplicateValues" dxfId="6055" priority="25472"/>
  </conditionalFormatting>
  <conditionalFormatting sqref="J736:J742">
    <cfRule type="duplicateValues" dxfId="6054" priority="25466"/>
    <cfRule type="duplicateValues" dxfId="6053" priority="25467"/>
  </conditionalFormatting>
  <conditionalFormatting sqref="J736:J742">
    <cfRule type="duplicateValues" dxfId="6052" priority="25463"/>
    <cfRule type="duplicateValues" dxfId="6051" priority="25464"/>
    <cfRule type="duplicateValues" dxfId="6050" priority="25465"/>
  </conditionalFormatting>
  <conditionalFormatting sqref="F734">
    <cfRule type="duplicateValues" dxfId="6049" priority="25462"/>
  </conditionalFormatting>
  <conditionalFormatting sqref="F734">
    <cfRule type="duplicateValues" dxfId="6048" priority="25460"/>
    <cfRule type="duplicateValues" dxfId="6047" priority="25461"/>
  </conditionalFormatting>
  <conditionalFormatting sqref="J734">
    <cfRule type="duplicateValues" dxfId="6046" priority="25410"/>
  </conditionalFormatting>
  <conditionalFormatting sqref="J734">
    <cfRule type="duplicateValues" dxfId="6045" priority="25405"/>
    <cfRule type="duplicateValues" dxfId="6044" priority="25406"/>
    <cfRule type="duplicateValues" dxfId="6043" priority="25407"/>
    <cfRule type="duplicateValues" dxfId="6042" priority="25408"/>
    <cfRule type="duplicateValues" dxfId="6041" priority="25409"/>
  </conditionalFormatting>
  <conditionalFormatting sqref="J734">
    <cfRule type="duplicateValues" dxfId="6040" priority="25403"/>
    <cfRule type="duplicateValues" dxfId="6039" priority="25404"/>
  </conditionalFormatting>
  <conditionalFormatting sqref="J734">
    <cfRule type="duplicateValues" dxfId="6038" priority="25400"/>
    <cfRule type="duplicateValues" dxfId="6037" priority="25401"/>
    <cfRule type="duplicateValues" dxfId="6036" priority="25402"/>
  </conditionalFormatting>
  <conditionalFormatting sqref="F735">
    <cfRule type="duplicateValues" dxfId="6035" priority="25388"/>
  </conditionalFormatting>
  <conditionalFormatting sqref="F735">
    <cfRule type="duplicateValues" dxfId="6034" priority="25386"/>
    <cfRule type="duplicateValues" dxfId="6033" priority="25387"/>
  </conditionalFormatting>
  <conditionalFormatting sqref="J735">
    <cfRule type="duplicateValues" dxfId="6032" priority="25332"/>
    <cfRule type="duplicateValues" dxfId="6031" priority="25333"/>
    <cfRule type="duplicateValues" dxfId="6030" priority="25334"/>
    <cfRule type="duplicateValues" dxfId="6029" priority="25335"/>
    <cfRule type="duplicateValues" dxfId="6028" priority="25336"/>
  </conditionalFormatting>
  <conditionalFormatting sqref="J735">
    <cfRule type="duplicateValues" dxfId="6027" priority="25331" stopIfTrue="1"/>
  </conditionalFormatting>
  <conditionalFormatting sqref="J735">
    <cfRule type="duplicateValues" dxfId="6026" priority="25329"/>
    <cfRule type="duplicateValues" dxfId="6025" priority="25330"/>
  </conditionalFormatting>
  <conditionalFormatting sqref="J735">
    <cfRule type="duplicateValues" dxfId="6024" priority="25326"/>
    <cfRule type="duplicateValues" dxfId="6023" priority="25327"/>
    <cfRule type="duplicateValues" dxfId="6022" priority="25328"/>
  </conditionalFormatting>
  <conditionalFormatting sqref="F736">
    <cfRule type="duplicateValues" dxfId="6021" priority="25269"/>
  </conditionalFormatting>
  <conditionalFormatting sqref="F736">
    <cfRule type="duplicateValues" dxfId="6020" priority="25267"/>
    <cfRule type="duplicateValues" dxfId="6019" priority="25268"/>
  </conditionalFormatting>
  <conditionalFormatting sqref="J736">
    <cfRule type="duplicateValues" dxfId="6018" priority="25214"/>
  </conditionalFormatting>
  <conditionalFormatting sqref="J736">
    <cfRule type="duplicateValues" dxfId="6017" priority="25209"/>
    <cfRule type="duplicateValues" dxfId="6016" priority="25210"/>
    <cfRule type="duplicateValues" dxfId="6015" priority="25211"/>
    <cfRule type="duplicateValues" dxfId="6014" priority="25212"/>
    <cfRule type="duplicateValues" dxfId="6013" priority="25213"/>
  </conditionalFormatting>
  <conditionalFormatting sqref="J736">
    <cfRule type="duplicateValues" dxfId="6012" priority="25207"/>
    <cfRule type="duplicateValues" dxfId="6011" priority="25208"/>
  </conditionalFormatting>
  <conditionalFormatting sqref="J736">
    <cfRule type="duplicateValues" dxfId="6010" priority="25204"/>
    <cfRule type="duplicateValues" dxfId="6009" priority="25205"/>
    <cfRule type="duplicateValues" dxfId="6008" priority="25206"/>
  </conditionalFormatting>
  <conditionalFormatting sqref="F737">
    <cfRule type="duplicateValues" dxfId="6007" priority="25192"/>
  </conditionalFormatting>
  <conditionalFormatting sqref="F737">
    <cfRule type="duplicateValues" dxfId="6006" priority="25190"/>
    <cfRule type="duplicateValues" dxfId="6005" priority="25191"/>
  </conditionalFormatting>
  <conditionalFormatting sqref="J737">
    <cfRule type="duplicateValues" dxfId="6004" priority="25137"/>
  </conditionalFormatting>
  <conditionalFormatting sqref="J737">
    <cfRule type="duplicateValues" dxfId="6003" priority="25132"/>
    <cfRule type="duplicateValues" dxfId="6002" priority="25133"/>
    <cfRule type="duplicateValues" dxfId="6001" priority="25134"/>
    <cfRule type="duplicateValues" dxfId="6000" priority="25135"/>
    <cfRule type="duplicateValues" dxfId="5999" priority="25136"/>
  </conditionalFormatting>
  <conditionalFormatting sqref="J737">
    <cfRule type="duplicateValues" dxfId="5998" priority="25130"/>
    <cfRule type="duplicateValues" dxfId="5997" priority="25131"/>
  </conditionalFormatting>
  <conditionalFormatting sqref="J737">
    <cfRule type="duplicateValues" dxfId="5996" priority="25127"/>
    <cfRule type="duplicateValues" dxfId="5995" priority="25128"/>
    <cfRule type="duplicateValues" dxfId="5994" priority="25129"/>
  </conditionalFormatting>
  <conditionalFormatting sqref="F738">
    <cfRule type="duplicateValues" dxfId="5993" priority="25104"/>
  </conditionalFormatting>
  <conditionalFormatting sqref="F738">
    <cfRule type="duplicateValues" dxfId="5992" priority="25102"/>
    <cfRule type="duplicateValues" dxfId="5991" priority="25103"/>
  </conditionalFormatting>
  <conditionalFormatting sqref="J738">
    <cfRule type="duplicateValues" dxfId="5990" priority="25049"/>
  </conditionalFormatting>
  <conditionalFormatting sqref="J738">
    <cfRule type="duplicateValues" dxfId="5989" priority="25044"/>
    <cfRule type="duplicateValues" dxfId="5988" priority="25045"/>
    <cfRule type="duplicateValues" dxfId="5987" priority="25046"/>
    <cfRule type="duplicateValues" dxfId="5986" priority="25047"/>
    <cfRule type="duplicateValues" dxfId="5985" priority="25048"/>
  </conditionalFormatting>
  <conditionalFormatting sqref="J738">
    <cfRule type="duplicateValues" dxfId="5984" priority="25042"/>
    <cfRule type="duplicateValues" dxfId="5983" priority="25043"/>
  </conditionalFormatting>
  <conditionalFormatting sqref="J738">
    <cfRule type="duplicateValues" dxfId="5982" priority="25039"/>
    <cfRule type="duplicateValues" dxfId="5981" priority="25040"/>
    <cfRule type="duplicateValues" dxfId="5980" priority="25041"/>
  </conditionalFormatting>
  <conditionalFormatting sqref="F739">
    <cfRule type="duplicateValues" dxfId="5979" priority="25038"/>
  </conditionalFormatting>
  <conditionalFormatting sqref="F739">
    <cfRule type="duplicateValues" dxfId="5978" priority="25036"/>
    <cfRule type="duplicateValues" dxfId="5977" priority="25037"/>
  </conditionalFormatting>
  <conditionalFormatting sqref="J739">
    <cfRule type="duplicateValues" dxfId="5976" priority="24983"/>
  </conditionalFormatting>
  <conditionalFormatting sqref="J739">
    <cfRule type="duplicateValues" dxfId="5975" priority="24978"/>
    <cfRule type="duplicateValues" dxfId="5974" priority="24979"/>
    <cfRule type="duplicateValues" dxfId="5973" priority="24980"/>
    <cfRule type="duplicateValues" dxfId="5972" priority="24981"/>
    <cfRule type="duplicateValues" dxfId="5971" priority="24982"/>
  </conditionalFormatting>
  <conditionalFormatting sqref="J739">
    <cfRule type="duplicateValues" dxfId="5970" priority="24976"/>
    <cfRule type="duplicateValues" dxfId="5969" priority="24977"/>
  </conditionalFormatting>
  <conditionalFormatting sqref="J739">
    <cfRule type="duplicateValues" dxfId="5968" priority="24973"/>
    <cfRule type="duplicateValues" dxfId="5967" priority="24974"/>
    <cfRule type="duplicateValues" dxfId="5966" priority="24975"/>
  </conditionalFormatting>
  <conditionalFormatting sqref="F740">
    <cfRule type="duplicateValues" dxfId="5965" priority="24972"/>
  </conditionalFormatting>
  <conditionalFormatting sqref="F740">
    <cfRule type="duplicateValues" dxfId="5964" priority="24970"/>
    <cfRule type="duplicateValues" dxfId="5963" priority="24971"/>
  </conditionalFormatting>
  <conditionalFormatting sqref="J740">
    <cfRule type="duplicateValues" dxfId="5962" priority="24917"/>
  </conditionalFormatting>
  <conditionalFormatting sqref="J740">
    <cfRule type="duplicateValues" dxfId="5961" priority="24912"/>
    <cfRule type="duplicateValues" dxfId="5960" priority="24913"/>
    <cfRule type="duplicateValues" dxfId="5959" priority="24914"/>
    <cfRule type="duplicateValues" dxfId="5958" priority="24915"/>
    <cfRule type="duplicateValues" dxfId="5957" priority="24916"/>
  </conditionalFormatting>
  <conditionalFormatting sqref="J740">
    <cfRule type="duplicateValues" dxfId="5956" priority="24910"/>
    <cfRule type="duplicateValues" dxfId="5955" priority="24911"/>
  </conditionalFormatting>
  <conditionalFormatting sqref="J740">
    <cfRule type="duplicateValues" dxfId="5954" priority="24907"/>
    <cfRule type="duplicateValues" dxfId="5953" priority="24908"/>
    <cfRule type="duplicateValues" dxfId="5952" priority="24909"/>
  </conditionalFormatting>
  <conditionalFormatting sqref="F743:F775">
    <cfRule type="duplicateValues" dxfId="5951" priority="24895"/>
  </conditionalFormatting>
  <conditionalFormatting sqref="F743:F775">
    <cfRule type="duplicateValues" dxfId="5950" priority="24893"/>
    <cfRule type="duplicateValues" dxfId="5949" priority="24894"/>
  </conditionalFormatting>
  <conditionalFormatting sqref="J743:J775">
    <cfRule type="duplicateValues" dxfId="5948" priority="24892"/>
  </conditionalFormatting>
  <conditionalFormatting sqref="J743:J775">
    <cfRule type="duplicateValues" dxfId="5947" priority="24887"/>
    <cfRule type="duplicateValues" dxfId="5946" priority="24888"/>
    <cfRule type="duplicateValues" dxfId="5945" priority="24889"/>
    <cfRule type="duplicateValues" dxfId="5944" priority="24890"/>
    <cfRule type="duplicateValues" dxfId="5943" priority="24891"/>
  </conditionalFormatting>
  <conditionalFormatting sqref="J743:J775">
    <cfRule type="duplicateValues" dxfId="5942" priority="24885"/>
    <cfRule type="duplicateValues" dxfId="5941" priority="24886"/>
  </conditionalFormatting>
  <conditionalFormatting sqref="J743:J775">
    <cfRule type="duplicateValues" dxfId="5940" priority="24882"/>
    <cfRule type="duplicateValues" dxfId="5939" priority="24883"/>
    <cfRule type="duplicateValues" dxfId="5938" priority="24884"/>
  </conditionalFormatting>
  <conditionalFormatting sqref="F741">
    <cfRule type="duplicateValues" dxfId="5937" priority="24881"/>
  </conditionalFormatting>
  <conditionalFormatting sqref="F741">
    <cfRule type="duplicateValues" dxfId="5936" priority="24879"/>
    <cfRule type="duplicateValues" dxfId="5935" priority="24880"/>
  </conditionalFormatting>
  <conditionalFormatting sqref="J741">
    <cfRule type="duplicateValues" dxfId="5934" priority="24826"/>
  </conditionalFormatting>
  <conditionalFormatting sqref="J741">
    <cfRule type="duplicateValues" dxfId="5933" priority="24821"/>
    <cfRule type="duplicateValues" dxfId="5932" priority="24822"/>
    <cfRule type="duplicateValues" dxfId="5931" priority="24823"/>
    <cfRule type="duplicateValues" dxfId="5930" priority="24824"/>
    <cfRule type="duplicateValues" dxfId="5929" priority="24825"/>
  </conditionalFormatting>
  <conditionalFormatting sqref="J741">
    <cfRule type="duplicateValues" dxfId="5928" priority="24819"/>
    <cfRule type="duplicateValues" dxfId="5927" priority="24820"/>
  </conditionalFormatting>
  <conditionalFormatting sqref="J741">
    <cfRule type="duplicateValues" dxfId="5926" priority="24816"/>
    <cfRule type="duplicateValues" dxfId="5925" priority="24817"/>
    <cfRule type="duplicateValues" dxfId="5924" priority="24818"/>
  </conditionalFormatting>
  <conditionalFormatting sqref="F742">
    <cfRule type="duplicateValues" dxfId="5923" priority="24756"/>
  </conditionalFormatting>
  <conditionalFormatting sqref="F742">
    <cfRule type="duplicateValues" dxfId="5922" priority="24754"/>
    <cfRule type="duplicateValues" dxfId="5921" priority="24755"/>
  </conditionalFormatting>
  <conditionalFormatting sqref="J742">
    <cfRule type="duplicateValues" dxfId="5920" priority="24701"/>
  </conditionalFormatting>
  <conditionalFormatting sqref="J742">
    <cfRule type="duplicateValues" dxfId="5919" priority="24697"/>
    <cfRule type="duplicateValues" dxfId="5918" priority="24698"/>
  </conditionalFormatting>
  <conditionalFormatting sqref="F743">
    <cfRule type="duplicateValues" dxfId="5917" priority="24641"/>
  </conditionalFormatting>
  <conditionalFormatting sqref="J743">
    <cfRule type="duplicateValues" dxfId="5916" priority="24639"/>
    <cfRule type="duplicateValues" dxfId="5915" priority="24640"/>
  </conditionalFormatting>
  <conditionalFormatting sqref="F743">
    <cfRule type="duplicateValues" dxfId="5914" priority="24636"/>
    <cfRule type="duplicateValues" dxfId="5913" priority="24637"/>
  </conditionalFormatting>
  <conditionalFormatting sqref="J743">
    <cfRule type="duplicateValues" dxfId="5912" priority="24635"/>
  </conditionalFormatting>
  <conditionalFormatting sqref="J743">
    <cfRule type="duplicateValues" dxfId="5911" priority="24630"/>
    <cfRule type="duplicateValues" dxfId="5910" priority="24631"/>
    <cfRule type="duplicateValues" dxfId="5909" priority="24632"/>
    <cfRule type="duplicateValues" dxfId="5908" priority="24633"/>
    <cfRule type="duplicateValues" dxfId="5907" priority="24634"/>
  </conditionalFormatting>
  <conditionalFormatting sqref="J743">
    <cfRule type="duplicateValues" dxfId="5906" priority="24625"/>
    <cfRule type="duplicateValues" dxfId="5905" priority="24626"/>
    <cfRule type="duplicateValues" dxfId="5904" priority="24627"/>
  </conditionalFormatting>
  <conditionalFormatting sqref="J759">
    <cfRule type="duplicateValues" dxfId="5903" priority="24624"/>
  </conditionalFormatting>
  <conditionalFormatting sqref="J759">
    <cfRule type="duplicateValues" dxfId="5902" priority="24619"/>
    <cfRule type="duplicateValues" dxfId="5901" priority="24620"/>
    <cfRule type="duplicateValues" dxfId="5900" priority="24621"/>
    <cfRule type="duplicateValues" dxfId="5899" priority="24622"/>
    <cfRule type="duplicateValues" dxfId="5898" priority="24623"/>
  </conditionalFormatting>
  <conditionalFormatting sqref="J759">
    <cfRule type="duplicateValues" dxfId="5897" priority="24617"/>
    <cfRule type="duplicateValues" dxfId="5896" priority="24618"/>
  </conditionalFormatting>
  <conditionalFormatting sqref="J759">
    <cfRule type="duplicateValues" dxfId="5895" priority="24614"/>
    <cfRule type="duplicateValues" dxfId="5894" priority="24615"/>
    <cfRule type="duplicateValues" dxfId="5893" priority="24616"/>
  </conditionalFormatting>
  <conditionalFormatting sqref="F695">
    <cfRule type="duplicateValues" dxfId="5892" priority="24591"/>
  </conditionalFormatting>
  <conditionalFormatting sqref="F695">
    <cfRule type="duplicateValues" dxfId="5891" priority="24589"/>
    <cfRule type="duplicateValues" dxfId="5890" priority="24590"/>
  </conditionalFormatting>
  <conditionalFormatting sqref="J695">
    <cfRule type="duplicateValues" dxfId="5889" priority="24588"/>
  </conditionalFormatting>
  <conditionalFormatting sqref="J695">
    <cfRule type="duplicateValues" dxfId="5888" priority="24583"/>
    <cfRule type="duplicateValues" dxfId="5887" priority="24584"/>
    <cfRule type="duplicateValues" dxfId="5886" priority="24585"/>
    <cfRule type="duplicateValues" dxfId="5885" priority="24586"/>
    <cfRule type="duplicateValues" dxfId="5884" priority="24587"/>
  </conditionalFormatting>
  <conditionalFormatting sqref="J695">
    <cfRule type="duplicateValues" dxfId="5883" priority="24581"/>
    <cfRule type="duplicateValues" dxfId="5882" priority="24582"/>
  </conditionalFormatting>
  <conditionalFormatting sqref="J695">
    <cfRule type="duplicateValues" dxfId="5881" priority="24578"/>
    <cfRule type="duplicateValues" dxfId="5880" priority="24579"/>
    <cfRule type="duplicateValues" dxfId="5879" priority="24580"/>
  </conditionalFormatting>
  <conditionalFormatting sqref="J769">
    <cfRule type="duplicateValues" dxfId="5878" priority="24527"/>
  </conditionalFormatting>
  <conditionalFormatting sqref="J769">
    <cfRule type="duplicateValues" dxfId="5877" priority="24522"/>
    <cfRule type="duplicateValues" dxfId="5876" priority="24523"/>
    <cfRule type="duplicateValues" dxfId="5875" priority="24524"/>
    <cfRule type="duplicateValues" dxfId="5874" priority="24525"/>
    <cfRule type="duplicateValues" dxfId="5873" priority="24526"/>
  </conditionalFormatting>
  <conditionalFormatting sqref="J769">
    <cfRule type="duplicateValues" dxfId="5872" priority="24520"/>
    <cfRule type="duplicateValues" dxfId="5871" priority="24521"/>
  </conditionalFormatting>
  <conditionalFormatting sqref="J769">
    <cfRule type="duplicateValues" dxfId="5870" priority="24517"/>
    <cfRule type="duplicateValues" dxfId="5869" priority="24518"/>
    <cfRule type="duplicateValues" dxfId="5868" priority="24519"/>
  </conditionalFormatting>
  <conditionalFormatting sqref="J770">
    <cfRule type="duplicateValues" dxfId="5867" priority="24516"/>
  </conditionalFormatting>
  <conditionalFormatting sqref="J770">
    <cfRule type="duplicateValues" dxfId="5866" priority="24511"/>
    <cfRule type="duplicateValues" dxfId="5865" priority="24512"/>
    <cfRule type="duplicateValues" dxfId="5864" priority="24513"/>
    <cfRule type="duplicateValues" dxfId="5863" priority="24514"/>
    <cfRule type="duplicateValues" dxfId="5862" priority="24515"/>
  </conditionalFormatting>
  <conditionalFormatting sqref="J770">
    <cfRule type="duplicateValues" dxfId="5861" priority="24509"/>
    <cfRule type="duplicateValues" dxfId="5860" priority="24510"/>
  </conditionalFormatting>
  <conditionalFormatting sqref="J770">
    <cfRule type="duplicateValues" dxfId="5859" priority="24506"/>
    <cfRule type="duplicateValues" dxfId="5858" priority="24507"/>
    <cfRule type="duplicateValues" dxfId="5857" priority="24508"/>
  </conditionalFormatting>
  <conditionalFormatting sqref="J771:J773">
    <cfRule type="duplicateValues" dxfId="5856" priority="24505"/>
  </conditionalFormatting>
  <conditionalFormatting sqref="J771:J773">
    <cfRule type="duplicateValues" dxfId="5855" priority="24500"/>
    <cfRule type="duplicateValues" dxfId="5854" priority="24501"/>
    <cfRule type="duplicateValues" dxfId="5853" priority="24502"/>
    <cfRule type="duplicateValues" dxfId="5852" priority="24503"/>
    <cfRule type="duplicateValues" dxfId="5851" priority="24504"/>
  </conditionalFormatting>
  <conditionalFormatting sqref="J771:J773">
    <cfRule type="duplicateValues" dxfId="5850" priority="24498"/>
    <cfRule type="duplicateValues" dxfId="5849" priority="24499"/>
  </conditionalFormatting>
  <conditionalFormatting sqref="J771:J773">
    <cfRule type="duplicateValues" dxfId="5848" priority="24495"/>
    <cfRule type="duplicateValues" dxfId="5847" priority="24496"/>
    <cfRule type="duplicateValues" dxfId="5846" priority="24497"/>
  </conditionalFormatting>
  <conditionalFormatting sqref="F776:F800">
    <cfRule type="duplicateValues" dxfId="5845" priority="24494"/>
  </conditionalFormatting>
  <conditionalFormatting sqref="F776:F800">
    <cfRule type="duplicateValues" dxfId="5844" priority="24492"/>
    <cfRule type="duplicateValues" dxfId="5843" priority="24493"/>
  </conditionalFormatting>
  <conditionalFormatting sqref="J776:J800">
    <cfRule type="duplicateValues" dxfId="5842" priority="24491"/>
  </conditionalFormatting>
  <conditionalFormatting sqref="J776:J800">
    <cfRule type="duplicateValues" dxfId="5841" priority="24486"/>
    <cfRule type="duplicateValues" dxfId="5840" priority="24487"/>
    <cfRule type="duplicateValues" dxfId="5839" priority="24488"/>
    <cfRule type="duplicateValues" dxfId="5838" priority="24489"/>
    <cfRule type="duplicateValues" dxfId="5837" priority="24490"/>
  </conditionalFormatting>
  <conditionalFormatting sqref="J776:J800">
    <cfRule type="duplicateValues" dxfId="5836" priority="24484"/>
    <cfRule type="duplicateValues" dxfId="5835" priority="24485"/>
  </conditionalFormatting>
  <conditionalFormatting sqref="J776:J800">
    <cfRule type="duplicateValues" dxfId="5834" priority="24481"/>
    <cfRule type="duplicateValues" dxfId="5833" priority="24482"/>
    <cfRule type="duplicateValues" dxfId="5832" priority="24483"/>
  </conditionalFormatting>
  <conditionalFormatting sqref="F774">
    <cfRule type="duplicateValues" dxfId="5831" priority="24480"/>
  </conditionalFormatting>
  <conditionalFormatting sqref="F774">
    <cfRule type="duplicateValues" dxfId="5830" priority="24478"/>
    <cfRule type="duplicateValues" dxfId="5829" priority="24479"/>
  </conditionalFormatting>
  <conditionalFormatting sqref="J774">
    <cfRule type="duplicateValues" dxfId="5828" priority="24474"/>
  </conditionalFormatting>
  <conditionalFormatting sqref="J774">
    <cfRule type="duplicateValues" dxfId="5827" priority="24469"/>
    <cfRule type="duplicateValues" dxfId="5826" priority="24470"/>
    <cfRule type="duplicateValues" dxfId="5825" priority="24471"/>
    <cfRule type="duplicateValues" dxfId="5824" priority="24472"/>
    <cfRule type="duplicateValues" dxfId="5823" priority="24473"/>
  </conditionalFormatting>
  <conditionalFormatting sqref="J774">
    <cfRule type="duplicateValues" dxfId="5822" priority="24467"/>
    <cfRule type="duplicateValues" dxfId="5821" priority="24468"/>
  </conditionalFormatting>
  <conditionalFormatting sqref="J774">
    <cfRule type="duplicateValues" dxfId="5820" priority="24464"/>
    <cfRule type="duplicateValues" dxfId="5819" priority="24465"/>
    <cfRule type="duplicateValues" dxfId="5818" priority="24466"/>
  </conditionalFormatting>
  <conditionalFormatting sqref="F775">
    <cfRule type="duplicateValues" dxfId="5817" priority="24449"/>
  </conditionalFormatting>
  <conditionalFormatting sqref="F775">
    <cfRule type="duplicateValues" dxfId="5816" priority="24447"/>
    <cfRule type="duplicateValues" dxfId="5815" priority="24448"/>
  </conditionalFormatting>
  <conditionalFormatting sqref="J775">
    <cfRule type="duplicateValues" dxfId="5814" priority="24443"/>
  </conditionalFormatting>
  <conditionalFormatting sqref="J775">
    <cfRule type="duplicateValues" dxfId="5813" priority="24438"/>
    <cfRule type="duplicateValues" dxfId="5812" priority="24439"/>
    <cfRule type="duplicateValues" dxfId="5811" priority="24440"/>
    <cfRule type="duplicateValues" dxfId="5810" priority="24441"/>
    <cfRule type="duplicateValues" dxfId="5809" priority="24442"/>
  </conditionalFormatting>
  <conditionalFormatting sqref="J775">
    <cfRule type="duplicateValues" dxfId="5808" priority="24436"/>
    <cfRule type="duplicateValues" dxfId="5807" priority="24437"/>
  </conditionalFormatting>
  <conditionalFormatting sqref="J775">
    <cfRule type="duplicateValues" dxfId="5806" priority="24433"/>
    <cfRule type="duplicateValues" dxfId="5805" priority="24434"/>
    <cfRule type="duplicateValues" dxfId="5804" priority="24435"/>
  </conditionalFormatting>
  <conditionalFormatting sqref="F776">
    <cfRule type="duplicateValues" dxfId="5803" priority="24421"/>
  </conditionalFormatting>
  <conditionalFormatting sqref="F776">
    <cfRule type="duplicateValues" dxfId="5802" priority="24419"/>
    <cfRule type="duplicateValues" dxfId="5801" priority="24420"/>
  </conditionalFormatting>
  <conditionalFormatting sqref="J776">
    <cfRule type="duplicateValues" dxfId="5800" priority="24418"/>
  </conditionalFormatting>
  <conditionalFormatting sqref="J776">
    <cfRule type="duplicateValues" dxfId="5799" priority="24413"/>
    <cfRule type="duplicateValues" dxfId="5798" priority="24414"/>
    <cfRule type="duplicateValues" dxfId="5797" priority="24415"/>
    <cfRule type="duplicateValues" dxfId="5796" priority="24416"/>
    <cfRule type="duplicateValues" dxfId="5795" priority="24417"/>
  </conditionalFormatting>
  <conditionalFormatting sqref="J776">
    <cfRule type="duplicateValues" dxfId="5794" priority="24411"/>
    <cfRule type="duplicateValues" dxfId="5793" priority="24412"/>
  </conditionalFormatting>
  <conditionalFormatting sqref="J776">
    <cfRule type="duplicateValues" dxfId="5792" priority="24408"/>
    <cfRule type="duplicateValues" dxfId="5791" priority="24409"/>
    <cfRule type="duplicateValues" dxfId="5790" priority="24410"/>
  </conditionalFormatting>
  <conditionalFormatting sqref="F777">
    <cfRule type="duplicateValues" dxfId="5789" priority="24379"/>
  </conditionalFormatting>
  <conditionalFormatting sqref="F777">
    <cfRule type="duplicateValues" dxfId="5788" priority="24377"/>
    <cfRule type="duplicateValues" dxfId="5787" priority="24378"/>
  </conditionalFormatting>
  <conditionalFormatting sqref="J777">
    <cfRule type="duplicateValues" dxfId="5786" priority="24370"/>
  </conditionalFormatting>
  <conditionalFormatting sqref="J777">
    <cfRule type="duplicateValues" dxfId="5785" priority="24365"/>
    <cfRule type="duplicateValues" dxfId="5784" priority="24366"/>
    <cfRule type="duplicateValues" dxfId="5783" priority="24367"/>
    <cfRule type="duplicateValues" dxfId="5782" priority="24368"/>
    <cfRule type="duplicateValues" dxfId="5781" priority="24369"/>
  </conditionalFormatting>
  <conditionalFormatting sqref="J777">
    <cfRule type="duplicateValues" dxfId="5780" priority="24363"/>
    <cfRule type="duplicateValues" dxfId="5779" priority="24364"/>
  </conditionalFormatting>
  <conditionalFormatting sqref="J777">
    <cfRule type="duplicateValues" dxfId="5778" priority="24360"/>
    <cfRule type="duplicateValues" dxfId="5777" priority="24361"/>
    <cfRule type="duplicateValues" dxfId="5776" priority="24362"/>
  </conditionalFormatting>
  <conditionalFormatting sqref="F778">
    <cfRule type="duplicateValues" dxfId="5775" priority="24359"/>
  </conditionalFormatting>
  <conditionalFormatting sqref="F778">
    <cfRule type="duplicateValues" dxfId="5774" priority="24357"/>
    <cfRule type="duplicateValues" dxfId="5773" priority="24358"/>
  </conditionalFormatting>
  <conditionalFormatting sqref="J778">
    <cfRule type="duplicateValues" dxfId="5772" priority="24350"/>
  </conditionalFormatting>
  <conditionalFormatting sqref="J778">
    <cfRule type="duplicateValues" dxfId="5771" priority="24345"/>
    <cfRule type="duplicateValues" dxfId="5770" priority="24346"/>
    <cfRule type="duplicateValues" dxfId="5769" priority="24347"/>
    <cfRule type="duplicateValues" dxfId="5768" priority="24348"/>
    <cfRule type="duplicateValues" dxfId="5767" priority="24349"/>
  </conditionalFormatting>
  <conditionalFormatting sqref="J778">
    <cfRule type="duplicateValues" dxfId="5766" priority="24343"/>
    <cfRule type="duplicateValues" dxfId="5765" priority="24344"/>
  </conditionalFormatting>
  <conditionalFormatting sqref="J778">
    <cfRule type="duplicateValues" dxfId="5764" priority="24340"/>
    <cfRule type="duplicateValues" dxfId="5763" priority="24341"/>
    <cfRule type="duplicateValues" dxfId="5762" priority="24342"/>
  </conditionalFormatting>
  <conditionalFormatting sqref="F779">
    <cfRule type="duplicateValues" dxfId="5761" priority="24339"/>
  </conditionalFormatting>
  <conditionalFormatting sqref="F779">
    <cfRule type="duplicateValues" dxfId="5760" priority="24337"/>
    <cfRule type="duplicateValues" dxfId="5759" priority="24338"/>
  </conditionalFormatting>
  <conditionalFormatting sqref="J779">
    <cfRule type="duplicateValues" dxfId="5758" priority="24330"/>
  </conditionalFormatting>
  <conditionalFormatting sqref="J779">
    <cfRule type="duplicateValues" dxfId="5757" priority="24325"/>
    <cfRule type="duplicateValues" dxfId="5756" priority="24326"/>
    <cfRule type="duplicateValues" dxfId="5755" priority="24327"/>
    <cfRule type="duplicateValues" dxfId="5754" priority="24328"/>
    <cfRule type="duplicateValues" dxfId="5753" priority="24329"/>
  </conditionalFormatting>
  <conditionalFormatting sqref="J779">
    <cfRule type="duplicateValues" dxfId="5752" priority="24323"/>
    <cfRule type="duplicateValues" dxfId="5751" priority="24324"/>
  </conditionalFormatting>
  <conditionalFormatting sqref="J779">
    <cfRule type="duplicateValues" dxfId="5750" priority="24320"/>
    <cfRule type="duplicateValues" dxfId="5749" priority="24321"/>
    <cfRule type="duplicateValues" dxfId="5748" priority="24322"/>
  </conditionalFormatting>
  <conditionalFormatting sqref="F780">
    <cfRule type="duplicateValues" dxfId="5747" priority="24308"/>
  </conditionalFormatting>
  <conditionalFormatting sqref="F780">
    <cfRule type="duplicateValues" dxfId="5746" priority="24306"/>
    <cfRule type="duplicateValues" dxfId="5745" priority="24307"/>
  </conditionalFormatting>
  <conditionalFormatting sqref="J780">
    <cfRule type="duplicateValues" dxfId="5744" priority="24299"/>
  </conditionalFormatting>
  <conditionalFormatting sqref="J780">
    <cfRule type="duplicateValues" dxfId="5743" priority="24294"/>
    <cfRule type="duplicateValues" dxfId="5742" priority="24295"/>
    <cfRule type="duplicateValues" dxfId="5741" priority="24296"/>
    <cfRule type="duplicateValues" dxfId="5740" priority="24297"/>
    <cfRule type="duplicateValues" dxfId="5739" priority="24298"/>
  </conditionalFormatting>
  <conditionalFormatting sqref="J780">
    <cfRule type="duplicateValues" dxfId="5738" priority="24292"/>
    <cfRule type="duplicateValues" dxfId="5737" priority="24293"/>
  </conditionalFormatting>
  <conditionalFormatting sqref="J780">
    <cfRule type="duplicateValues" dxfId="5736" priority="24289"/>
    <cfRule type="duplicateValues" dxfId="5735" priority="24290"/>
    <cfRule type="duplicateValues" dxfId="5734" priority="24291"/>
  </conditionalFormatting>
  <conditionalFormatting sqref="F781:F783">
    <cfRule type="duplicateValues" dxfId="5733" priority="24277"/>
  </conditionalFormatting>
  <conditionalFormatting sqref="F781:F783">
    <cfRule type="duplicateValues" dxfId="5732" priority="24275"/>
    <cfRule type="duplicateValues" dxfId="5731" priority="24276"/>
  </conditionalFormatting>
  <conditionalFormatting sqref="J781:J783">
    <cfRule type="duplicateValues" dxfId="5730" priority="24268"/>
  </conditionalFormatting>
  <conditionalFormatting sqref="J781:J783">
    <cfRule type="duplicateValues" dxfId="5729" priority="24263"/>
    <cfRule type="duplicateValues" dxfId="5728" priority="24264"/>
    <cfRule type="duplicateValues" dxfId="5727" priority="24265"/>
    <cfRule type="duplicateValues" dxfId="5726" priority="24266"/>
    <cfRule type="duplicateValues" dxfId="5725" priority="24267"/>
  </conditionalFormatting>
  <conditionalFormatting sqref="J781:J783">
    <cfRule type="duplicateValues" dxfId="5724" priority="24261"/>
    <cfRule type="duplicateValues" dxfId="5723" priority="24262"/>
  </conditionalFormatting>
  <conditionalFormatting sqref="J781:J783">
    <cfRule type="duplicateValues" dxfId="5722" priority="24258"/>
    <cfRule type="duplicateValues" dxfId="5721" priority="24259"/>
    <cfRule type="duplicateValues" dxfId="5720" priority="24260"/>
  </conditionalFormatting>
  <conditionalFormatting sqref="F791">
    <cfRule type="duplicateValues" dxfId="5719" priority="24246"/>
  </conditionalFormatting>
  <conditionalFormatting sqref="F791">
    <cfRule type="duplicateValues" dxfId="5718" priority="24244"/>
    <cfRule type="duplicateValues" dxfId="5717" priority="24245"/>
  </conditionalFormatting>
  <conditionalFormatting sqref="J791">
    <cfRule type="duplicateValues" dxfId="5716" priority="24237"/>
  </conditionalFormatting>
  <conditionalFormatting sqref="J791">
    <cfRule type="duplicateValues" dxfId="5715" priority="24232"/>
    <cfRule type="duplicateValues" dxfId="5714" priority="24233"/>
    <cfRule type="duplicateValues" dxfId="5713" priority="24234"/>
    <cfRule type="duplicateValues" dxfId="5712" priority="24235"/>
    <cfRule type="duplicateValues" dxfId="5711" priority="24236"/>
  </conditionalFormatting>
  <conditionalFormatting sqref="J791">
    <cfRule type="duplicateValues" dxfId="5710" priority="24230"/>
    <cfRule type="duplicateValues" dxfId="5709" priority="24231"/>
  </conditionalFormatting>
  <conditionalFormatting sqref="J791">
    <cfRule type="duplicateValues" dxfId="5708" priority="24227"/>
    <cfRule type="duplicateValues" dxfId="5707" priority="24228"/>
    <cfRule type="duplicateValues" dxfId="5706" priority="24229"/>
  </conditionalFormatting>
  <conditionalFormatting sqref="F792">
    <cfRule type="duplicateValues" dxfId="5705" priority="24215"/>
  </conditionalFormatting>
  <conditionalFormatting sqref="F792">
    <cfRule type="duplicateValues" dxfId="5704" priority="24213"/>
    <cfRule type="duplicateValues" dxfId="5703" priority="24214"/>
  </conditionalFormatting>
  <conditionalFormatting sqref="J792">
    <cfRule type="duplicateValues" dxfId="5702" priority="24206"/>
  </conditionalFormatting>
  <conditionalFormatting sqref="J792">
    <cfRule type="duplicateValues" dxfId="5701" priority="24201"/>
    <cfRule type="duplicateValues" dxfId="5700" priority="24202"/>
    <cfRule type="duplicateValues" dxfId="5699" priority="24203"/>
    <cfRule type="duplicateValues" dxfId="5698" priority="24204"/>
    <cfRule type="duplicateValues" dxfId="5697" priority="24205"/>
  </conditionalFormatting>
  <conditionalFormatting sqref="J792">
    <cfRule type="duplicateValues" dxfId="5696" priority="24199"/>
    <cfRule type="duplicateValues" dxfId="5695" priority="24200"/>
  </conditionalFormatting>
  <conditionalFormatting sqref="J792">
    <cfRule type="duplicateValues" dxfId="5694" priority="24196"/>
    <cfRule type="duplicateValues" dxfId="5693" priority="24197"/>
    <cfRule type="duplicateValues" dxfId="5692" priority="24198"/>
  </conditionalFormatting>
  <conditionalFormatting sqref="F793:F794">
    <cfRule type="duplicateValues" dxfId="5691" priority="24184"/>
  </conditionalFormatting>
  <conditionalFormatting sqref="F793:F794">
    <cfRule type="duplicateValues" dxfId="5690" priority="24182"/>
    <cfRule type="duplicateValues" dxfId="5689" priority="24183"/>
  </conditionalFormatting>
  <conditionalFormatting sqref="J793:J794">
    <cfRule type="duplicateValues" dxfId="5688" priority="24174"/>
  </conditionalFormatting>
  <conditionalFormatting sqref="J793:J794">
    <cfRule type="duplicateValues" dxfId="5687" priority="24169"/>
    <cfRule type="duplicateValues" dxfId="5686" priority="24170"/>
    <cfRule type="duplicateValues" dxfId="5685" priority="24171"/>
    <cfRule type="duplicateValues" dxfId="5684" priority="24172"/>
    <cfRule type="duplicateValues" dxfId="5683" priority="24173"/>
  </conditionalFormatting>
  <conditionalFormatting sqref="J793:J794">
    <cfRule type="duplicateValues" dxfId="5682" priority="24167"/>
    <cfRule type="duplicateValues" dxfId="5681" priority="24168"/>
  </conditionalFormatting>
  <conditionalFormatting sqref="J793:J794">
    <cfRule type="duplicateValues" dxfId="5680" priority="24164"/>
    <cfRule type="duplicateValues" dxfId="5679" priority="24165"/>
    <cfRule type="duplicateValues" dxfId="5678" priority="24166"/>
  </conditionalFormatting>
  <conditionalFormatting sqref="F795">
    <cfRule type="duplicateValues" dxfId="5677" priority="24152"/>
  </conditionalFormatting>
  <conditionalFormatting sqref="F795">
    <cfRule type="duplicateValues" dxfId="5676" priority="24150"/>
    <cfRule type="duplicateValues" dxfId="5675" priority="24151"/>
  </conditionalFormatting>
  <conditionalFormatting sqref="J795">
    <cfRule type="duplicateValues" dxfId="5674" priority="24143"/>
  </conditionalFormatting>
  <conditionalFormatting sqref="J795">
    <cfRule type="duplicateValues" dxfId="5673" priority="24138"/>
    <cfRule type="duplicateValues" dxfId="5672" priority="24139"/>
    <cfRule type="duplicateValues" dxfId="5671" priority="24140"/>
    <cfRule type="duplicateValues" dxfId="5670" priority="24141"/>
    <cfRule type="duplicateValues" dxfId="5669" priority="24142"/>
  </conditionalFormatting>
  <conditionalFormatting sqref="J795">
    <cfRule type="duplicateValues" dxfId="5668" priority="24136"/>
    <cfRule type="duplicateValues" dxfId="5667" priority="24137"/>
  </conditionalFormatting>
  <conditionalFormatting sqref="J795">
    <cfRule type="duplicateValues" dxfId="5666" priority="24133"/>
    <cfRule type="duplicateValues" dxfId="5665" priority="24134"/>
    <cfRule type="duplicateValues" dxfId="5664" priority="24135"/>
  </conditionalFormatting>
  <conditionalFormatting sqref="F796">
    <cfRule type="duplicateValues" dxfId="5663" priority="24121"/>
  </conditionalFormatting>
  <conditionalFormatting sqref="F796">
    <cfRule type="duplicateValues" dxfId="5662" priority="24119"/>
    <cfRule type="duplicateValues" dxfId="5661" priority="24120"/>
  </conditionalFormatting>
  <conditionalFormatting sqref="F801:F804">
    <cfRule type="duplicateValues" dxfId="5660" priority="24112"/>
  </conditionalFormatting>
  <conditionalFormatting sqref="F801:F804">
    <cfRule type="duplicateValues" dxfId="5659" priority="24110"/>
    <cfRule type="duplicateValues" dxfId="5658" priority="24111"/>
  </conditionalFormatting>
  <conditionalFormatting sqref="J801:J804">
    <cfRule type="duplicateValues" dxfId="5657" priority="24109"/>
  </conditionalFormatting>
  <conditionalFormatting sqref="J801:J804">
    <cfRule type="duplicateValues" dxfId="5656" priority="24104"/>
    <cfRule type="duplicateValues" dxfId="5655" priority="24105"/>
    <cfRule type="duplicateValues" dxfId="5654" priority="24106"/>
    <cfRule type="duplicateValues" dxfId="5653" priority="24107"/>
    <cfRule type="duplicateValues" dxfId="5652" priority="24108"/>
  </conditionalFormatting>
  <conditionalFormatting sqref="J801:J804">
    <cfRule type="duplicateValues" dxfId="5651" priority="24102"/>
    <cfRule type="duplicateValues" dxfId="5650" priority="24103"/>
  </conditionalFormatting>
  <conditionalFormatting sqref="J801:J804">
    <cfRule type="duplicateValues" dxfId="5649" priority="24099"/>
    <cfRule type="duplicateValues" dxfId="5648" priority="24100"/>
    <cfRule type="duplicateValues" dxfId="5647" priority="24101"/>
  </conditionalFormatting>
  <conditionalFormatting sqref="J796">
    <cfRule type="duplicateValues" dxfId="5646" priority="24098"/>
  </conditionalFormatting>
  <conditionalFormatting sqref="J796">
    <cfRule type="duplicateValues" dxfId="5645" priority="24093"/>
    <cfRule type="duplicateValues" dxfId="5644" priority="24094"/>
    <cfRule type="duplicateValues" dxfId="5643" priority="24095"/>
    <cfRule type="duplicateValues" dxfId="5642" priority="24096"/>
    <cfRule type="duplicateValues" dxfId="5641" priority="24097"/>
  </conditionalFormatting>
  <conditionalFormatting sqref="J796">
    <cfRule type="duplicateValues" dxfId="5640" priority="24091"/>
    <cfRule type="duplicateValues" dxfId="5639" priority="24092"/>
  </conditionalFormatting>
  <conditionalFormatting sqref="J796">
    <cfRule type="duplicateValues" dxfId="5638" priority="24088"/>
    <cfRule type="duplicateValues" dxfId="5637" priority="24089"/>
    <cfRule type="duplicateValues" dxfId="5636" priority="24090"/>
  </conditionalFormatting>
  <conditionalFormatting sqref="F797:F799">
    <cfRule type="duplicateValues" dxfId="5635" priority="24087"/>
  </conditionalFormatting>
  <conditionalFormatting sqref="F797:F799">
    <cfRule type="duplicateValues" dxfId="5634" priority="24085"/>
    <cfRule type="duplicateValues" dxfId="5633" priority="24086"/>
  </conditionalFormatting>
  <conditionalFormatting sqref="J797:J799">
    <cfRule type="duplicateValues" dxfId="5632" priority="24078"/>
  </conditionalFormatting>
  <conditionalFormatting sqref="J797:J799">
    <cfRule type="duplicateValues" dxfId="5631" priority="24073"/>
    <cfRule type="duplicateValues" dxfId="5630" priority="24074"/>
    <cfRule type="duplicateValues" dxfId="5629" priority="24075"/>
    <cfRule type="duplicateValues" dxfId="5628" priority="24076"/>
    <cfRule type="duplicateValues" dxfId="5627" priority="24077"/>
  </conditionalFormatting>
  <conditionalFormatting sqref="J797:J799">
    <cfRule type="duplicateValues" dxfId="5626" priority="24071"/>
    <cfRule type="duplicateValues" dxfId="5625" priority="24072"/>
  </conditionalFormatting>
  <conditionalFormatting sqref="J797:J799">
    <cfRule type="duplicateValues" dxfId="5624" priority="24068"/>
    <cfRule type="duplicateValues" dxfId="5623" priority="24069"/>
    <cfRule type="duplicateValues" dxfId="5622" priority="24070"/>
  </conditionalFormatting>
  <conditionalFormatting sqref="F800">
    <cfRule type="duplicateValues" dxfId="5621" priority="24067"/>
  </conditionalFormatting>
  <conditionalFormatting sqref="F800">
    <cfRule type="duplicateValues" dxfId="5620" priority="24065"/>
    <cfRule type="duplicateValues" dxfId="5619" priority="24066"/>
  </conditionalFormatting>
  <conditionalFormatting sqref="J800">
    <cfRule type="duplicateValues" dxfId="5618" priority="24058"/>
  </conditionalFormatting>
  <conditionalFormatting sqref="J800">
    <cfRule type="duplicateValues" dxfId="5617" priority="24053"/>
    <cfRule type="duplicateValues" dxfId="5616" priority="24054"/>
    <cfRule type="duplicateValues" dxfId="5615" priority="24055"/>
    <cfRule type="duplicateValues" dxfId="5614" priority="24056"/>
    <cfRule type="duplicateValues" dxfId="5613" priority="24057"/>
  </conditionalFormatting>
  <conditionalFormatting sqref="J800">
    <cfRule type="duplicateValues" dxfId="5612" priority="24051"/>
    <cfRule type="duplicateValues" dxfId="5611" priority="24052"/>
  </conditionalFormatting>
  <conditionalFormatting sqref="J800">
    <cfRule type="duplicateValues" dxfId="5610" priority="24048"/>
    <cfRule type="duplicateValues" dxfId="5609" priority="24049"/>
    <cfRule type="duplicateValues" dxfId="5608" priority="24050"/>
  </conditionalFormatting>
  <conditionalFormatting sqref="F801">
    <cfRule type="duplicateValues" dxfId="5607" priority="24047"/>
  </conditionalFormatting>
  <conditionalFormatting sqref="F801">
    <cfRule type="duplicateValues" dxfId="5606" priority="24045"/>
    <cfRule type="duplicateValues" dxfId="5605" priority="24046"/>
  </conditionalFormatting>
  <conditionalFormatting sqref="J801">
    <cfRule type="duplicateValues" dxfId="5604" priority="24044"/>
  </conditionalFormatting>
  <conditionalFormatting sqref="J801">
    <cfRule type="duplicateValues" dxfId="5603" priority="24039"/>
    <cfRule type="duplicateValues" dxfId="5602" priority="24040"/>
    <cfRule type="duplicateValues" dxfId="5601" priority="24041"/>
    <cfRule type="duplicateValues" dxfId="5600" priority="24042"/>
    <cfRule type="duplicateValues" dxfId="5599" priority="24043"/>
  </conditionalFormatting>
  <conditionalFormatting sqref="J801">
    <cfRule type="duplicateValues" dxfId="5598" priority="24037"/>
    <cfRule type="duplicateValues" dxfId="5597" priority="24038"/>
  </conditionalFormatting>
  <conditionalFormatting sqref="J801">
    <cfRule type="duplicateValues" dxfId="5596" priority="24034"/>
    <cfRule type="duplicateValues" dxfId="5595" priority="24035"/>
    <cfRule type="duplicateValues" dxfId="5594" priority="24036"/>
  </conditionalFormatting>
  <conditionalFormatting sqref="F805:F812">
    <cfRule type="duplicateValues" dxfId="5593" priority="24013"/>
  </conditionalFormatting>
  <conditionalFormatting sqref="F805:F812">
    <cfRule type="duplicateValues" dxfId="5592" priority="24011"/>
    <cfRule type="duplicateValues" dxfId="5591" priority="24012"/>
  </conditionalFormatting>
  <conditionalFormatting sqref="J805:J812">
    <cfRule type="duplicateValues" dxfId="5590" priority="24010"/>
  </conditionalFormatting>
  <conditionalFormatting sqref="J805:J812">
    <cfRule type="duplicateValues" dxfId="5589" priority="24005"/>
    <cfRule type="duplicateValues" dxfId="5588" priority="24006"/>
    <cfRule type="duplicateValues" dxfId="5587" priority="24007"/>
    <cfRule type="duplicateValues" dxfId="5586" priority="24008"/>
    <cfRule type="duplicateValues" dxfId="5585" priority="24009"/>
  </conditionalFormatting>
  <conditionalFormatting sqref="J805:J812">
    <cfRule type="duplicateValues" dxfId="5584" priority="24003"/>
    <cfRule type="duplicateValues" dxfId="5583" priority="24004"/>
  </conditionalFormatting>
  <conditionalFormatting sqref="J805:J812">
    <cfRule type="duplicateValues" dxfId="5582" priority="24000"/>
    <cfRule type="duplicateValues" dxfId="5581" priority="24001"/>
    <cfRule type="duplicateValues" dxfId="5580" priority="24002"/>
  </conditionalFormatting>
  <conditionalFormatting sqref="F802">
    <cfRule type="duplicateValues" dxfId="5579" priority="23999"/>
  </conditionalFormatting>
  <conditionalFormatting sqref="F802">
    <cfRule type="duplicateValues" dxfId="5578" priority="23997"/>
    <cfRule type="duplicateValues" dxfId="5577" priority="23998"/>
  </conditionalFormatting>
  <conditionalFormatting sqref="J802">
    <cfRule type="duplicateValues" dxfId="5576" priority="23987"/>
  </conditionalFormatting>
  <conditionalFormatting sqref="J802">
    <cfRule type="duplicateValues" dxfId="5575" priority="23982"/>
    <cfRule type="duplicateValues" dxfId="5574" priority="23983"/>
    <cfRule type="duplicateValues" dxfId="5573" priority="23984"/>
    <cfRule type="duplicateValues" dxfId="5572" priority="23985"/>
    <cfRule type="duplicateValues" dxfId="5571" priority="23986"/>
  </conditionalFormatting>
  <conditionalFormatting sqref="J802">
    <cfRule type="duplicateValues" dxfId="5570" priority="23980"/>
    <cfRule type="duplicateValues" dxfId="5569" priority="23981"/>
  </conditionalFormatting>
  <conditionalFormatting sqref="J802">
    <cfRule type="duplicateValues" dxfId="5568" priority="23977"/>
    <cfRule type="duplicateValues" dxfId="5567" priority="23978"/>
    <cfRule type="duplicateValues" dxfId="5566" priority="23979"/>
  </conditionalFormatting>
  <conditionalFormatting sqref="F803">
    <cfRule type="duplicateValues" dxfId="5565" priority="23965"/>
  </conditionalFormatting>
  <conditionalFormatting sqref="F803">
    <cfRule type="duplicateValues" dxfId="5564" priority="23963"/>
    <cfRule type="duplicateValues" dxfId="5563" priority="23964"/>
  </conditionalFormatting>
  <conditionalFormatting sqref="J803">
    <cfRule type="duplicateValues" dxfId="5562" priority="23953"/>
  </conditionalFormatting>
  <conditionalFormatting sqref="J803">
    <cfRule type="duplicateValues" dxfId="5561" priority="23948"/>
    <cfRule type="duplicateValues" dxfId="5560" priority="23949"/>
    <cfRule type="duplicateValues" dxfId="5559" priority="23950"/>
    <cfRule type="duplicateValues" dxfId="5558" priority="23951"/>
    <cfRule type="duplicateValues" dxfId="5557" priority="23952"/>
  </conditionalFormatting>
  <conditionalFormatting sqref="J803">
    <cfRule type="duplicateValues" dxfId="5556" priority="23946"/>
    <cfRule type="duplicateValues" dxfId="5555" priority="23947"/>
  </conditionalFormatting>
  <conditionalFormatting sqref="J803">
    <cfRule type="duplicateValues" dxfId="5554" priority="23943"/>
    <cfRule type="duplicateValues" dxfId="5553" priority="23944"/>
    <cfRule type="duplicateValues" dxfId="5552" priority="23945"/>
  </conditionalFormatting>
  <conditionalFormatting sqref="F804">
    <cfRule type="duplicateValues" dxfId="5551" priority="23942"/>
  </conditionalFormatting>
  <conditionalFormatting sqref="F804">
    <cfRule type="duplicateValues" dxfId="5550" priority="23940"/>
    <cfRule type="duplicateValues" dxfId="5549" priority="23941"/>
  </conditionalFormatting>
  <conditionalFormatting sqref="J804">
    <cfRule type="duplicateValues" dxfId="5548" priority="23930"/>
  </conditionalFormatting>
  <conditionalFormatting sqref="J804">
    <cfRule type="duplicateValues" dxfId="5547" priority="23925"/>
    <cfRule type="duplicateValues" dxfId="5546" priority="23926"/>
    <cfRule type="duplicateValues" dxfId="5545" priority="23927"/>
    <cfRule type="duplicateValues" dxfId="5544" priority="23928"/>
    <cfRule type="duplicateValues" dxfId="5543" priority="23929"/>
  </conditionalFormatting>
  <conditionalFormatting sqref="J804">
    <cfRule type="duplicateValues" dxfId="5542" priority="23923"/>
    <cfRule type="duplicateValues" dxfId="5541" priority="23924"/>
  </conditionalFormatting>
  <conditionalFormatting sqref="J804">
    <cfRule type="duplicateValues" dxfId="5540" priority="23920"/>
    <cfRule type="duplicateValues" dxfId="5539" priority="23921"/>
    <cfRule type="duplicateValues" dxfId="5538" priority="23922"/>
  </conditionalFormatting>
  <conditionalFormatting sqref="F805">
    <cfRule type="duplicateValues" dxfId="5537" priority="23908"/>
  </conditionalFormatting>
  <conditionalFormatting sqref="F805">
    <cfRule type="duplicateValues" dxfId="5536" priority="23906"/>
    <cfRule type="duplicateValues" dxfId="5535" priority="23907"/>
  </conditionalFormatting>
  <conditionalFormatting sqref="J805">
    <cfRule type="duplicateValues" dxfId="5534" priority="23893"/>
  </conditionalFormatting>
  <conditionalFormatting sqref="J805">
    <cfRule type="duplicateValues" dxfId="5533" priority="23888"/>
    <cfRule type="duplicateValues" dxfId="5532" priority="23889"/>
    <cfRule type="duplicateValues" dxfId="5531" priority="23890"/>
    <cfRule type="duplicateValues" dxfId="5530" priority="23891"/>
    <cfRule type="duplicateValues" dxfId="5529" priority="23892"/>
  </conditionalFormatting>
  <conditionalFormatting sqref="J805">
    <cfRule type="duplicateValues" dxfId="5528" priority="23886"/>
    <cfRule type="duplicateValues" dxfId="5527" priority="23887"/>
  </conditionalFormatting>
  <conditionalFormatting sqref="J805">
    <cfRule type="duplicateValues" dxfId="5526" priority="23883"/>
    <cfRule type="duplicateValues" dxfId="5525" priority="23884"/>
    <cfRule type="duplicateValues" dxfId="5524" priority="23885"/>
  </conditionalFormatting>
  <conditionalFormatting sqref="F806">
    <cfRule type="duplicateValues" dxfId="5523" priority="23871"/>
  </conditionalFormatting>
  <conditionalFormatting sqref="F806">
    <cfRule type="duplicateValues" dxfId="5522" priority="23869"/>
    <cfRule type="duplicateValues" dxfId="5521" priority="23870"/>
  </conditionalFormatting>
  <conditionalFormatting sqref="J806">
    <cfRule type="duplicateValues" dxfId="5520" priority="23856"/>
  </conditionalFormatting>
  <conditionalFormatting sqref="J806">
    <cfRule type="duplicateValues" dxfId="5519" priority="23851"/>
    <cfRule type="duplicateValues" dxfId="5518" priority="23852"/>
    <cfRule type="duplicateValues" dxfId="5517" priority="23853"/>
    <cfRule type="duplicateValues" dxfId="5516" priority="23854"/>
    <cfRule type="duplicateValues" dxfId="5515" priority="23855"/>
  </conditionalFormatting>
  <conditionalFormatting sqref="J806">
    <cfRule type="duplicateValues" dxfId="5514" priority="23849"/>
    <cfRule type="duplicateValues" dxfId="5513" priority="23850"/>
  </conditionalFormatting>
  <conditionalFormatting sqref="J806">
    <cfRule type="duplicateValues" dxfId="5512" priority="23846"/>
    <cfRule type="duplicateValues" dxfId="5511" priority="23847"/>
    <cfRule type="duplicateValues" dxfId="5510" priority="23848"/>
  </conditionalFormatting>
  <conditionalFormatting sqref="F807">
    <cfRule type="duplicateValues" dxfId="5509" priority="23834"/>
  </conditionalFormatting>
  <conditionalFormatting sqref="F807">
    <cfRule type="duplicateValues" dxfId="5508" priority="23832"/>
    <cfRule type="duplicateValues" dxfId="5507" priority="23833"/>
  </conditionalFormatting>
  <conditionalFormatting sqref="J807">
    <cfRule type="duplicateValues" dxfId="5506" priority="23819"/>
  </conditionalFormatting>
  <conditionalFormatting sqref="J807">
    <cfRule type="duplicateValues" dxfId="5505" priority="23814"/>
    <cfRule type="duplicateValues" dxfId="5504" priority="23815"/>
    <cfRule type="duplicateValues" dxfId="5503" priority="23816"/>
    <cfRule type="duplicateValues" dxfId="5502" priority="23817"/>
    <cfRule type="duplicateValues" dxfId="5501" priority="23818"/>
  </conditionalFormatting>
  <conditionalFormatting sqref="J807">
    <cfRule type="duplicateValues" dxfId="5500" priority="23812"/>
    <cfRule type="duplicateValues" dxfId="5499" priority="23813"/>
  </conditionalFormatting>
  <conditionalFormatting sqref="J807">
    <cfRule type="duplicateValues" dxfId="5498" priority="23809"/>
    <cfRule type="duplicateValues" dxfId="5497" priority="23810"/>
    <cfRule type="duplicateValues" dxfId="5496" priority="23811"/>
  </conditionalFormatting>
  <conditionalFormatting sqref="F808">
    <cfRule type="duplicateValues" dxfId="5495" priority="23797"/>
  </conditionalFormatting>
  <conditionalFormatting sqref="F808">
    <cfRule type="duplicateValues" dxfId="5494" priority="23795"/>
    <cfRule type="duplicateValues" dxfId="5493" priority="23796"/>
  </conditionalFormatting>
  <conditionalFormatting sqref="J808">
    <cfRule type="duplicateValues" dxfId="5492" priority="23782"/>
  </conditionalFormatting>
  <conditionalFormatting sqref="J808">
    <cfRule type="duplicateValues" dxfId="5491" priority="23777"/>
    <cfRule type="duplicateValues" dxfId="5490" priority="23778"/>
    <cfRule type="duplicateValues" dxfId="5489" priority="23779"/>
    <cfRule type="duplicateValues" dxfId="5488" priority="23780"/>
    <cfRule type="duplicateValues" dxfId="5487" priority="23781"/>
  </conditionalFormatting>
  <conditionalFormatting sqref="J808">
    <cfRule type="duplicateValues" dxfId="5486" priority="23775"/>
    <cfRule type="duplicateValues" dxfId="5485" priority="23776"/>
  </conditionalFormatting>
  <conditionalFormatting sqref="J808">
    <cfRule type="duplicateValues" dxfId="5484" priority="23772"/>
    <cfRule type="duplicateValues" dxfId="5483" priority="23773"/>
    <cfRule type="duplicateValues" dxfId="5482" priority="23774"/>
  </conditionalFormatting>
  <conditionalFormatting sqref="F809">
    <cfRule type="duplicateValues" dxfId="5481" priority="23760"/>
  </conditionalFormatting>
  <conditionalFormatting sqref="F809">
    <cfRule type="duplicateValues" dxfId="5480" priority="23758"/>
    <cfRule type="duplicateValues" dxfId="5479" priority="23759"/>
  </conditionalFormatting>
  <conditionalFormatting sqref="J809">
    <cfRule type="duplicateValues" dxfId="5478" priority="23745"/>
  </conditionalFormatting>
  <conditionalFormatting sqref="J809">
    <cfRule type="duplicateValues" dxfId="5477" priority="23740"/>
    <cfRule type="duplicateValues" dxfId="5476" priority="23741"/>
    <cfRule type="duplicateValues" dxfId="5475" priority="23742"/>
    <cfRule type="duplicateValues" dxfId="5474" priority="23743"/>
    <cfRule type="duplicateValues" dxfId="5473" priority="23744"/>
  </conditionalFormatting>
  <conditionalFormatting sqref="J809">
    <cfRule type="duplicateValues" dxfId="5472" priority="23738"/>
    <cfRule type="duplicateValues" dxfId="5471" priority="23739"/>
  </conditionalFormatting>
  <conditionalFormatting sqref="J809">
    <cfRule type="duplicateValues" dxfId="5470" priority="23735"/>
    <cfRule type="duplicateValues" dxfId="5469" priority="23736"/>
    <cfRule type="duplicateValues" dxfId="5468" priority="23737"/>
  </conditionalFormatting>
  <conditionalFormatting sqref="F810">
    <cfRule type="duplicateValues" dxfId="5467" priority="23734"/>
  </conditionalFormatting>
  <conditionalFormatting sqref="F810">
    <cfRule type="duplicateValues" dxfId="5466" priority="23732"/>
    <cfRule type="duplicateValues" dxfId="5465" priority="23733"/>
  </conditionalFormatting>
  <conditionalFormatting sqref="J810">
    <cfRule type="duplicateValues" dxfId="5464" priority="23719"/>
  </conditionalFormatting>
  <conditionalFormatting sqref="J810">
    <cfRule type="duplicateValues" dxfId="5463" priority="23714"/>
    <cfRule type="duplicateValues" dxfId="5462" priority="23715"/>
    <cfRule type="duplicateValues" dxfId="5461" priority="23716"/>
    <cfRule type="duplicateValues" dxfId="5460" priority="23717"/>
    <cfRule type="duplicateValues" dxfId="5459" priority="23718"/>
  </conditionalFormatting>
  <conditionalFormatting sqref="J810">
    <cfRule type="duplicateValues" dxfId="5458" priority="23712"/>
    <cfRule type="duplicateValues" dxfId="5457" priority="23713"/>
  </conditionalFormatting>
  <conditionalFormatting sqref="J810">
    <cfRule type="duplicateValues" dxfId="5456" priority="23709"/>
    <cfRule type="duplicateValues" dxfId="5455" priority="23710"/>
    <cfRule type="duplicateValues" dxfId="5454" priority="23711"/>
  </conditionalFormatting>
  <conditionalFormatting sqref="F811">
    <cfRule type="duplicateValues" dxfId="5453" priority="23708"/>
  </conditionalFormatting>
  <conditionalFormatting sqref="F811">
    <cfRule type="duplicateValues" dxfId="5452" priority="23706"/>
    <cfRule type="duplicateValues" dxfId="5451" priority="23707"/>
  </conditionalFormatting>
  <conditionalFormatting sqref="J811">
    <cfRule type="duplicateValues" dxfId="5450" priority="23693"/>
  </conditionalFormatting>
  <conditionalFormatting sqref="J811">
    <cfRule type="duplicateValues" dxfId="5449" priority="23688"/>
    <cfRule type="duplicateValues" dxfId="5448" priority="23689"/>
    <cfRule type="duplicateValues" dxfId="5447" priority="23690"/>
    <cfRule type="duplicateValues" dxfId="5446" priority="23691"/>
    <cfRule type="duplicateValues" dxfId="5445" priority="23692"/>
  </conditionalFormatting>
  <conditionalFormatting sqref="J811">
    <cfRule type="duplicateValues" dxfId="5444" priority="23686"/>
    <cfRule type="duplicateValues" dxfId="5443" priority="23687"/>
  </conditionalFormatting>
  <conditionalFormatting sqref="J811">
    <cfRule type="duplicateValues" dxfId="5442" priority="23683"/>
    <cfRule type="duplicateValues" dxfId="5441" priority="23684"/>
    <cfRule type="duplicateValues" dxfId="5440" priority="23685"/>
  </conditionalFormatting>
  <conditionalFormatting sqref="F813:F815">
    <cfRule type="duplicateValues" dxfId="5439" priority="23682"/>
  </conditionalFormatting>
  <conditionalFormatting sqref="F813:F815">
    <cfRule type="duplicateValues" dxfId="5438" priority="23680"/>
    <cfRule type="duplicateValues" dxfId="5437" priority="23681"/>
  </conditionalFormatting>
  <conditionalFormatting sqref="J813:J815">
    <cfRule type="duplicateValues" dxfId="5436" priority="23679"/>
  </conditionalFormatting>
  <conditionalFormatting sqref="J813:J815">
    <cfRule type="duplicateValues" dxfId="5435" priority="23674"/>
    <cfRule type="duplicateValues" dxfId="5434" priority="23675"/>
    <cfRule type="duplicateValues" dxfId="5433" priority="23676"/>
    <cfRule type="duplicateValues" dxfId="5432" priority="23677"/>
    <cfRule type="duplicateValues" dxfId="5431" priority="23678"/>
  </conditionalFormatting>
  <conditionalFormatting sqref="J813:J815">
    <cfRule type="duplicateValues" dxfId="5430" priority="23672"/>
    <cfRule type="duplicateValues" dxfId="5429" priority="23673"/>
  </conditionalFormatting>
  <conditionalFormatting sqref="J813:J815">
    <cfRule type="duplicateValues" dxfId="5428" priority="23669"/>
    <cfRule type="duplicateValues" dxfId="5427" priority="23670"/>
    <cfRule type="duplicateValues" dxfId="5426" priority="23671"/>
  </conditionalFormatting>
  <conditionalFormatting sqref="F812">
    <cfRule type="duplicateValues" dxfId="5425" priority="23668"/>
  </conditionalFormatting>
  <conditionalFormatting sqref="F812">
    <cfRule type="duplicateValues" dxfId="5424" priority="23666"/>
    <cfRule type="duplicateValues" dxfId="5423" priority="23667"/>
  </conditionalFormatting>
  <conditionalFormatting sqref="J812">
    <cfRule type="duplicateValues" dxfId="5422" priority="23653"/>
  </conditionalFormatting>
  <conditionalFormatting sqref="J812">
    <cfRule type="duplicateValues" dxfId="5421" priority="23648"/>
    <cfRule type="duplicateValues" dxfId="5420" priority="23649"/>
    <cfRule type="duplicateValues" dxfId="5419" priority="23650"/>
    <cfRule type="duplicateValues" dxfId="5418" priority="23651"/>
    <cfRule type="duplicateValues" dxfId="5417" priority="23652"/>
  </conditionalFormatting>
  <conditionalFormatting sqref="J812">
    <cfRule type="duplicateValues" dxfId="5416" priority="23646"/>
    <cfRule type="duplicateValues" dxfId="5415" priority="23647"/>
  </conditionalFormatting>
  <conditionalFormatting sqref="J812">
    <cfRule type="duplicateValues" dxfId="5414" priority="23643"/>
    <cfRule type="duplicateValues" dxfId="5413" priority="23644"/>
    <cfRule type="duplicateValues" dxfId="5412" priority="23645"/>
  </conditionalFormatting>
  <conditionalFormatting sqref="F813">
    <cfRule type="duplicateValues" dxfId="5411" priority="23642"/>
  </conditionalFormatting>
  <conditionalFormatting sqref="F813">
    <cfRule type="duplicateValues" dxfId="5410" priority="23640"/>
    <cfRule type="duplicateValues" dxfId="5409" priority="23641"/>
  </conditionalFormatting>
  <conditionalFormatting sqref="J813">
    <cfRule type="duplicateValues" dxfId="5408" priority="23620"/>
    <cfRule type="duplicateValues" dxfId="5407" priority="23621"/>
    <cfRule type="duplicateValues" dxfId="5406" priority="23622"/>
    <cfRule type="duplicateValues" dxfId="5405" priority="23623"/>
    <cfRule type="duplicateValues" dxfId="5404" priority="23624"/>
  </conditionalFormatting>
  <conditionalFormatting sqref="J813">
    <cfRule type="duplicateValues" dxfId="5403" priority="23619" stopIfTrue="1"/>
  </conditionalFormatting>
  <conditionalFormatting sqref="J813">
    <cfRule type="duplicateValues" dxfId="5402" priority="23617"/>
    <cfRule type="duplicateValues" dxfId="5401" priority="23618"/>
  </conditionalFormatting>
  <conditionalFormatting sqref="J813">
    <cfRule type="duplicateValues" dxfId="5400" priority="23614"/>
    <cfRule type="duplicateValues" dxfId="5399" priority="23615"/>
    <cfRule type="duplicateValues" dxfId="5398" priority="23616"/>
  </conditionalFormatting>
  <conditionalFormatting sqref="F814">
    <cfRule type="duplicateValues" dxfId="5397" priority="23591"/>
  </conditionalFormatting>
  <conditionalFormatting sqref="F814">
    <cfRule type="duplicateValues" dxfId="5396" priority="23589"/>
    <cfRule type="duplicateValues" dxfId="5395" priority="23590"/>
  </conditionalFormatting>
  <conditionalFormatting sqref="J814">
    <cfRule type="duplicateValues" dxfId="5394" priority="23569"/>
    <cfRule type="duplicateValues" dxfId="5393" priority="23570"/>
    <cfRule type="duplicateValues" dxfId="5392" priority="23571"/>
    <cfRule type="duplicateValues" dxfId="5391" priority="23572"/>
    <cfRule type="duplicateValues" dxfId="5390" priority="23573"/>
  </conditionalFormatting>
  <conditionalFormatting sqref="J814">
    <cfRule type="duplicateValues" dxfId="5389" priority="23568" stopIfTrue="1"/>
  </conditionalFormatting>
  <conditionalFormatting sqref="J814">
    <cfRule type="duplicateValues" dxfId="5388" priority="23566"/>
    <cfRule type="duplicateValues" dxfId="5387" priority="23567"/>
  </conditionalFormatting>
  <conditionalFormatting sqref="J814">
    <cfRule type="duplicateValues" dxfId="5386" priority="23563"/>
    <cfRule type="duplicateValues" dxfId="5385" priority="23564"/>
    <cfRule type="duplicateValues" dxfId="5384" priority="23565"/>
  </conditionalFormatting>
  <conditionalFormatting sqref="F816:F822">
    <cfRule type="duplicateValues" dxfId="5383" priority="23540"/>
  </conditionalFormatting>
  <conditionalFormatting sqref="F816:F822">
    <cfRule type="duplicateValues" dxfId="5382" priority="23538"/>
    <cfRule type="duplicateValues" dxfId="5381" priority="23539"/>
  </conditionalFormatting>
  <conditionalFormatting sqref="J817:J822">
    <cfRule type="duplicateValues" dxfId="5380" priority="23537"/>
  </conditionalFormatting>
  <conditionalFormatting sqref="J817:J822">
    <cfRule type="duplicateValues" dxfId="5379" priority="23532"/>
    <cfRule type="duplicateValues" dxfId="5378" priority="23533"/>
    <cfRule type="duplicateValues" dxfId="5377" priority="23534"/>
    <cfRule type="duplicateValues" dxfId="5376" priority="23535"/>
    <cfRule type="duplicateValues" dxfId="5375" priority="23536"/>
  </conditionalFormatting>
  <conditionalFormatting sqref="J817:J822">
    <cfRule type="duplicateValues" dxfId="5374" priority="23530"/>
    <cfRule type="duplicateValues" dxfId="5373" priority="23531"/>
  </conditionalFormatting>
  <conditionalFormatting sqref="J817:J822">
    <cfRule type="duplicateValues" dxfId="5372" priority="23527"/>
    <cfRule type="duplicateValues" dxfId="5371" priority="23528"/>
    <cfRule type="duplicateValues" dxfId="5370" priority="23529"/>
  </conditionalFormatting>
  <conditionalFormatting sqref="F815">
    <cfRule type="duplicateValues" dxfId="5369" priority="23526"/>
  </conditionalFormatting>
  <conditionalFormatting sqref="F815">
    <cfRule type="duplicateValues" dxfId="5368" priority="23524"/>
    <cfRule type="duplicateValues" dxfId="5367" priority="23525"/>
  </conditionalFormatting>
  <conditionalFormatting sqref="F816">
    <cfRule type="duplicateValues" dxfId="5366" priority="23508"/>
  </conditionalFormatting>
  <conditionalFormatting sqref="F816">
    <cfRule type="duplicateValues" dxfId="5365" priority="23506"/>
    <cfRule type="duplicateValues" dxfId="5364" priority="23507"/>
  </conditionalFormatting>
  <conditionalFormatting sqref="F823:F832">
    <cfRule type="duplicateValues" dxfId="5363" priority="23476"/>
  </conditionalFormatting>
  <conditionalFormatting sqref="F823:F832">
    <cfRule type="duplicateValues" dxfId="5362" priority="23474"/>
    <cfRule type="duplicateValues" dxfId="5361" priority="23475"/>
  </conditionalFormatting>
  <conditionalFormatting sqref="J823:J832">
    <cfRule type="duplicateValues" dxfId="5360" priority="23473"/>
  </conditionalFormatting>
  <conditionalFormatting sqref="J823:J832">
    <cfRule type="duplicateValues" dxfId="5359" priority="23468"/>
    <cfRule type="duplicateValues" dxfId="5358" priority="23469"/>
    <cfRule type="duplicateValues" dxfId="5357" priority="23470"/>
    <cfRule type="duplicateValues" dxfId="5356" priority="23471"/>
    <cfRule type="duplicateValues" dxfId="5355" priority="23472"/>
  </conditionalFormatting>
  <conditionalFormatting sqref="J823:J832">
    <cfRule type="duplicateValues" dxfId="5354" priority="23466"/>
    <cfRule type="duplicateValues" dxfId="5353" priority="23467"/>
  </conditionalFormatting>
  <conditionalFormatting sqref="J823:J832">
    <cfRule type="duplicateValues" dxfId="5352" priority="23463"/>
    <cfRule type="duplicateValues" dxfId="5351" priority="23464"/>
    <cfRule type="duplicateValues" dxfId="5350" priority="23465"/>
  </conditionalFormatting>
  <conditionalFormatting sqref="F817">
    <cfRule type="duplicateValues" dxfId="5349" priority="23462"/>
  </conditionalFormatting>
  <conditionalFormatting sqref="F817">
    <cfRule type="duplicateValues" dxfId="5348" priority="23460"/>
    <cfRule type="duplicateValues" dxfId="5347" priority="23461"/>
  </conditionalFormatting>
  <conditionalFormatting sqref="J817">
    <cfRule type="duplicateValues" dxfId="5346" priority="23441"/>
  </conditionalFormatting>
  <conditionalFormatting sqref="J817">
    <cfRule type="duplicateValues" dxfId="5345" priority="23436"/>
    <cfRule type="duplicateValues" dxfId="5344" priority="23437"/>
    <cfRule type="duplicateValues" dxfId="5343" priority="23438"/>
    <cfRule type="duplicateValues" dxfId="5342" priority="23439"/>
    <cfRule type="duplicateValues" dxfId="5341" priority="23440"/>
  </conditionalFormatting>
  <conditionalFormatting sqref="J817">
    <cfRule type="duplicateValues" dxfId="5340" priority="23434"/>
    <cfRule type="duplicateValues" dxfId="5339" priority="23435"/>
  </conditionalFormatting>
  <conditionalFormatting sqref="J817">
    <cfRule type="duplicateValues" dxfId="5338" priority="23431"/>
    <cfRule type="duplicateValues" dxfId="5337" priority="23432"/>
    <cfRule type="duplicateValues" dxfId="5336" priority="23433"/>
  </conditionalFormatting>
  <conditionalFormatting sqref="F818">
    <cfRule type="duplicateValues" dxfId="5335" priority="23430"/>
  </conditionalFormatting>
  <conditionalFormatting sqref="F818">
    <cfRule type="duplicateValues" dxfId="5334" priority="23428"/>
    <cfRule type="duplicateValues" dxfId="5333" priority="23429"/>
  </conditionalFormatting>
  <conditionalFormatting sqref="J818">
    <cfRule type="duplicateValues" dxfId="5332" priority="23409"/>
  </conditionalFormatting>
  <conditionalFormatting sqref="J818">
    <cfRule type="duplicateValues" dxfId="5331" priority="23404"/>
    <cfRule type="duplicateValues" dxfId="5330" priority="23405"/>
    <cfRule type="duplicateValues" dxfId="5329" priority="23406"/>
    <cfRule type="duplicateValues" dxfId="5328" priority="23407"/>
    <cfRule type="duplicateValues" dxfId="5327" priority="23408"/>
  </conditionalFormatting>
  <conditionalFormatting sqref="J818">
    <cfRule type="duplicateValues" dxfId="5326" priority="23402"/>
    <cfRule type="duplicateValues" dxfId="5325" priority="23403"/>
  </conditionalFormatting>
  <conditionalFormatting sqref="J818">
    <cfRule type="duplicateValues" dxfId="5324" priority="23399"/>
    <cfRule type="duplicateValues" dxfId="5323" priority="23400"/>
    <cfRule type="duplicateValues" dxfId="5322" priority="23401"/>
  </conditionalFormatting>
  <conditionalFormatting sqref="F819">
    <cfRule type="duplicateValues" dxfId="5321" priority="23387"/>
  </conditionalFormatting>
  <conditionalFormatting sqref="F819">
    <cfRule type="duplicateValues" dxfId="5320" priority="23385"/>
    <cfRule type="duplicateValues" dxfId="5319" priority="23386"/>
  </conditionalFormatting>
  <conditionalFormatting sqref="J819">
    <cfRule type="duplicateValues" dxfId="5318" priority="23366"/>
  </conditionalFormatting>
  <conditionalFormatting sqref="J819">
    <cfRule type="duplicateValues" dxfId="5317" priority="23361"/>
    <cfRule type="duplicateValues" dxfId="5316" priority="23362"/>
    <cfRule type="duplicateValues" dxfId="5315" priority="23363"/>
    <cfRule type="duplicateValues" dxfId="5314" priority="23364"/>
    <cfRule type="duplicateValues" dxfId="5313" priority="23365"/>
  </conditionalFormatting>
  <conditionalFormatting sqref="J819">
    <cfRule type="duplicateValues" dxfId="5312" priority="23359"/>
    <cfRule type="duplicateValues" dxfId="5311" priority="23360"/>
  </conditionalFormatting>
  <conditionalFormatting sqref="J819">
    <cfRule type="duplicateValues" dxfId="5310" priority="23356"/>
    <cfRule type="duplicateValues" dxfId="5309" priority="23357"/>
    <cfRule type="duplicateValues" dxfId="5308" priority="23358"/>
  </conditionalFormatting>
  <conditionalFormatting sqref="F820">
    <cfRule type="duplicateValues" dxfId="5307" priority="23344"/>
  </conditionalFormatting>
  <conditionalFormatting sqref="F820">
    <cfRule type="duplicateValues" dxfId="5306" priority="23342"/>
    <cfRule type="duplicateValues" dxfId="5305" priority="23343"/>
  </conditionalFormatting>
  <conditionalFormatting sqref="J820">
    <cfRule type="duplicateValues" dxfId="5304" priority="23323"/>
  </conditionalFormatting>
  <conditionalFormatting sqref="J820">
    <cfRule type="duplicateValues" dxfId="5303" priority="23318"/>
    <cfRule type="duplicateValues" dxfId="5302" priority="23319"/>
    <cfRule type="duplicateValues" dxfId="5301" priority="23320"/>
    <cfRule type="duplicateValues" dxfId="5300" priority="23321"/>
    <cfRule type="duplicateValues" dxfId="5299" priority="23322"/>
  </conditionalFormatting>
  <conditionalFormatting sqref="J820">
    <cfRule type="duplicateValues" dxfId="5298" priority="23316"/>
    <cfRule type="duplicateValues" dxfId="5297" priority="23317"/>
  </conditionalFormatting>
  <conditionalFormatting sqref="J820">
    <cfRule type="duplicateValues" dxfId="5296" priority="23313"/>
    <cfRule type="duplicateValues" dxfId="5295" priority="23314"/>
    <cfRule type="duplicateValues" dxfId="5294" priority="23315"/>
  </conditionalFormatting>
  <conditionalFormatting sqref="F821">
    <cfRule type="duplicateValues" dxfId="5293" priority="23301"/>
  </conditionalFormatting>
  <conditionalFormatting sqref="F821">
    <cfRule type="duplicateValues" dxfId="5292" priority="23299"/>
    <cfRule type="duplicateValues" dxfId="5291" priority="23300"/>
  </conditionalFormatting>
  <conditionalFormatting sqref="J821">
    <cfRule type="duplicateValues" dxfId="5290" priority="23280"/>
  </conditionalFormatting>
  <conditionalFormatting sqref="J821">
    <cfRule type="duplicateValues" dxfId="5289" priority="23275"/>
    <cfRule type="duplicateValues" dxfId="5288" priority="23276"/>
    <cfRule type="duplicateValues" dxfId="5287" priority="23277"/>
    <cfRule type="duplicateValues" dxfId="5286" priority="23278"/>
    <cfRule type="duplicateValues" dxfId="5285" priority="23279"/>
  </conditionalFormatting>
  <conditionalFormatting sqref="J821">
    <cfRule type="duplicateValues" dxfId="5284" priority="23273"/>
    <cfRule type="duplicateValues" dxfId="5283" priority="23274"/>
  </conditionalFormatting>
  <conditionalFormatting sqref="J821">
    <cfRule type="duplicateValues" dxfId="5282" priority="23270"/>
    <cfRule type="duplicateValues" dxfId="5281" priority="23271"/>
    <cfRule type="duplicateValues" dxfId="5280" priority="23272"/>
  </conditionalFormatting>
  <conditionalFormatting sqref="F822">
    <cfRule type="duplicateValues" dxfId="5279" priority="23269"/>
  </conditionalFormatting>
  <conditionalFormatting sqref="F822">
    <cfRule type="duplicateValues" dxfId="5278" priority="23267"/>
    <cfRule type="duplicateValues" dxfId="5277" priority="23268"/>
  </conditionalFormatting>
  <conditionalFormatting sqref="J822">
    <cfRule type="duplicateValues" dxfId="5276" priority="23248"/>
  </conditionalFormatting>
  <conditionalFormatting sqref="J822">
    <cfRule type="duplicateValues" dxfId="5275" priority="23243"/>
    <cfRule type="duplicateValues" dxfId="5274" priority="23244"/>
    <cfRule type="duplicateValues" dxfId="5273" priority="23245"/>
    <cfRule type="duplicateValues" dxfId="5272" priority="23246"/>
    <cfRule type="duplicateValues" dxfId="5271" priority="23247"/>
  </conditionalFormatting>
  <conditionalFormatting sqref="J822">
    <cfRule type="duplicateValues" dxfId="5270" priority="23241"/>
    <cfRule type="duplicateValues" dxfId="5269" priority="23242"/>
  </conditionalFormatting>
  <conditionalFormatting sqref="J822">
    <cfRule type="duplicateValues" dxfId="5268" priority="23238"/>
    <cfRule type="duplicateValues" dxfId="5267" priority="23239"/>
    <cfRule type="duplicateValues" dxfId="5266" priority="23240"/>
  </conditionalFormatting>
  <conditionalFormatting sqref="F823">
    <cfRule type="duplicateValues" dxfId="5265" priority="23212"/>
  </conditionalFormatting>
  <conditionalFormatting sqref="F823">
    <cfRule type="duplicateValues" dxfId="5264" priority="23210"/>
    <cfRule type="duplicateValues" dxfId="5263" priority="23211"/>
  </conditionalFormatting>
  <conditionalFormatting sqref="J823">
    <cfRule type="duplicateValues" dxfId="5262" priority="23209"/>
  </conditionalFormatting>
  <conditionalFormatting sqref="J823">
    <cfRule type="duplicateValues" dxfId="5261" priority="23204"/>
    <cfRule type="duplicateValues" dxfId="5260" priority="23205"/>
    <cfRule type="duplicateValues" dxfId="5259" priority="23206"/>
    <cfRule type="duplicateValues" dxfId="5258" priority="23207"/>
    <cfRule type="duplicateValues" dxfId="5257" priority="23208"/>
  </conditionalFormatting>
  <conditionalFormatting sqref="J823">
    <cfRule type="duplicateValues" dxfId="5256" priority="23202"/>
    <cfRule type="duplicateValues" dxfId="5255" priority="23203"/>
  </conditionalFormatting>
  <conditionalFormatting sqref="J823">
    <cfRule type="duplicateValues" dxfId="5254" priority="23199"/>
    <cfRule type="duplicateValues" dxfId="5253" priority="23200"/>
    <cfRule type="duplicateValues" dxfId="5252" priority="23201"/>
  </conditionalFormatting>
  <conditionalFormatting sqref="F824">
    <cfRule type="duplicateValues" dxfId="5251" priority="23141"/>
  </conditionalFormatting>
  <conditionalFormatting sqref="F824">
    <cfRule type="duplicateValues" dxfId="5250" priority="23139"/>
    <cfRule type="duplicateValues" dxfId="5249" priority="23140"/>
  </conditionalFormatting>
  <conditionalFormatting sqref="J824">
    <cfRule type="duplicateValues" dxfId="5248" priority="23117"/>
  </conditionalFormatting>
  <conditionalFormatting sqref="J824">
    <cfRule type="duplicateValues" dxfId="5247" priority="23112"/>
    <cfRule type="duplicateValues" dxfId="5246" priority="23113"/>
    <cfRule type="duplicateValues" dxfId="5245" priority="23114"/>
    <cfRule type="duplicateValues" dxfId="5244" priority="23115"/>
    <cfRule type="duplicateValues" dxfId="5243" priority="23116"/>
  </conditionalFormatting>
  <conditionalFormatting sqref="J824">
    <cfRule type="duplicateValues" dxfId="5242" priority="23110"/>
    <cfRule type="duplicateValues" dxfId="5241" priority="23111"/>
  </conditionalFormatting>
  <conditionalFormatting sqref="J824">
    <cfRule type="duplicateValues" dxfId="5240" priority="23107"/>
    <cfRule type="duplicateValues" dxfId="5239" priority="23108"/>
    <cfRule type="duplicateValues" dxfId="5238" priority="23109"/>
  </conditionalFormatting>
  <conditionalFormatting sqref="F825">
    <cfRule type="duplicateValues" dxfId="5237" priority="23084"/>
  </conditionalFormatting>
  <conditionalFormatting sqref="F825">
    <cfRule type="duplicateValues" dxfId="5236" priority="23082"/>
    <cfRule type="duplicateValues" dxfId="5235" priority="23083"/>
  </conditionalFormatting>
  <conditionalFormatting sqref="J825">
    <cfRule type="duplicateValues" dxfId="5234" priority="23060"/>
  </conditionalFormatting>
  <conditionalFormatting sqref="J825">
    <cfRule type="duplicateValues" dxfId="5233" priority="23055"/>
    <cfRule type="duplicateValues" dxfId="5232" priority="23056"/>
    <cfRule type="duplicateValues" dxfId="5231" priority="23057"/>
    <cfRule type="duplicateValues" dxfId="5230" priority="23058"/>
    <cfRule type="duplicateValues" dxfId="5229" priority="23059"/>
  </conditionalFormatting>
  <conditionalFormatting sqref="J825">
    <cfRule type="duplicateValues" dxfId="5228" priority="23053"/>
    <cfRule type="duplicateValues" dxfId="5227" priority="23054"/>
  </conditionalFormatting>
  <conditionalFormatting sqref="J825">
    <cfRule type="duplicateValues" dxfId="5226" priority="23050"/>
    <cfRule type="duplicateValues" dxfId="5225" priority="23051"/>
    <cfRule type="duplicateValues" dxfId="5224" priority="23052"/>
  </conditionalFormatting>
  <conditionalFormatting sqref="F826">
    <cfRule type="duplicateValues" dxfId="5223" priority="23038"/>
  </conditionalFormatting>
  <conditionalFormatting sqref="F826">
    <cfRule type="duplicateValues" dxfId="5222" priority="23036"/>
    <cfRule type="duplicateValues" dxfId="5221" priority="23037"/>
  </conditionalFormatting>
  <conditionalFormatting sqref="J826">
    <cfRule type="duplicateValues" dxfId="5220" priority="23014"/>
  </conditionalFormatting>
  <conditionalFormatting sqref="J826">
    <cfRule type="duplicateValues" dxfId="5219" priority="23009"/>
    <cfRule type="duplicateValues" dxfId="5218" priority="23010"/>
    <cfRule type="duplicateValues" dxfId="5217" priority="23011"/>
    <cfRule type="duplicateValues" dxfId="5216" priority="23012"/>
    <cfRule type="duplicateValues" dxfId="5215" priority="23013"/>
  </conditionalFormatting>
  <conditionalFormatting sqref="J826">
    <cfRule type="duplicateValues" dxfId="5214" priority="23007"/>
    <cfRule type="duplicateValues" dxfId="5213" priority="23008"/>
  </conditionalFormatting>
  <conditionalFormatting sqref="J826">
    <cfRule type="duplicateValues" dxfId="5212" priority="23004"/>
    <cfRule type="duplicateValues" dxfId="5211" priority="23005"/>
    <cfRule type="duplicateValues" dxfId="5210" priority="23006"/>
  </conditionalFormatting>
  <conditionalFormatting sqref="F827">
    <cfRule type="duplicateValues" dxfId="5209" priority="22981"/>
  </conditionalFormatting>
  <conditionalFormatting sqref="F827">
    <cfRule type="duplicateValues" dxfId="5208" priority="22979"/>
    <cfRule type="duplicateValues" dxfId="5207" priority="22980"/>
  </conditionalFormatting>
  <conditionalFormatting sqref="J827">
    <cfRule type="duplicateValues" dxfId="5206" priority="22957"/>
  </conditionalFormatting>
  <conditionalFormatting sqref="J827">
    <cfRule type="duplicateValues" dxfId="5205" priority="22952"/>
    <cfRule type="duplicateValues" dxfId="5204" priority="22953"/>
    <cfRule type="duplicateValues" dxfId="5203" priority="22954"/>
    <cfRule type="duplicateValues" dxfId="5202" priority="22955"/>
    <cfRule type="duplicateValues" dxfId="5201" priority="22956"/>
  </conditionalFormatting>
  <conditionalFormatting sqref="J827">
    <cfRule type="duplicateValues" dxfId="5200" priority="22950"/>
    <cfRule type="duplicateValues" dxfId="5199" priority="22951"/>
  </conditionalFormatting>
  <conditionalFormatting sqref="J827">
    <cfRule type="duplicateValues" dxfId="5198" priority="22947"/>
    <cfRule type="duplicateValues" dxfId="5197" priority="22948"/>
    <cfRule type="duplicateValues" dxfId="5196" priority="22949"/>
  </conditionalFormatting>
  <conditionalFormatting sqref="F828">
    <cfRule type="duplicateValues" dxfId="5195" priority="22935"/>
  </conditionalFormatting>
  <conditionalFormatting sqref="F828">
    <cfRule type="duplicateValues" dxfId="5194" priority="22933"/>
    <cfRule type="duplicateValues" dxfId="5193" priority="22934"/>
  </conditionalFormatting>
  <conditionalFormatting sqref="J828">
    <cfRule type="duplicateValues" dxfId="5192" priority="22911"/>
  </conditionalFormatting>
  <conditionalFormatting sqref="J828">
    <cfRule type="duplicateValues" dxfId="5191" priority="22906"/>
    <cfRule type="duplicateValues" dxfId="5190" priority="22907"/>
    <cfRule type="duplicateValues" dxfId="5189" priority="22908"/>
    <cfRule type="duplicateValues" dxfId="5188" priority="22909"/>
    <cfRule type="duplicateValues" dxfId="5187" priority="22910"/>
  </conditionalFormatting>
  <conditionalFormatting sqref="J828">
    <cfRule type="duplicateValues" dxfId="5186" priority="22904"/>
    <cfRule type="duplicateValues" dxfId="5185" priority="22905"/>
  </conditionalFormatting>
  <conditionalFormatting sqref="J828">
    <cfRule type="duplicateValues" dxfId="5184" priority="22901"/>
    <cfRule type="duplicateValues" dxfId="5183" priority="22902"/>
    <cfRule type="duplicateValues" dxfId="5182" priority="22903"/>
  </conditionalFormatting>
  <conditionalFormatting sqref="F829">
    <cfRule type="duplicateValues" dxfId="5181" priority="22889"/>
  </conditionalFormatting>
  <conditionalFormatting sqref="F829">
    <cfRule type="duplicateValues" dxfId="5180" priority="22887"/>
    <cfRule type="duplicateValues" dxfId="5179" priority="22888"/>
  </conditionalFormatting>
  <conditionalFormatting sqref="J829">
    <cfRule type="duplicateValues" dxfId="5178" priority="22865"/>
  </conditionalFormatting>
  <conditionalFormatting sqref="J829">
    <cfRule type="duplicateValues" dxfId="5177" priority="22860"/>
    <cfRule type="duplicateValues" dxfId="5176" priority="22861"/>
    <cfRule type="duplicateValues" dxfId="5175" priority="22862"/>
    <cfRule type="duplicateValues" dxfId="5174" priority="22863"/>
    <cfRule type="duplicateValues" dxfId="5173" priority="22864"/>
  </conditionalFormatting>
  <conditionalFormatting sqref="J829">
    <cfRule type="duplicateValues" dxfId="5172" priority="22858"/>
    <cfRule type="duplicateValues" dxfId="5171" priority="22859"/>
  </conditionalFormatting>
  <conditionalFormatting sqref="J829">
    <cfRule type="duplicateValues" dxfId="5170" priority="22855"/>
    <cfRule type="duplicateValues" dxfId="5169" priority="22856"/>
    <cfRule type="duplicateValues" dxfId="5168" priority="22857"/>
  </conditionalFormatting>
  <conditionalFormatting sqref="F830">
    <cfRule type="duplicateValues" dxfId="5167" priority="22843"/>
  </conditionalFormatting>
  <conditionalFormatting sqref="F830">
    <cfRule type="duplicateValues" dxfId="5166" priority="22841"/>
    <cfRule type="duplicateValues" dxfId="5165" priority="22842"/>
  </conditionalFormatting>
  <conditionalFormatting sqref="J830">
    <cfRule type="duplicateValues" dxfId="5164" priority="22819"/>
  </conditionalFormatting>
  <conditionalFormatting sqref="J830">
    <cfRule type="duplicateValues" dxfId="5163" priority="22814"/>
    <cfRule type="duplicateValues" dxfId="5162" priority="22815"/>
    <cfRule type="duplicateValues" dxfId="5161" priority="22816"/>
    <cfRule type="duplicateValues" dxfId="5160" priority="22817"/>
    <cfRule type="duplicateValues" dxfId="5159" priority="22818"/>
  </conditionalFormatting>
  <conditionalFormatting sqref="J830">
    <cfRule type="duplicateValues" dxfId="5158" priority="22812"/>
    <cfRule type="duplicateValues" dxfId="5157" priority="22813"/>
  </conditionalFormatting>
  <conditionalFormatting sqref="J830">
    <cfRule type="duplicateValues" dxfId="5156" priority="22809"/>
    <cfRule type="duplicateValues" dxfId="5155" priority="22810"/>
    <cfRule type="duplicateValues" dxfId="5154" priority="22811"/>
  </conditionalFormatting>
  <conditionalFormatting sqref="F831:F841">
    <cfRule type="duplicateValues" dxfId="5153" priority="22797"/>
  </conditionalFormatting>
  <conditionalFormatting sqref="J831:J841">
    <cfRule type="duplicateValues" dxfId="5152" priority="22795"/>
    <cfRule type="duplicateValues" dxfId="5151" priority="22796"/>
  </conditionalFormatting>
  <conditionalFormatting sqref="F831:F841">
    <cfRule type="duplicateValues" dxfId="5150" priority="22792"/>
    <cfRule type="duplicateValues" dxfId="5149" priority="22793"/>
  </conditionalFormatting>
  <conditionalFormatting sqref="J831:J841">
    <cfRule type="duplicateValues" dxfId="5148" priority="22791"/>
  </conditionalFormatting>
  <conditionalFormatting sqref="J831:J841">
    <cfRule type="duplicateValues" dxfId="5147" priority="22786"/>
    <cfRule type="duplicateValues" dxfId="5146" priority="22787"/>
    <cfRule type="duplicateValues" dxfId="5145" priority="22788"/>
    <cfRule type="duplicateValues" dxfId="5144" priority="22789"/>
    <cfRule type="duplicateValues" dxfId="5143" priority="22790"/>
  </conditionalFormatting>
  <conditionalFormatting sqref="J831:J841">
    <cfRule type="duplicateValues" dxfId="5142" priority="22781"/>
    <cfRule type="duplicateValues" dxfId="5141" priority="22782"/>
    <cfRule type="duplicateValues" dxfId="5140" priority="22783"/>
  </conditionalFormatting>
  <conditionalFormatting sqref="F842:F850">
    <cfRule type="duplicateValues" dxfId="5139" priority="22780"/>
  </conditionalFormatting>
  <conditionalFormatting sqref="J842:J850">
    <cfRule type="duplicateValues" dxfId="5138" priority="22778"/>
    <cfRule type="duplicateValues" dxfId="5137" priority="22779"/>
  </conditionalFormatting>
  <conditionalFormatting sqref="F842:F850">
    <cfRule type="duplicateValues" dxfId="5136" priority="22775"/>
    <cfRule type="duplicateValues" dxfId="5135" priority="22776"/>
  </conditionalFormatting>
  <conditionalFormatting sqref="J842:J850">
    <cfRule type="duplicateValues" dxfId="5134" priority="22774"/>
  </conditionalFormatting>
  <conditionalFormatting sqref="J842:J850">
    <cfRule type="duplicateValues" dxfId="5133" priority="22769"/>
    <cfRule type="duplicateValues" dxfId="5132" priority="22770"/>
    <cfRule type="duplicateValues" dxfId="5131" priority="22771"/>
    <cfRule type="duplicateValues" dxfId="5130" priority="22772"/>
    <cfRule type="duplicateValues" dxfId="5129" priority="22773"/>
  </conditionalFormatting>
  <conditionalFormatting sqref="J842:J850">
    <cfRule type="duplicateValues" dxfId="5128" priority="22764"/>
    <cfRule type="duplicateValues" dxfId="5127" priority="22765"/>
    <cfRule type="duplicateValues" dxfId="5126" priority="22766"/>
  </conditionalFormatting>
  <conditionalFormatting sqref="F851:F857">
    <cfRule type="duplicateValues" dxfId="5125" priority="22763"/>
  </conditionalFormatting>
  <conditionalFormatting sqref="J851:J857">
    <cfRule type="duplicateValues" dxfId="5124" priority="22761"/>
    <cfRule type="duplicateValues" dxfId="5123" priority="22762"/>
  </conditionalFormatting>
  <conditionalFormatting sqref="F851:F857">
    <cfRule type="duplicateValues" dxfId="5122" priority="22758"/>
    <cfRule type="duplicateValues" dxfId="5121" priority="22759"/>
  </conditionalFormatting>
  <conditionalFormatting sqref="J851:J857">
    <cfRule type="duplicateValues" dxfId="5120" priority="22757"/>
  </conditionalFormatting>
  <conditionalFormatting sqref="J851:J857">
    <cfRule type="duplicateValues" dxfId="5119" priority="22752"/>
    <cfRule type="duplicateValues" dxfId="5118" priority="22753"/>
    <cfRule type="duplicateValues" dxfId="5117" priority="22754"/>
    <cfRule type="duplicateValues" dxfId="5116" priority="22755"/>
    <cfRule type="duplicateValues" dxfId="5115" priority="22756"/>
  </conditionalFormatting>
  <conditionalFormatting sqref="J851:J857">
    <cfRule type="duplicateValues" dxfId="5114" priority="22747"/>
    <cfRule type="duplicateValues" dxfId="5113" priority="22748"/>
    <cfRule type="duplicateValues" dxfId="5112" priority="22749"/>
  </conditionalFormatting>
  <conditionalFormatting sqref="F851">
    <cfRule type="duplicateValues" dxfId="5111" priority="22746"/>
  </conditionalFormatting>
  <conditionalFormatting sqref="F851">
    <cfRule type="duplicateValues" dxfId="5110" priority="22744"/>
    <cfRule type="duplicateValues" dxfId="5109" priority="22745"/>
  </conditionalFormatting>
  <conditionalFormatting sqref="J851">
    <cfRule type="duplicateValues" dxfId="5108" priority="22719"/>
  </conditionalFormatting>
  <conditionalFormatting sqref="J851">
    <cfRule type="duplicateValues" dxfId="5107" priority="22714"/>
    <cfRule type="duplicateValues" dxfId="5106" priority="22715"/>
    <cfRule type="duplicateValues" dxfId="5105" priority="22716"/>
    <cfRule type="duplicateValues" dxfId="5104" priority="22717"/>
    <cfRule type="duplicateValues" dxfId="5103" priority="22718"/>
  </conditionalFormatting>
  <conditionalFormatting sqref="J851">
    <cfRule type="duplicateValues" dxfId="5102" priority="22712"/>
    <cfRule type="duplicateValues" dxfId="5101" priority="22713"/>
  </conditionalFormatting>
  <conditionalFormatting sqref="J851">
    <cfRule type="duplicateValues" dxfId="5100" priority="22709"/>
    <cfRule type="duplicateValues" dxfId="5099" priority="22710"/>
    <cfRule type="duplicateValues" dxfId="5098" priority="22711"/>
  </conditionalFormatting>
  <conditionalFormatting sqref="F852">
    <cfRule type="duplicateValues" dxfId="5097" priority="22697"/>
  </conditionalFormatting>
  <conditionalFormatting sqref="F852">
    <cfRule type="duplicateValues" dxfId="5096" priority="22695"/>
    <cfRule type="duplicateValues" dxfId="5095" priority="22696"/>
  </conditionalFormatting>
  <conditionalFormatting sqref="J852">
    <cfRule type="duplicateValues" dxfId="5094" priority="22670"/>
  </conditionalFormatting>
  <conditionalFormatting sqref="J852">
    <cfRule type="duplicateValues" dxfId="5093" priority="22665"/>
    <cfRule type="duplicateValues" dxfId="5092" priority="22666"/>
    <cfRule type="duplicateValues" dxfId="5091" priority="22667"/>
    <cfRule type="duplicateValues" dxfId="5090" priority="22668"/>
    <cfRule type="duplicateValues" dxfId="5089" priority="22669"/>
  </conditionalFormatting>
  <conditionalFormatting sqref="J852">
    <cfRule type="duplicateValues" dxfId="5088" priority="22663"/>
    <cfRule type="duplicateValues" dxfId="5087" priority="22664"/>
  </conditionalFormatting>
  <conditionalFormatting sqref="J852">
    <cfRule type="duplicateValues" dxfId="5086" priority="22660"/>
    <cfRule type="duplicateValues" dxfId="5085" priority="22661"/>
    <cfRule type="duplicateValues" dxfId="5084" priority="22662"/>
  </conditionalFormatting>
  <conditionalFormatting sqref="F853">
    <cfRule type="duplicateValues" dxfId="5083" priority="22648"/>
  </conditionalFormatting>
  <conditionalFormatting sqref="F853">
    <cfRule type="duplicateValues" dxfId="5082" priority="22646"/>
    <cfRule type="duplicateValues" dxfId="5081" priority="22647"/>
  </conditionalFormatting>
  <conditionalFormatting sqref="J853">
    <cfRule type="duplicateValues" dxfId="5080" priority="22621"/>
  </conditionalFormatting>
  <conditionalFormatting sqref="J853">
    <cfRule type="duplicateValues" dxfId="5079" priority="22616"/>
    <cfRule type="duplicateValues" dxfId="5078" priority="22617"/>
    <cfRule type="duplicateValues" dxfId="5077" priority="22618"/>
    <cfRule type="duplicateValues" dxfId="5076" priority="22619"/>
    <cfRule type="duplicateValues" dxfId="5075" priority="22620"/>
  </conditionalFormatting>
  <conditionalFormatting sqref="J853">
    <cfRule type="duplicateValues" dxfId="5074" priority="22614"/>
    <cfRule type="duplicateValues" dxfId="5073" priority="22615"/>
  </conditionalFormatting>
  <conditionalFormatting sqref="J853">
    <cfRule type="duplicateValues" dxfId="5072" priority="22611"/>
    <cfRule type="duplicateValues" dxfId="5071" priority="22612"/>
    <cfRule type="duplicateValues" dxfId="5070" priority="22613"/>
  </conditionalFormatting>
  <conditionalFormatting sqref="F854">
    <cfRule type="duplicateValues" dxfId="5069" priority="22599"/>
  </conditionalFormatting>
  <conditionalFormatting sqref="F854">
    <cfRule type="duplicateValues" dxfId="5068" priority="22597"/>
    <cfRule type="duplicateValues" dxfId="5067" priority="22598"/>
  </conditionalFormatting>
  <conditionalFormatting sqref="F855:F857">
    <cfRule type="duplicateValues" dxfId="5066" priority="22572"/>
  </conditionalFormatting>
  <conditionalFormatting sqref="F855:F857">
    <cfRule type="duplicateValues" dxfId="5065" priority="22570"/>
    <cfRule type="duplicateValues" dxfId="5064" priority="22571"/>
  </conditionalFormatting>
  <conditionalFormatting sqref="J854">
    <cfRule type="duplicateValues" dxfId="5063" priority="22545"/>
  </conditionalFormatting>
  <conditionalFormatting sqref="J854">
    <cfRule type="duplicateValues" dxfId="5062" priority="22540"/>
    <cfRule type="duplicateValues" dxfId="5061" priority="22541"/>
    <cfRule type="duplicateValues" dxfId="5060" priority="22542"/>
    <cfRule type="duplicateValues" dxfId="5059" priority="22543"/>
    <cfRule type="duplicateValues" dxfId="5058" priority="22544"/>
  </conditionalFormatting>
  <conditionalFormatting sqref="J854">
    <cfRule type="duplicateValues" dxfId="5057" priority="22538"/>
    <cfRule type="duplicateValues" dxfId="5056" priority="22539"/>
  </conditionalFormatting>
  <conditionalFormatting sqref="J854">
    <cfRule type="duplicateValues" dxfId="5055" priority="22535"/>
    <cfRule type="duplicateValues" dxfId="5054" priority="22536"/>
    <cfRule type="duplicateValues" dxfId="5053" priority="22537"/>
  </conditionalFormatting>
  <conditionalFormatting sqref="F855">
    <cfRule type="duplicateValues" dxfId="5052" priority="22534"/>
  </conditionalFormatting>
  <conditionalFormatting sqref="F855">
    <cfRule type="duplicateValues" dxfId="5051" priority="22532"/>
    <cfRule type="duplicateValues" dxfId="5050" priority="22533"/>
  </conditionalFormatting>
  <conditionalFormatting sqref="J855">
    <cfRule type="duplicateValues" dxfId="5049" priority="22507"/>
  </conditionalFormatting>
  <conditionalFormatting sqref="J855">
    <cfRule type="duplicateValues" dxfId="5048" priority="22502"/>
    <cfRule type="duplicateValues" dxfId="5047" priority="22503"/>
    <cfRule type="duplicateValues" dxfId="5046" priority="22504"/>
    <cfRule type="duplicateValues" dxfId="5045" priority="22505"/>
    <cfRule type="duplicateValues" dxfId="5044" priority="22506"/>
  </conditionalFormatting>
  <conditionalFormatting sqref="J855">
    <cfRule type="duplicateValues" dxfId="5043" priority="22500"/>
    <cfRule type="duplicateValues" dxfId="5042" priority="22501"/>
  </conditionalFormatting>
  <conditionalFormatting sqref="J855">
    <cfRule type="duplicateValues" dxfId="5041" priority="22497"/>
    <cfRule type="duplicateValues" dxfId="5040" priority="22498"/>
    <cfRule type="duplicateValues" dxfId="5039" priority="22499"/>
  </conditionalFormatting>
  <conditionalFormatting sqref="F858:F862">
    <cfRule type="duplicateValues" dxfId="5038" priority="22496"/>
  </conditionalFormatting>
  <conditionalFormatting sqref="J858:J862">
    <cfRule type="duplicateValues" dxfId="5037" priority="22494"/>
    <cfRule type="duplicateValues" dxfId="5036" priority="22495"/>
  </conditionalFormatting>
  <conditionalFormatting sqref="F858:F862">
    <cfRule type="duplicateValues" dxfId="5035" priority="22491"/>
    <cfRule type="duplicateValues" dxfId="5034" priority="22492"/>
  </conditionalFormatting>
  <conditionalFormatting sqref="J858:J862">
    <cfRule type="duplicateValues" dxfId="5033" priority="22490"/>
  </conditionalFormatting>
  <conditionalFormatting sqref="J858:J862">
    <cfRule type="duplicateValues" dxfId="5032" priority="22485"/>
    <cfRule type="duplicateValues" dxfId="5031" priority="22486"/>
    <cfRule type="duplicateValues" dxfId="5030" priority="22487"/>
    <cfRule type="duplicateValues" dxfId="5029" priority="22488"/>
    <cfRule type="duplicateValues" dxfId="5028" priority="22489"/>
  </conditionalFormatting>
  <conditionalFormatting sqref="J858:J862">
    <cfRule type="duplicateValues" dxfId="5027" priority="22480"/>
    <cfRule type="duplicateValues" dxfId="5026" priority="22481"/>
    <cfRule type="duplicateValues" dxfId="5025" priority="22482"/>
  </conditionalFormatting>
  <conditionalFormatting sqref="F856">
    <cfRule type="duplicateValues" dxfId="5024" priority="22452"/>
  </conditionalFormatting>
  <conditionalFormatting sqref="F856">
    <cfRule type="duplicateValues" dxfId="5023" priority="22450"/>
    <cfRule type="duplicateValues" dxfId="5022" priority="22451"/>
  </conditionalFormatting>
  <conditionalFormatting sqref="J856">
    <cfRule type="duplicateValues" dxfId="5021" priority="22425"/>
  </conditionalFormatting>
  <conditionalFormatting sqref="J856">
    <cfRule type="duplicateValues" dxfId="5020" priority="22420"/>
    <cfRule type="duplicateValues" dxfId="5019" priority="22421"/>
    <cfRule type="duplicateValues" dxfId="5018" priority="22422"/>
    <cfRule type="duplicateValues" dxfId="5017" priority="22423"/>
    <cfRule type="duplicateValues" dxfId="5016" priority="22424"/>
  </conditionalFormatting>
  <conditionalFormatting sqref="J856">
    <cfRule type="duplicateValues" dxfId="5015" priority="22418"/>
    <cfRule type="duplicateValues" dxfId="5014" priority="22419"/>
  </conditionalFormatting>
  <conditionalFormatting sqref="J856">
    <cfRule type="duplicateValues" dxfId="5013" priority="22415"/>
    <cfRule type="duplicateValues" dxfId="5012" priority="22416"/>
    <cfRule type="duplicateValues" dxfId="5011" priority="22417"/>
  </conditionalFormatting>
  <conditionalFormatting sqref="F857">
    <cfRule type="duplicateValues" dxfId="5010" priority="22392"/>
  </conditionalFormatting>
  <conditionalFormatting sqref="F857">
    <cfRule type="duplicateValues" dxfId="5009" priority="22390"/>
    <cfRule type="duplicateValues" dxfId="5008" priority="22391"/>
  </conditionalFormatting>
  <conditionalFormatting sqref="J857">
    <cfRule type="duplicateValues" dxfId="5007" priority="22365"/>
  </conditionalFormatting>
  <conditionalFormatting sqref="J857">
    <cfRule type="duplicateValues" dxfId="5006" priority="22360"/>
    <cfRule type="duplicateValues" dxfId="5005" priority="22361"/>
    <cfRule type="duplicateValues" dxfId="5004" priority="22362"/>
    <cfRule type="duplicateValues" dxfId="5003" priority="22363"/>
    <cfRule type="duplicateValues" dxfId="5002" priority="22364"/>
  </conditionalFormatting>
  <conditionalFormatting sqref="J857">
    <cfRule type="duplicateValues" dxfId="5001" priority="22358"/>
    <cfRule type="duplicateValues" dxfId="5000" priority="22359"/>
  </conditionalFormatting>
  <conditionalFormatting sqref="J857">
    <cfRule type="duplicateValues" dxfId="4999" priority="22355"/>
    <cfRule type="duplicateValues" dxfId="4998" priority="22356"/>
    <cfRule type="duplicateValues" dxfId="4997" priority="22357"/>
  </conditionalFormatting>
  <conditionalFormatting sqref="F858">
    <cfRule type="duplicateValues" dxfId="4996" priority="22332"/>
  </conditionalFormatting>
  <conditionalFormatting sqref="F858">
    <cfRule type="duplicateValues" dxfId="4995" priority="22329"/>
    <cfRule type="duplicateValues" dxfId="4994" priority="22330"/>
  </conditionalFormatting>
  <conditionalFormatting sqref="J858">
    <cfRule type="duplicateValues" dxfId="4993" priority="22274"/>
  </conditionalFormatting>
  <conditionalFormatting sqref="J858">
    <cfRule type="duplicateValues" dxfId="4992" priority="22269"/>
    <cfRule type="duplicateValues" dxfId="4991" priority="22270"/>
    <cfRule type="duplicateValues" dxfId="4990" priority="22271"/>
    <cfRule type="duplicateValues" dxfId="4989" priority="22272"/>
    <cfRule type="duplicateValues" dxfId="4988" priority="22273"/>
  </conditionalFormatting>
  <conditionalFormatting sqref="J858">
    <cfRule type="duplicateValues" dxfId="4987" priority="22267"/>
    <cfRule type="duplicateValues" dxfId="4986" priority="22268"/>
  </conditionalFormatting>
  <conditionalFormatting sqref="J858">
    <cfRule type="duplicateValues" dxfId="4985" priority="22264"/>
    <cfRule type="duplicateValues" dxfId="4984" priority="22265"/>
    <cfRule type="duplicateValues" dxfId="4983" priority="22266"/>
  </conditionalFormatting>
  <conditionalFormatting sqref="F859">
    <cfRule type="duplicateValues" dxfId="4982" priority="22263"/>
  </conditionalFormatting>
  <conditionalFormatting sqref="F859">
    <cfRule type="duplicateValues" dxfId="4981" priority="22260"/>
    <cfRule type="duplicateValues" dxfId="4980" priority="22261"/>
  </conditionalFormatting>
  <conditionalFormatting sqref="J859">
    <cfRule type="duplicateValues" dxfId="4979" priority="22205"/>
  </conditionalFormatting>
  <conditionalFormatting sqref="J859">
    <cfRule type="duplicateValues" dxfId="4978" priority="22200"/>
    <cfRule type="duplicateValues" dxfId="4977" priority="22201"/>
    <cfRule type="duplicateValues" dxfId="4976" priority="22202"/>
    <cfRule type="duplicateValues" dxfId="4975" priority="22203"/>
    <cfRule type="duplicateValues" dxfId="4974" priority="22204"/>
  </conditionalFormatting>
  <conditionalFormatting sqref="J859">
    <cfRule type="duplicateValues" dxfId="4973" priority="22198"/>
    <cfRule type="duplicateValues" dxfId="4972" priority="22199"/>
  </conditionalFormatting>
  <conditionalFormatting sqref="J859">
    <cfRule type="duplicateValues" dxfId="4971" priority="22195"/>
    <cfRule type="duplicateValues" dxfId="4970" priority="22196"/>
    <cfRule type="duplicateValues" dxfId="4969" priority="22197"/>
  </conditionalFormatting>
  <conditionalFormatting sqref="F860">
    <cfRule type="duplicateValues" dxfId="4968" priority="22150"/>
  </conditionalFormatting>
  <conditionalFormatting sqref="F860">
    <cfRule type="duplicateValues" dxfId="4967" priority="22148"/>
    <cfRule type="duplicateValues" dxfId="4966" priority="22149"/>
  </conditionalFormatting>
  <conditionalFormatting sqref="J860">
    <cfRule type="duplicateValues" dxfId="4965" priority="22144"/>
  </conditionalFormatting>
  <conditionalFormatting sqref="J860">
    <cfRule type="duplicateValues" dxfId="4964" priority="22139"/>
    <cfRule type="duplicateValues" dxfId="4963" priority="22140"/>
    <cfRule type="duplicateValues" dxfId="4962" priority="22141"/>
    <cfRule type="duplicateValues" dxfId="4961" priority="22142"/>
    <cfRule type="duplicateValues" dxfId="4960" priority="22143"/>
  </conditionalFormatting>
  <conditionalFormatting sqref="J860">
    <cfRule type="duplicateValues" dxfId="4959" priority="22137"/>
    <cfRule type="duplicateValues" dxfId="4958" priority="22138"/>
  </conditionalFormatting>
  <conditionalFormatting sqref="J860">
    <cfRule type="duplicateValues" dxfId="4957" priority="22134"/>
    <cfRule type="duplicateValues" dxfId="4956" priority="22135"/>
    <cfRule type="duplicateValues" dxfId="4955" priority="22136"/>
  </conditionalFormatting>
  <conditionalFormatting sqref="F861">
    <cfRule type="duplicateValues" dxfId="4954" priority="22122"/>
  </conditionalFormatting>
  <conditionalFormatting sqref="F861">
    <cfRule type="duplicateValues" dxfId="4953" priority="22120"/>
    <cfRule type="duplicateValues" dxfId="4952" priority="22121"/>
  </conditionalFormatting>
  <conditionalFormatting sqref="J861">
    <cfRule type="duplicateValues" dxfId="4951" priority="22116"/>
  </conditionalFormatting>
  <conditionalFormatting sqref="J861">
    <cfRule type="duplicateValues" dxfId="4950" priority="22111"/>
    <cfRule type="duplicateValues" dxfId="4949" priority="22112"/>
    <cfRule type="duplicateValues" dxfId="4948" priority="22113"/>
    <cfRule type="duplicateValues" dxfId="4947" priority="22114"/>
    <cfRule type="duplicateValues" dxfId="4946" priority="22115"/>
  </conditionalFormatting>
  <conditionalFormatting sqref="J861">
    <cfRule type="duplicateValues" dxfId="4945" priority="22109"/>
    <cfRule type="duplicateValues" dxfId="4944" priority="22110"/>
  </conditionalFormatting>
  <conditionalFormatting sqref="J861">
    <cfRule type="duplicateValues" dxfId="4943" priority="22106"/>
    <cfRule type="duplicateValues" dxfId="4942" priority="22107"/>
    <cfRule type="duplicateValues" dxfId="4941" priority="22108"/>
  </conditionalFormatting>
  <conditionalFormatting sqref="F862">
    <cfRule type="duplicateValues" dxfId="4940" priority="22094"/>
  </conditionalFormatting>
  <conditionalFormatting sqref="F862">
    <cfRule type="duplicateValues" dxfId="4939" priority="22092"/>
    <cfRule type="duplicateValues" dxfId="4938" priority="22093"/>
  </conditionalFormatting>
  <conditionalFormatting sqref="J862">
    <cfRule type="duplicateValues" dxfId="4937" priority="22088"/>
  </conditionalFormatting>
  <conditionalFormatting sqref="J862">
    <cfRule type="duplicateValues" dxfId="4936" priority="22083"/>
    <cfRule type="duplicateValues" dxfId="4935" priority="22084"/>
    <cfRule type="duplicateValues" dxfId="4934" priority="22085"/>
    <cfRule type="duplicateValues" dxfId="4933" priority="22086"/>
    <cfRule type="duplicateValues" dxfId="4932" priority="22087"/>
  </conditionalFormatting>
  <conditionalFormatting sqref="J862">
    <cfRule type="duplicateValues" dxfId="4931" priority="22081"/>
    <cfRule type="duplicateValues" dxfId="4930" priority="22082"/>
  </conditionalFormatting>
  <conditionalFormatting sqref="J862">
    <cfRule type="duplicateValues" dxfId="4929" priority="22078"/>
    <cfRule type="duplicateValues" dxfId="4928" priority="22079"/>
    <cfRule type="duplicateValues" dxfId="4927" priority="22080"/>
  </conditionalFormatting>
  <conditionalFormatting sqref="F863">
    <cfRule type="duplicateValues" dxfId="4926" priority="22066"/>
  </conditionalFormatting>
  <conditionalFormatting sqref="F863">
    <cfRule type="duplicateValues" dxfId="4925" priority="22063"/>
    <cfRule type="duplicateValues" dxfId="4924" priority="22064"/>
  </conditionalFormatting>
  <conditionalFormatting sqref="J863">
    <cfRule type="duplicateValues" dxfId="4923" priority="22029"/>
  </conditionalFormatting>
  <conditionalFormatting sqref="J863">
    <cfRule type="duplicateValues" dxfId="4922" priority="22024"/>
    <cfRule type="duplicateValues" dxfId="4921" priority="22025"/>
    <cfRule type="duplicateValues" dxfId="4920" priority="22026"/>
    <cfRule type="duplicateValues" dxfId="4919" priority="22027"/>
    <cfRule type="duplicateValues" dxfId="4918" priority="22028"/>
  </conditionalFormatting>
  <conditionalFormatting sqref="J863">
    <cfRule type="duplicateValues" dxfId="4917" priority="22022"/>
    <cfRule type="duplicateValues" dxfId="4916" priority="22023"/>
  </conditionalFormatting>
  <conditionalFormatting sqref="J863">
    <cfRule type="duplicateValues" dxfId="4915" priority="22019"/>
    <cfRule type="duplicateValues" dxfId="4914" priority="22020"/>
    <cfRule type="duplicateValues" dxfId="4913" priority="22021"/>
  </conditionalFormatting>
  <conditionalFormatting sqref="F864">
    <cfRule type="duplicateValues" dxfId="4912" priority="22007"/>
  </conditionalFormatting>
  <conditionalFormatting sqref="F864">
    <cfRule type="duplicateValues" dxfId="4911" priority="22004"/>
    <cfRule type="duplicateValues" dxfId="4910" priority="22005"/>
  </conditionalFormatting>
  <conditionalFormatting sqref="J864">
    <cfRule type="duplicateValues" dxfId="4909" priority="21970"/>
  </conditionalFormatting>
  <conditionalFormatting sqref="J864">
    <cfRule type="duplicateValues" dxfId="4908" priority="21965"/>
    <cfRule type="duplicateValues" dxfId="4907" priority="21966"/>
    <cfRule type="duplicateValues" dxfId="4906" priority="21967"/>
    <cfRule type="duplicateValues" dxfId="4905" priority="21968"/>
    <cfRule type="duplicateValues" dxfId="4904" priority="21969"/>
  </conditionalFormatting>
  <conditionalFormatting sqref="J864">
    <cfRule type="duplicateValues" dxfId="4903" priority="21963"/>
    <cfRule type="duplicateValues" dxfId="4902" priority="21964"/>
  </conditionalFormatting>
  <conditionalFormatting sqref="J864">
    <cfRule type="duplicateValues" dxfId="4901" priority="21960"/>
    <cfRule type="duplicateValues" dxfId="4900" priority="21961"/>
    <cfRule type="duplicateValues" dxfId="4899" priority="21962"/>
  </conditionalFormatting>
  <conditionalFormatting sqref="F865">
    <cfRule type="duplicateValues" dxfId="4898" priority="21889"/>
  </conditionalFormatting>
  <conditionalFormatting sqref="F865">
    <cfRule type="duplicateValues" dxfId="4897" priority="21887"/>
    <cfRule type="duplicateValues" dxfId="4896" priority="21888"/>
  </conditionalFormatting>
  <conditionalFormatting sqref="J865">
    <cfRule type="duplicateValues" dxfId="4895" priority="21883"/>
  </conditionalFormatting>
  <conditionalFormatting sqref="J865">
    <cfRule type="duplicateValues" dxfId="4894" priority="21878"/>
    <cfRule type="duplicateValues" dxfId="4893" priority="21879"/>
    <cfRule type="duplicateValues" dxfId="4892" priority="21880"/>
    <cfRule type="duplicateValues" dxfId="4891" priority="21881"/>
    <cfRule type="duplicateValues" dxfId="4890" priority="21882"/>
  </conditionalFormatting>
  <conditionalFormatting sqref="J865">
    <cfRule type="duplicateValues" dxfId="4889" priority="21876"/>
    <cfRule type="duplicateValues" dxfId="4888" priority="21877"/>
  </conditionalFormatting>
  <conditionalFormatting sqref="J865">
    <cfRule type="duplicateValues" dxfId="4887" priority="21873"/>
    <cfRule type="duplicateValues" dxfId="4886" priority="21874"/>
    <cfRule type="duplicateValues" dxfId="4885" priority="21875"/>
  </conditionalFormatting>
  <conditionalFormatting sqref="F866">
    <cfRule type="duplicateValues" dxfId="4884" priority="21861"/>
  </conditionalFormatting>
  <conditionalFormatting sqref="F866">
    <cfRule type="duplicateValues" dxfId="4883" priority="21859"/>
    <cfRule type="duplicateValues" dxfId="4882" priority="21860"/>
  </conditionalFormatting>
  <conditionalFormatting sqref="J866">
    <cfRule type="duplicateValues" dxfId="4881" priority="21855"/>
  </conditionalFormatting>
  <conditionalFormatting sqref="J866">
    <cfRule type="duplicateValues" dxfId="4880" priority="21850"/>
    <cfRule type="duplicateValues" dxfId="4879" priority="21851"/>
    <cfRule type="duplicateValues" dxfId="4878" priority="21852"/>
    <cfRule type="duplicateValues" dxfId="4877" priority="21853"/>
    <cfRule type="duplicateValues" dxfId="4876" priority="21854"/>
  </conditionalFormatting>
  <conditionalFormatting sqref="J866">
    <cfRule type="duplicateValues" dxfId="4875" priority="21848"/>
    <cfRule type="duplicateValues" dxfId="4874" priority="21849"/>
  </conditionalFormatting>
  <conditionalFormatting sqref="J866">
    <cfRule type="duplicateValues" dxfId="4873" priority="21845"/>
    <cfRule type="duplicateValues" dxfId="4872" priority="21846"/>
    <cfRule type="duplicateValues" dxfId="4871" priority="21847"/>
  </conditionalFormatting>
  <conditionalFormatting sqref="F867:F868">
    <cfRule type="duplicateValues" dxfId="4870" priority="21833"/>
  </conditionalFormatting>
  <conditionalFormatting sqref="F867:F868">
    <cfRule type="duplicateValues" dxfId="4869" priority="21831"/>
    <cfRule type="duplicateValues" dxfId="4868" priority="21832"/>
  </conditionalFormatting>
  <conditionalFormatting sqref="J867:J868">
    <cfRule type="duplicateValues" dxfId="4867" priority="21827"/>
  </conditionalFormatting>
  <conditionalFormatting sqref="J867:J868">
    <cfRule type="duplicateValues" dxfId="4866" priority="21822"/>
    <cfRule type="duplicateValues" dxfId="4865" priority="21823"/>
    <cfRule type="duplicateValues" dxfId="4864" priority="21824"/>
    <cfRule type="duplicateValues" dxfId="4863" priority="21825"/>
    <cfRule type="duplicateValues" dxfId="4862" priority="21826"/>
  </conditionalFormatting>
  <conditionalFormatting sqref="J867:J868">
    <cfRule type="duplicateValues" dxfId="4861" priority="21820"/>
    <cfRule type="duplicateValues" dxfId="4860" priority="21821"/>
  </conditionalFormatting>
  <conditionalFormatting sqref="J867:J868">
    <cfRule type="duplicateValues" dxfId="4859" priority="21817"/>
    <cfRule type="duplicateValues" dxfId="4858" priority="21818"/>
    <cfRule type="duplicateValues" dxfId="4857" priority="21819"/>
  </conditionalFormatting>
  <conditionalFormatting sqref="F869">
    <cfRule type="duplicateValues" dxfId="4856" priority="21805"/>
  </conditionalFormatting>
  <conditionalFormatting sqref="F869">
    <cfRule type="duplicateValues" dxfId="4855" priority="21803"/>
    <cfRule type="duplicateValues" dxfId="4854" priority="21804"/>
  </conditionalFormatting>
  <conditionalFormatting sqref="J869">
    <cfRule type="duplicateValues" dxfId="4853" priority="21799"/>
  </conditionalFormatting>
  <conditionalFormatting sqref="J869">
    <cfRule type="duplicateValues" dxfId="4852" priority="21794"/>
    <cfRule type="duplicateValues" dxfId="4851" priority="21795"/>
    <cfRule type="duplicateValues" dxfId="4850" priority="21796"/>
    <cfRule type="duplicateValues" dxfId="4849" priority="21797"/>
    <cfRule type="duplicateValues" dxfId="4848" priority="21798"/>
  </conditionalFormatting>
  <conditionalFormatting sqref="J869">
    <cfRule type="duplicateValues" dxfId="4847" priority="21792"/>
    <cfRule type="duplicateValues" dxfId="4846" priority="21793"/>
  </conditionalFormatting>
  <conditionalFormatting sqref="J869">
    <cfRule type="duplicateValues" dxfId="4845" priority="21789"/>
    <cfRule type="duplicateValues" dxfId="4844" priority="21790"/>
    <cfRule type="duplicateValues" dxfId="4843" priority="21791"/>
  </conditionalFormatting>
  <conditionalFormatting sqref="F870">
    <cfRule type="duplicateValues" dxfId="4842" priority="21777"/>
  </conditionalFormatting>
  <conditionalFormatting sqref="F870">
    <cfRule type="duplicateValues" dxfId="4841" priority="21775"/>
    <cfRule type="duplicateValues" dxfId="4840" priority="21776"/>
  </conditionalFormatting>
  <conditionalFormatting sqref="J870">
    <cfRule type="duplicateValues" dxfId="4839" priority="21771"/>
  </conditionalFormatting>
  <conditionalFormatting sqref="J870">
    <cfRule type="duplicateValues" dxfId="4838" priority="21766"/>
    <cfRule type="duplicateValues" dxfId="4837" priority="21767"/>
    <cfRule type="duplicateValues" dxfId="4836" priority="21768"/>
    <cfRule type="duplicateValues" dxfId="4835" priority="21769"/>
    <cfRule type="duplicateValues" dxfId="4834" priority="21770"/>
  </conditionalFormatting>
  <conditionalFormatting sqref="J870">
    <cfRule type="duplicateValues" dxfId="4833" priority="21764"/>
    <cfRule type="duplicateValues" dxfId="4832" priority="21765"/>
  </conditionalFormatting>
  <conditionalFormatting sqref="J870">
    <cfRule type="duplicateValues" dxfId="4831" priority="21761"/>
    <cfRule type="duplicateValues" dxfId="4830" priority="21762"/>
    <cfRule type="duplicateValues" dxfId="4829" priority="21763"/>
  </conditionalFormatting>
  <conditionalFormatting sqref="F871">
    <cfRule type="duplicateValues" dxfId="4828" priority="21749"/>
  </conditionalFormatting>
  <conditionalFormatting sqref="F871">
    <cfRule type="duplicateValues" dxfId="4827" priority="21747"/>
    <cfRule type="duplicateValues" dxfId="4826" priority="21748"/>
  </conditionalFormatting>
  <conditionalFormatting sqref="J871">
    <cfRule type="duplicateValues" dxfId="4825" priority="21743"/>
  </conditionalFormatting>
  <conditionalFormatting sqref="J871">
    <cfRule type="duplicateValues" dxfId="4824" priority="21738"/>
    <cfRule type="duplicateValues" dxfId="4823" priority="21739"/>
    <cfRule type="duplicateValues" dxfId="4822" priority="21740"/>
    <cfRule type="duplicateValues" dxfId="4821" priority="21741"/>
    <cfRule type="duplicateValues" dxfId="4820" priority="21742"/>
  </conditionalFormatting>
  <conditionalFormatting sqref="J871">
    <cfRule type="duplicateValues" dxfId="4819" priority="21736"/>
    <cfRule type="duplicateValues" dxfId="4818" priority="21737"/>
  </conditionalFormatting>
  <conditionalFormatting sqref="J871">
    <cfRule type="duplicateValues" dxfId="4817" priority="21733"/>
    <cfRule type="duplicateValues" dxfId="4816" priority="21734"/>
    <cfRule type="duplicateValues" dxfId="4815" priority="21735"/>
  </conditionalFormatting>
  <conditionalFormatting sqref="F863:F888">
    <cfRule type="duplicateValues" dxfId="4814" priority="317172"/>
  </conditionalFormatting>
  <conditionalFormatting sqref="J863:J888">
    <cfRule type="duplicateValues" dxfId="4813" priority="317174"/>
    <cfRule type="duplicateValues" dxfId="4812" priority="317175"/>
  </conditionalFormatting>
  <conditionalFormatting sqref="F863:F888">
    <cfRule type="duplicateValues" dxfId="4811" priority="317178"/>
    <cfRule type="duplicateValues" dxfId="4810" priority="317179"/>
  </conditionalFormatting>
  <conditionalFormatting sqref="J863:J888">
    <cfRule type="duplicateValues" dxfId="4809" priority="317182"/>
  </conditionalFormatting>
  <conditionalFormatting sqref="J863:J888">
    <cfRule type="duplicateValues" dxfId="4808" priority="317184"/>
    <cfRule type="duplicateValues" dxfId="4807" priority="317185"/>
    <cfRule type="duplicateValues" dxfId="4806" priority="317186"/>
    <cfRule type="duplicateValues" dxfId="4805" priority="317187"/>
    <cfRule type="duplicateValues" dxfId="4804" priority="317188"/>
  </conditionalFormatting>
  <conditionalFormatting sqref="J863:J888">
    <cfRule type="duplicateValues" dxfId="4803" priority="317194"/>
    <cfRule type="duplicateValues" dxfId="4802" priority="317195"/>
    <cfRule type="duplicateValues" dxfId="4801" priority="317196"/>
  </conditionalFormatting>
  <conditionalFormatting sqref="J879">
    <cfRule type="duplicateValues" dxfId="4800" priority="21721"/>
  </conditionalFormatting>
  <conditionalFormatting sqref="J879">
    <cfRule type="duplicateValues" dxfId="4799" priority="21716"/>
    <cfRule type="duplicateValues" dxfId="4798" priority="21717"/>
    <cfRule type="duplicateValues" dxfId="4797" priority="21718"/>
    <cfRule type="duplicateValues" dxfId="4796" priority="21719"/>
    <cfRule type="duplicateValues" dxfId="4795" priority="21720"/>
  </conditionalFormatting>
  <conditionalFormatting sqref="J879">
    <cfRule type="duplicateValues" dxfId="4794" priority="21714"/>
    <cfRule type="duplicateValues" dxfId="4793" priority="21715"/>
  </conditionalFormatting>
  <conditionalFormatting sqref="J879">
    <cfRule type="duplicateValues" dxfId="4792" priority="21711"/>
    <cfRule type="duplicateValues" dxfId="4791" priority="21712"/>
    <cfRule type="duplicateValues" dxfId="4790" priority="21713"/>
  </conditionalFormatting>
  <conditionalFormatting sqref="J880">
    <cfRule type="duplicateValues" dxfId="4789" priority="21695"/>
  </conditionalFormatting>
  <conditionalFormatting sqref="J880">
    <cfRule type="duplicateValues" dxfId="4788" priority="21690"/>
    <cfRule type="duplicateValues" dxfId="4787" priority="21691"/>
    <cfRule type="duplicateValues" dxfId="4786" priority="21692"/>
    <cfRule type="duplicateValues" dxfId="4785" priority="21693"/>
    <cfRule type="duplicateValues" dxfId="4784" priority="21694"/>
  </conditionalFormatting>
  <conditionalFormatting sqref="J880">
    <cfRule type="duplicateValues" dxfId="4783" priority="21688"/>
    <cfRule type="duplicateValues" dxfId="4782" priority="21689"/>
  </conditionalFormatting>
  <conditionalFormatting sqref="J880">
    <cfRule type="duplicateValues" dxfId="4781" priority="21685"/>
    <cfRule type="duplicateValues" dxfId="4780" priority="21686"/>
    <cfRule type="duplicateValues" dxfId="4779" priority="21687"/>
  </conditionalFormatting>
  <conditionalFormatting sqref="J881">
    <cfRule type="duplicateValues" dxfId="4778" priority="21673"/>
  </conditionalFormatting>
  <conditionalFormatting sqref="J881">
    <cfRule type="duplicateValues" dxfId="4777" priority="21668"/>
    <cfRule type="duplicateValues" dxfId="4776" priority="21669"/>
    <cfRule type="duplicateValues" dxfId="4775" priority="21670"/>
    <cfRule type="duplicateValues" dxfId="4774" priority="21671"/>
    <cfRule type="duplicateValues" dxfId="4773" priority="21672"/>
  </conditionalFormatting>
  <conditionalFormatting sqref="J881">
    <cfRule type="duplicateValues" dxfId="4772" priority="21666"/>
    <cfRule type="duplicateValues" dxfId="4771" priority="21667"/>
  </conditionalFormatting>
  <conditionalFormatting sqref="J881">
    <cfRule type="duplicateValues" dxfId="4770" priority="21663"/>
    <cfRule type="duplicateValues" dxfId="4769" priority="21664"/>
    <cfRule type="duplicateValues" dxfId="4768" priority="21665"/>
  </conditionalFormatting>
  <conditionalFormatting sqref="J882">
    <cfRule type="duplicateValues" dxfId="4767" priority="21651"/>
  </conditionalFormatting>
  <conditionalFormatting sqref="J882">
    <cfRule type="duplicateValues" dxfId="4766" priority="21646"/>
    <cfRule type="duplicateValues" dxfId="4765" priority="21647"/>
    <cfRule type="duplicateValues" dxfId="4764" priority="21648"/>
    <cfRule type="duplicateValues" dxfId="4763" priority="21649"/>
    <cfRule type="duplicateValues" dxfId="4762" priority="21650"/>
  </conditionalFormatting>
  <conditionalFormatting sqref="J882">
    <cfRule type="duplicateValues" dxfId="4761" priority="21644"/>
    <cfRule type="duplicateValues" dxfId="4760" priority="21645"/>
  </conditionalFormatting>
  <conditionalFormatting sqref="J882">
    <cfRule type="duplicateValues" dxfId="4759" priority="21641"/>
    <cfRule type="duplicateValues" dxfId="4758" priority="21642"/>
    <cfRule type="duplicateValues" dxfId="4757" priority="21643"/>
  </conditionalFormatting>
  <conditionalFormatting sqref="J883">
    <cfRule type="duplicateValues" dxfId="4756" priority="21629"/>
  </conditionalFormatting>
  <conditionalFormatting sqref="J883">
    <cfRule type="duplicateValues" dxfId="4755" priority="21624"/>
    <cfRule type="duplicateValues" dxfId="4754" priority="21625"/>
    <cfRule type="duplicateValues" dxfId="4753" priority="21626"/>
    <cfRule type="duplicateValues" dxfId="4752" priority="21627"/>
    <cfRule type="duplicateValues" dxfId="4751" priority="21628"/>
  </conditionalFormatting>
  <conditionalFormatting sqref="J883">
    <cfRule type="duplicateValues" dxfId="4750" priority="21622"/>
    <cfRule type="duplicateValues" dxfId="4749" priority="21623"/>
  </conditionalFormatting>
  <conditionalFormatting sqref="J883">
    <cfRule type="duplicateValues" dxfId="4748" priority="21619"/>
    <cfRule type="duplicateValues" dxfId="4747" priority="21620"/>
    <cfRule type="duplicateValues" dxfId="4746" priority="21621"/>
  </conditionalFormatting>
  <conditionalFormatting sqref="J884">
    <cfRule type="duplicateValues" dxfId="4745" priority="21607"/>
  </conditionalFormatting>
  <conditionalFormatting sqref="J884">
    <cfRule type="duplicateValues" dxfId="4744" priority="21602"/>
    <cfRule type="duplicateValues" dxfId="4743" priority="21603"/>
    <cfRule type="duplicateValues" dxfId="4742" priority="21604"/>
    <cfRule type="duplicateValues" dxfId="4741" priority="21605"/>
    <cfRule type="duplicateValues" dxfId="4740" priority="21606"/>
  </conditionalFormatting>
  <conditionalFormatting sqref="J884">
    <cfRule type="duplicateValues" dxfId="4739" priority="21600"/>
    <cfRule type="duplicateValues" dxfId="4738" priority="21601"/>
  </conditionalFormatting>
  <conditionalFormatting sqref="J884">
    <cfRule type="duplicateValues" dxfId="4737" priority="21597"/>
    <cfRule type="duplicateValues" dxfId="4736" priority="21598"/>
    <cfRule type="duplicateValues" dxfId="4735" priority="21599"/>
  </conditionalFormatting>
  <conditionalFormatting sqref="J885">
    <cfRule type="duplicateValues" dxfId="4734" priority="21585"/>
  </conditionalFormatting>
  <conditionalFormatting sqref="J885">
    <cfRule type="duplicateValues" dxfId="4733" priority="21580"/>
    <cfRule type="duplicateValues" dxfId="4732" priority="21581"/>
    <cfRule type="duplicateValues" dxfId="4731" priority="21582"/>
    <cfRule type="duplicateValues" dxfId="4730" priority="21583"/>
    <cfRule type="duplicateValues" dxfId="4729" priority="21584"/>
  </conditionalFormatting>
  <conditionalFormatting sqref="J885">
    <cfRule type="duplicateValues" dxfId="4728" priority="21578"/>
    <cfRule type="duplicateValues" dxfId="4727" priority="21579"/>
  </conditionalFormatting>
  <conditionalFormatting sqref="J885">
    <cfRule type="duplicateValues" dxfId="4726" priority="21575"/>
    <cfRule type="duplicateValues" dxfId="4725" priority="21576"/>
    <cfRule type="duplicateValues" dxfId="4724" priority="21577"/>
  </conditionalFormatting>
  <conditionalFormatting sqref="J886">
    <cfRule type="duplicateValues" dxfId="4723" priority="21563"/>
  </conditionalFormatting>
  <conditionalFormatting sqref="J886">
    <cfRule type="duplicateValues" dxfId="4722" priority="21558"/>
    <cfRule type="duplicateValues" dxfId="4721" priority="21559"/>
    <cfRule type="duplicateValues" dxfId="4720" priority="21560"/>
    <cfRule type="duplicateValues" dxfId="4719" priority="21561"/>
    <cfRule type="duplicateValues" dxfId="4718" priority="21562"/>
  </conditionalFormatting>
  <conditionalFormatting sqref="J886">
    <cfRule type="duplicateValues" dxfId="4717" priority="21556"/>
    <cfRule type="duplicateValues" dxfId="4716" priority="21557"/>
  </conditionalFormatting>
  <conditionalFormatting sqref="J886">
    <cfRule type="duplicateValues" dxfId="4715" priority="21553"/>
    <cfRule type="duplicateValues" dxfId="4714" priority="21554"/>
    <cfRule type="duplicateValues" dxfId="4713" priority="21555"/>
  </conditionalFormatting>
  <conditionalFormatting sqref="F889:F908">
    <cfRule type="duplicateValues" dxfId="4712" priority="21541"/>
  </conditionalFormatting>
  <conditionalFormatting sqref="J889:J908">
    <cfRule type="duplicateValues" dxfId="4711" priority="21539"/>
    <cfRule type="duplicateValues" dxfId="4710" priority="21540"/>
  </conditionalFormatting>
  <conditionalFormatting sqref="F889:F908">
    <cfRule type="duplicateValues" dxfId="4709" priority="21537"/>
    <cfRule type="duplicateValues" dxfId="4708" priority="21538"/>
  </conditionalFormatting>
  <conditionalFormatting sqref="J889:J908">
    <cfRule type="duplicateValues" dxfId="4707" priority="21536"/>
  </conditionalFormatting>
  <conditionalFormatting sqref="J889:J908">
    <cfRule type="duplicateValues" dxfId="4706" priority="21531"/>
    <cfRule type="duplicateValues" dxfId="4705" priority="21532"/>
    <cfRule type="duplicateValues" dxfId="4704" priority="21533"/>
    <cfRule type="duplicateValues" dxfId="4703" priority="21534"/>
    <cfRule type="duplicateValues" dxfId="4702" priority="21535"/>
  </conditionalFormatting>
  <conditionalFormatting sqref="J889:J908">
    <cfRule type="duplicateValues" dxfId="4701" priority="21528"/>
    <cfRule type="duplicateValues" dxfId="4700" priority="21529"/>
    <cfRule type="duplicateValues" dxfId="4699" priority="21530"/>
  </conditionalFormatting>
  <conditionalFormatting sqref="J887">
    <cfRule type="duplicateValues" dxfId="4698" priority="21527"/>
  </conditionalFormatting>
  <conditionalFormatting sqref="J887">
    <cfRule type="duplicateValues" dxfId="4697" priority="21522"/>
    <cfRule type="duplicateValues" dxfId="4696" priority="21523"/>
    <cfRule type="duplicateValues" dxfId="4695" priority="21524"/>
    <cfRule type="duplicateValues" dxfId="4694" priority="21525"/>
    <cfRule type="duplicateValues" dxfId="4693" priority="21526"/>
  </conditionalFormatting>
  <conditionalFormatting sqref="J887">
    <cfRule type="duplicateValues" dxfId="4692" priority="21520"/>
    <cfRule type="duplicateValues" dxfId="4691" priority="21521"/>
  </conditionalFormatting>
  <conditionalFormatting sqref="J887">
    <cfRule type="duplicateValues" dxfId="4690" priority="21517"/>
    <cfRule type="duplicateValues" dxfId="4689" priority="21518"/>
    <cfRule type="duplicateValues" dxfId="4688" priority="21519"/>
  </conditionalFormatting>
  <conditionalFormatting sqref="J888">
    <cfRule type="duplicateValues" dxfId="4687" priority="21516"/>
  </conditionalFormatting>
  <conditionalFormatting sqref="J888">
    <cfRule type="duplicateValues" dxfId="4686" priority="21511"/>
    <cfRule type="duplicateValues" dxfId="4685" priority="21512"/>
    <cfRule type="duplicateValues" dxfId="4684" priority="21513"/>
    <cfRule type="duplicateValues" dxfId="4683" priority="21514"/>
    <cfRule type="duplicateValues" dxfId="4682" priority="21515"/>
  </conditionalFormatting>
  <conditionalFormatting sqref="J888">
    <cfRule type="duplicateValues" dxfId="4681" priority="21509"/>
    <cfRule type="duplicateValues" dxfId="4680" priority="21510"/>
  </conditionalFormatting>
  <conditionalFormatting sqref="J888">
    <cfRule type="duplicateValues" dxfId="4679" priority="21506"/>
    <cfRule type="duplicateValues" dxfId="4678" priority="21507"/>
    <cfRule type="duplicateValues" dxfId="4677" priority="21508"/>
  </conditionalFormatting>
  <conditionalFormatting sqref="F889">
    <cfRule type="duplicateValues" dxfId="4676" priority="21505"/>
  </conditionalFormatting>
  <conditionalFormatting sqref="J889">
    <cfRule type="duplicateValues" dxfId="4675" priority="21503"/>
    <cfRule type="duplicateValues" dxfId="4674" priority="21504"/>
  </conditionalFormatting>
  <conditionalFormatting sqref="F889">
    <cfRule type="duplicateValues" dxfId="4673" priority="21501"/>
    <cfRule type="duplicateValues" dxfId="4672" priority="21502"/>
  </conditionalFormatting>
  <conditionalFormatting sqref="J889">
    <cfRule type="duplicateValues" dxfId="4671" priority="21500"/>
  </conditionalFormatting>
  <conditionalFormatting sqref="J889">
    <cfRule type="duplicateValues" dxfId="4670" priority="21495"/>
    <cfRule type="duplicateValues" dxfId="4669" priority="21496"/>
    <cfRule type="duplicateValues" dxfId="4668" priority="21497"/>
    <cfRule type="duplicateValues" dxfId="4667" priority="21498"/>
    <cfRule type="duplicateValues" dxfId="4666" priority="21499"/>
  </conditionalFormatting>
  <conditionalFormatting sqref="J889">
    <cfRule type="duplicateValues" dxfId="4665" priority="21492"/>
    <cfRule type="duplicateValues" dxfId="4664" priority="21493"/>
    <cfRule type="duplicateValues" dxfId="4663" priority="21494"/>
  </conditionalFormatting>
  <conditionalFormatting sqref="F890">
    <cfRule type="duplicateValues" dxfId="4662" priority="21480"/>
  </conditionalFormatting>
  <conditionalFormatting sqref="F890">
    <cfRule type="duplicateValues" dxfId="4661" priority="21478"/>
    <cfRule type="duplicateValues" dxfId="4660" priority="21479"/>
  </conditionalFormatting>
  <conditionalFormatting sqref="J890">
    <cfRule type="duplicateValues" dxfId="4659" priority="21477"/>
  </conditionalFormatting>
  <conditionalFormatting sqref="J890">
    <cfRule type="duplicateValues" dxfId="4658" priority="21472"/>
    <cfRule type="duplicateValues" dxfId="4657" priority="21473"/>
    <cfRule type="duplicateValues" dxfId="4656" priority="21474"/>
    <cfRule type="duplicateValues" dxfId="4655" priority="21475"/>
    <cfRule type="duplicateValues" dxfId="4654" priority="21476"/>
  </conditionalFormatting>
  <conditionalFormatting sqref="J890">
    <cfRule type="duplicateValues" dxfId="4653" priority="21470"/>
    <cfRule type="duplicateValues" dxfId="4652" priority="21471"/>
  </conditionalFormatting>
  <conditionalFormatting sqref="J890">
    <cfRule type="duplicateValues" dxfId="4651" priority="21467"/>
    <cfRule type="duplicateValues" dxfId="4650" priority="21468"/>
    <cfRule type="duplicateValues" dxfId="4649" priority="21469"/>
  </conditionalFormatting>
  <conditionalFormatting sqref="F891">
    <cfRule type="duplicateValues" dxfId="4648" priority="21452"/>
  </conditionalFormatting>
  <conditionalFormatting sqref="F891">
    <cfRule type="duplicateValues" dxfId="4647" priority="21450"/>
    <cfRule type="duplicateValues" dxfId="4646" priority="21451"/>
  </conditionalFormatting>
  <conditionalFormatting sqref="J891">
    <cfRule type="duplicateValues" dxfId="4645" priority="21449"/>
  </conditionalFormatting>
  <conditionalFormatting sqref="J891">
    <cfRule type="duplicateValues" dxfId="4644" priority="21444"/>
    <cfRule type="duplicateValues" dxfId="4643" priority="21445"/>
    <cfRule type="duplicateValues" dxfId="4642" priority="21446"/>
    <cfRule type="duplicateValues" dxfId="4641" priority="21447"/>
    <cfRule type="duplicateValues" dxfId="4640" priority="21448"/>
  </conditionalFormatting>
  <conditionalFormatting sqref="J891">
    <cfRule type="duplicateValues" dxfId="4639" priority="21442"/>
    <cfRule type="duplicateValues" dxfId="4638" priority="21443"/>
  </conditionalFormatting>
  <conditionalFormatting sqref="J891">
    <cfRule type="duplicateValues" dxfId="4637" priority="21439"/>
    <cfRule type="duplicateValues" dxfId="4636" priority="21440"/>
    <cfRule type="duplicateValues" dxfId="4635" priority="21441"/>
  </conditionalFormatting>
  <conditionalFormatting sqref="F892">
    <cfRule type="duplicateValues" dxfId="4634" priority="21424"/>
  </conditionalFormatting>
  <conditionalFormatting sqref="F892">
    <cfRule type="duplicateValues" dxfId="4633" priority="21422"/>
    <cfRule type="duplicateValues" dxfId="4632" priority="21423"/>
  </conditionalFormatting>
  <conditionalFormatting sqref="J892">
    <cfRule type="duplicateValues" dxfId="4631" priority="21421"/>
  </conditionalFormatting>
  <conditionalFormatting sqref="J892">
    <cfRule type="duplicateValues" dxfId="4630" priority="21416"/>
    <cfRule type="duplicateValues" dxfId="4629" priority="21417"/>
    <cfRule type="duplicateValues" dxfId="4628" priority="21418"/>
    <cfRule type="duplicateValues" dxfId="4627" priority="21419"/>
    <cfRule type="duplicateValues" dxfId="4626" priority="21420"/>
  </conditionalFormatting>
  <conditionalFormatting sqref="J892">
    <cfRule type="duplicateValues" dxfId="4625" priority="21414"/>
    <cfRule type="duplicateValues" dxfId="4624" priority="21415"/>
  </conditionalFormatting>
  <conditionalFormatting sqref="J892">
    <cfRule type="duplicateValues" dxfId="4623" priority="21411"/>
    <cfRule type="duplicateValues" dxfId="4622" priority="21412"/>
    <cfRule type="duplicateValues" dxfId="4621" priority="21413"/>
  </conditionalFormatting>
  <conditionalFormatting sqref="F893">
    <cfRule type="duplicateValues" dxfId="4620" priority="21410"/>
  </conditionalFormatting>
  <conditionalFormatting sqref="F893">
    <cfRule type="duplicateValues" dxfId="4619" priority="21408"/>
    <cfRule type="duplicateValues" dxfId="4618" priority="21409"/>
  </conditionalFormatting>
  <conditionalFormatting sqref="J893">
    <cfRule type="duplicateValues" dxfId="4617" priority="21407"/>
  </conditionalFormatting>
  <conditionalFormatting sqref="J893">
    <cfRule type="duplicateValues" dxfId="4616" priority="21402"/>
    <cfRule type="duplicateValues" dxfId="4615" priority="21403"/>
    <cfRule type="duplicateValues" dxfId="4614" priority="21404"/>
    <cfRule type="duplicateValues" dxfId="4613" priority="21405"/>
    <cfRule type="duplicateValues" dxfId="4612" priority="21406"/>
  </conditionalFormatting>
  <conditionalFormatting sqref="J893">
    <cfRule type="duplicateValues" dxfId="4611" priority="21400"/>
    <cfRule type="duplicateValues" dxfId="4610" priority="21401"/>
  </conditionalFormatting>
  <conditionalFormatting sqref="J893">
    <cfRule type="duplicateValues" dxfId="4609" priority="21397"/>
    <cfRule type="duplicateValues" dxfId="4608" priority="21398"/>
    <cfRule type="duplicateValues" dxfId="4607" priority="21399"/>
  </conditionalFormatting>
  <conditionalFormatting sqref="F894">
    <cfRule type="duplicateValues" dxfId="4606" priority="21385"/>
  </conditionalFormatting>
  <conditionalFormatting sqref="F894">
    <cfRule type="duplicateValues" dxfId="4605" priority="21383"/>
    <cfRule type="duplicateValues" dxfId="4604" priority="21384"/>
  </conditionalFormatting>
  <conditionalFormatting sqref="J894">
    <cfRule type="duplicateValues" dxfId="4603" priority="21382"/>
  </conditionalFormatting>
  <conditionalFormatting sqref="J894">
    <cfRule type="duplicateValues" dxfId="4602" priority="21377"/>
    <cfRule type="duplicateValues" dxfId="4601" priority="21378"/>
    <cfRule type="duplicateValues" dxfId="4600" priority="21379"/>
    <cfRule type="duplicateValues" dxfId="4599" priority="21380"/>
    <cfRule type="duplicateValues" dxfId="4598" priority="21381"/>
  </conditionalFormatting>
  <conditionalFormatting sqref="J894">
    <cfRule type="duplicateValues" dxfId="4597" priority="21375"/>
    <cfRule type="duplicateValues" dxfId="4596" priority="21376"/>
  </conditionalFormatting>
  <conditionalFormatting sqref="J894">
    <cfRule type="duplicateValues" dxfId="4595" priority="21372"/>
    <cfRule type="duplicateValues" dxfId="4594" priority="21373"/>
    <cfRule type="duplicateValues" dxfId="4593" priority="21374"/>
  </conditionalFormatting>
  <conditionalFormatting sqref="F895">
    <cfRule type="duplicateValues" dxfId="4592" priority="21360"/>
  </conditionalFormatting>
  <conditionalFormatting sqref="F895">
    <cfRule type="duplicateValues" dxfId="4591" priority="21358"/>
    <cfRule type="duplicateValues" dxfId="4590" priority="21359"/>
  </conditionalFormatting>
  <conditionalFormatting sqref="J895">
    <cfRule type="duplicateValues" dxfId="4589" priority="21357"/>
  </conditionalFormatting>
  <conditionalFormatting sqref="J895">
    <cfRule type="duplicateValues" dxfId="4588" priority="21352"/>
    <cfRule type="duplicateValues" dxfId="4587" priority="21353"/>
    <cfRule type="duplicateValues" dxfId="4586" priority="21354"/>
    <cfRule type="duplicateValues" dxfId="4585" priority="21355"/>
    <cfRule type="duplicateValues" dxfId="4584" priority="21356"/>
  </conditionalFormatting>
  <conditionalFormatting sqref="J895">
    <cfRule type="duplicateValues" dxfId="4583" priority="21350"/>
    <cfRule type="duplicateValues" dxfId="4582" priority="21351"/>
  </conditionalFormatting>
  <conditionalFormatting sqref="J895">
    <cfRule type="duplicateValues" dxfId="4581" priority="21347"/>
    <cfRule type="duplicateValues" dxfId="4580" priority="21348"/>
    <cfRule type="duplicateValues" dxfId="4579" priority="21349"/>
  </conditionalFormatting>
  <conditionalFormatting sqref="F896:F897">
    <cfRule type="duplicateValues" dxfId="4578" priority="21335"/>
  </conditionalFormatting>
  <conditionalFormatting sqref="F896:F897">
    <cfRule type="duplicateValues" dxfId="4577" priority="21333"/>
    <cfRule type="duplicateValues" dxfId="4576" priority="21334"/>
  </conditionalFormatting>
  <conditionalFormatting sqref="J896:J897">
    <cfRule type="duplicateValues" dxfId="4575" priority="21332"/>
  </conditionalFormatting>
  <conditionalFormatting sqref="J896:J897">
    <cfRule type="duplicateValues" dxfId="4574" priority="21327"/>
    <cfRule type="duplicateValues" dxfId="4573" priority="21328"/>
    <cfRule type="duplicateValues" dxfId="4572" priority="21329"/>
    <cfRule type="duplicateValues" dxfId="4571" priority="21330"/>
    <cfRule type="duplicateValues" dxfId="4570" priority="21331"/>
  </conditionalFormatting>
  <conditionalFormatting sqref="J896:J897">
    <cfRule type="duplicateValues" dxfId="4569" priority="21325"/>
    <cfRule type="duplicateValues" dxfId="4568" priority="21326"/>
  </conditionalFormatting>
  <conditionalFormatting sqref="J896:J897">
    <cfRule type="duplicateValues" dxfId="4567" priority="21322"/>
    <cfRule type="duplicateValues" dxfId="4566" priority="21323"/>
    <cfRule type="duplicateValues" dxfId="4565" priority="21324"/>
  </conditionalFormatting>
  <conditionalFormatting sqref="F898">
    <cfRule type="duplicateValues" dxfId="4564" priority="21310"/>
  </conditionalFormatting>
  <conditionalFormatting sqref="F898">
    <cfRule type="duplicateValues" dxfId="4563" priority="21308"/>
    <cfRule type="duplicateValues" dxfId="4562" priority="21309"/>
  </conditionalFormatting>
  <conditionalFormatting sqref="F899">
    <cfRule type="duplicateValues" dxfId="4561" priority="21307"/>
  </conditionalFormatting>
  <conditionalFormatting sqref="F899">
    <cfRule type="duplicateValues" dxfId="4560" priority="21305"/>
    <cfRule type="duplicateValues" dxfId="4559" priority="21306"/>
  </conditionalFormatting>
  <conditionalFormatting sqref="J899">
    <cfRule type="duplicateValues" dxfId="4558" priority="21304"/>
  </conditionalFormatting>
  <conditionalFormatting sqref="J899">
    <cfRule type="duplicateValues" dxfId="4557" priority="21299"/>
    <cfRule type="duplicateValues" dxfId="4556" priority="21300"/>
    <cfRule type="duplicateValues" dxfId="4555" priority="21301"/>
    <cfRule type="duplicateValues" dxfId="4554" priority="21302"/>
    <cfRule type="duplicateValues" dxfId="4553" priority="21303"/>
  </conditionalFormatting>
  <conditionalFormatting sqref="J899">
    <cfRule type="duplicateValues" dxfId="4552" priority="21297"/>
    <cfRule type="duplicateValues" dxfId="4551" priority="21298"/>
  </conditionalFormatting>
  <conditionalFormatting sqref="J899">
    <cfRule type="duplicateValues" dxfId="4550" priority="21294"/>
    <cfRule type="duplicateValues" dxfId="4549" priority="21295"/>
    <cfRule type="duplicateValues" dxfId="4548" priority="21296"/>
  </conditionalFormatting>
  <conditionalFormatting sqref="F900">
    <cfRule type="duplicateValues" dxfId="4547" priority="21282"/>
  </conditionalFormatting>
  <conditionalFormatting sqref="F900">
    <cfRule type="duplicateValues" dxfId="4546" priority="21280"/>
    <cfRule type="duplicateValues" dxfId="4545" priority="21281"/>
  </conditionalFormatting>
  <conditionalFormatting sqref="J900">
    <cfRule type="duplicateValues" dxfId="4544" priority="21279"/>
  </conditionalFormatting>
  <conditionalFormatting sqref="J900">
    <cfRule type="duplicateValues" dxfId="4543" priority="21274"/>
    <cfRule type="duplicateValues" dxfId="4542" priority="21275"/>
    <cfRule type="duplicateValues" dxfId="4541" priority="21276"/>
    <cfRule type="duplicateValues" dxfId="4540" priority="21277"/>
    <cfRule type="duplicateValues" dxfId="4539" priority="21278"/>
  </conditionalFormatting>
  <conditionalFormatting sqref="J900">
    <cfRule type="duplicateValues" dxfId="4538" priority="21272"/>
    <cfRule type="duplicateValues" dxfId="4537" priority="21273"/>
  </conditionalFormatting>
  <conditionalFormatting sqref="J900">
    <cfRule type="duplicateValues" dxfId="4536" priority="21269"/>
    <cfRule type="duplicateValues" dxfId="4535" priority="21270"/>
    <cfRule type="duplicateValues" dxfId="4534" priority="21271"/>
  </conditionalFormatting>
  <conditionalFormatting sqref="F901">
    <cfRule type="duplicateValues" dxfId="4533" priority="21257"/>
  </conditionalFormatting>
  <conditionalFormatting sqref="F901">
    <cfRule type="duplicateValues" dxfId="4532" priority="21255"/>
    <cfRule type="duplicateValues" dxfId="4531" priority="21256"/>
  </conditionalFormatting>
  <conditionalFormatting sqref="J901">
    <cfRule type="duplicateValues" dxfId="4530" priority="21254"/>
  </conditionalFormatting>
  <conditionalFormatting sqref="J901">
    <cfRule type="duplicateValues" dxfId="4529" priority="21249"/>
    <cfRule type="duplicateValues" dxfId="4528" priority="21250"/>
    <cfRule type="duplicateValues" dxfId="4527" priority="21251"/>
    <cfRule type="duplicateValues" dxfId="4526" priority="21252"/>
    <cfRule type="duplicateValues" dxfId="4525" priority="21253"/>
  </conditionalFormatting>
  <conditionalFormatting sqref="J901">
    <cfRule type="duplicateValues" dxfId="4524" priority="21247"/>
    <cfRule type="duplicateValues" dxfId="4523" priority="21248"/>
  </conditionalFormatting>
  <conditionalFormatting sqref="J901">
    <cfRule type="duplicateValues" dxfId="4522" priority="21244"/>
    <cfRule type="duplicateValues" dxfId="4521" priority="21245"/>
    <cfRule type="duplicateValues" dxfId="4520" priority="21246"/>
  </conditionalFormatting>
  <conditionalFormatting sqref="F902">
    <cfRule type="duplicateValues" dxfId="4519" priority="21232"/>
  </conditionalFormatting>
  <conditionalFormatting sqref="F902">
    <cfRule type="duplicateValues" dxfId="4518" priority="21230"/>
    <cfRule type="duplicateValues" dxfId="4517" priority="21231"/>
  </conditionalFormatting>
  <conditionalFormatting sqref="J902 J988 J1056 J1169:J1171">
    <cfRule type="expression" dxfId="4516" priority="21228" stopIfTrue="1">
      <formula>AND(COUNTIF(#REF!,J902)+COUNTIF(#REF!,J902)+COUNTIF(#REF!,J902)&gt;1,NOT(ISBLANK(J902)))</formula>
    </cfRule>
    <cfRule type="expression" dxfId="4515" priority="21229" stopIfTrue="1">
      <formula>AND(COUNTIF(#REF!,J902)+COUNTIF(#REF!,J902)+COUNTIF(#REF!,J902)&gt;1,NOT(ISBLANK(J902)))</formula>
    </cfRule>
  </conditionalFormatting>
  <conditionalFormatting sqref="J902 J988 J1056 J1169:J1171">
    <cfRule type="expression" dxfId="4514" priority="21226" stopIfTrue="1">
      <formula>AND(COUNTIF(#REF!,J902)&gt;1,NOT(ISBLANK(J902)))</formula>
    </cfRule>
    <cfRule type="expression" dxfId="4513" priority="21227" stopIfTrue="1">
      <formula>AND(COUNTIF(#REF!,J902)&gt;1,NOT(ISBLANK(J902)))</formula>
    </cfRule>
  </conditionalFormatting>
  <conditionalFormatting sqref="J902">
    <cfRule type="duplicateValues" dxfId="4512" priority="21223" stopIfTrue="1"/>
    <cfRule type="expression" dxfId="4511" priority="21224" stopIfTrue="1">
      <formula>AND(COUNTIF($J:$J,J902)&gt;1,NOT(ISBLANK(J902)))</formula>
    </cfRule>
    <cfRule type="expression" dxfId="4510" priority="21225" stopIfTrue="1">
      <formula>AND(COUNTIF($J:$J,J902)&gt;1,NOT(ISBLANK(J902)))</formula>
    </cfRule>
  </conditionalFormatting>
  <conditionalFormatting sqref="J902 J988 J1056 J1169:J1171">
    <cfRule type="expression" dxfId="4509" priority="21207" stopIfTrue="1">
      <formula>AND(COUNTIF($J$2:$J$58,J902)&gt;1,NOT(ISBLANK(J902)))</formula>
    </cfRule>
    <cfRule type="expression" dxfId="4508" priority="21208" stopIfTrue="1">
      <formula>AND(COUNTIF($J$2:$J$58,J902)&gt;1,NOT(ISBLANK(J902)))</formula>
    </cfRule>
  </conditionalFormatting>
  <conditionalFormatting sqref="J902 J988 J1056 J1169:J1171">
    <cfRule type="expression" dxfId="4507" priority="21203" stopIfTrue="1">
      <formula>AND(COUNTIF($J$2:$J$56,J902)&gt;1,NOT(ISBLANK(J902)))</formula>
    </cfRule>
    <cfRule type="expression" dxfId="4506" priority="21204" stopIfTrue="1">
      <formula>AND(COUNTIF($J$2:$J$56,J902)&gt;1,NOT(ISBLANK(J902)))</formula>
    </cfRule>
  </conditionalFormatting>
  <conditionalFormatting sqref="J902 J988 J1056 J1169:J1171">
    <cfRule type="expression" dxfId="4505" priority="21199" stopIfTrue="1">
      <formula>AND(COUNTIF($J$2:$J$55,J902)&gt;1,NOT(ISBLANK(J902)))</formula>
    </cfRule>
    <cfRule type="expression" dxfId="4504" priority="21200" stopIfTrue="1">
      <formula>AND(COUNTIF($J$2:$J$55,J902)&gt;1,NOT(ISBLANK(J902)))</formula>
    </cfRule>
  </conditionalFormatting>
  <conditionalFormatting sqref="J902">
    <cfRule type="duplicateValues" dxfId="4503" priority="21197" stopIfTrue="1"/>
    <cfRule type="duplicateValues" dxfId="4502" priority="21198" stopIfTrue="1"/>
  </conditionalFormatting>
  <conditionalFormatting sqref="F903">
    <cfRule type="duplicateValues" dxfId="4501" priority="21194"/>
  </conditionalFormatting>
  <conditionalFormatting sqref="F903">
    <cfRule type="duplicateValues" dxfId="4500" priority="21192"/>
    <cfRule type="duplicateValues" dxfId="4499" priority="21193"/>
  </conditionalFormatting>
  <conditionalFormatting sqref="J903">
    <cfRule type="duplicateValues" dxfId="4498" priority="21190"/>
    <cfRule type="duplicateValues" dxfId="4497" priority="21191"/>
  </conditionalFormatting>
  <conditionalFormatting sqref="J903">
    <cfRule type="duplicateValues" dxfId="4496" priority="21189"/>
  </conditionalFormatting>
  <conditionalFormatting sqref="J903">
    <cfRule type="duplicateValues" dxfId="4495" priority="21184"/>
    <cfRule type="duplicateValues" dxfId="4494" priority="21185"/>
    <cfRule type="duplicateValues" dxfId="4493" priority="21186"/>
    <cfRule type="duplicateValues" dxfId="4492" priority="21187"/>
    <cfRule type="duplicateValues" dxfId="4491" priority="21188"/>
  </conditionalFormatting>
  <conditionalFormatting sqref="J903">
    <cfRule type="duplicateValues" dxfId="4490" priority="21181"/>
    <cfRule type="duplicateValues" dxfId="4489" priority="21182"/>
    <cfRule type="duplicateValues" dxfId="4488" priority="21183"/>
  </conditionalFormatting>
  <conditionalFormatting sqref="F909:F914">
    <cfRule type="duplicateValues" dxfId="4487" priority="21180"/>
  </conditionalFormatting>
  <conditionalFormatting sqref="J909:J914">
    <cfRule type="duplicateValues" dxfId="4486" priority="21178"/>
    <cfRule type="duplicateValues" dxfId="4485" priority="21179"/>
  </conditionalFormatting>
  <conditionalFormatting sqref="F909:F914">
    <cfRule type="duplicateValues" dxfId="4484" priority="21176"/>
    <cfRule type="duplicateValues" dxfId="4483" priority="21177"/>
  </conditionalFormatting>
  <conditionalFormatting sqref="J909:J914">
    <cfRule type="duplicateValues" dxfId="4482" priority="21175"/>
  </conditionalFormatting>
  <conditionalFormatting sqref="J909:J914">
    <cfRule type="duplicateValues" dxfId="4481" priority="21170"/>
    <cfRule type="duplicateValues" dxfId="4480" priority="21171"/>
    <cfRule type="duplicateValues" dxfId="4479" priority="21172"/>
    <cfRule type="duplicateValues" dxfId="4478" priority="21173"/>
    <cfRule type="duplicateValues" dxfId="4477" priority="21174"/>
  </conditionalFormatting>
  <conditionalFormatting sqref="J909:J914">
    <cfRule type="duplicateValues" dxfId="4476" priority="21167"/>
    <cfRule type="duplicateValues" dxfId="4475" priority="21168"/>
    <cfRule type="duplicateValues" dxfId="4474" priority="21169"/>
  </conditionalFormatting>
  <conditionalFormatting sqref="F904:F907">
    <cfRule type="duplicateValues" dxfId="4473" priority="21166"/>
  </conditionalFormatting>
  <conditionalFormatting sqref="F904:F907">
    <cfRule type="duplicateValues" dxfId="4472" priority="21164"/>
    <cfRule type="duplicateValues" dxfId="4471" priority="21165"/>
  </conditionalFormatting>
  <conditionalFormatting sqref="J904:J907">
    <cfRule type="duplicateValues" dxfId="4470" priority="21162"/>
    <cfRule type="duplicateValues" dxfId="4469" priority="21163"/>
  </conditionalFormatting>
  <conditionalFormatting sqref="J904:J907">
    <cfRule type="duplicateValues" dxfId="4468" priority="21161"/>
  </conditionalFormatting>
  <conditionalFormatting sqref="J904:J907">
    <cfRule type="duplicateValues" dxfId="4467" priority="21156"/>
    <cfRule type="duplicateValues" dxfId="4466" priority="21157"/>
    <cfRule type="duplicateValues" dxfId="4465" priority="21158"/>
    <cfRule type="duplicateValues" dxfId="4464" priority="21159"/>
    <cfRule type="duplicateValues" dxfId="4463" priority="21160"/>
  </conditionalFormatting>
  <conditionalFormatting sqref="J904:J907">
    <cfRule type="duplicateValues" dxfId="4462" priority="21153"/>
    <cfRule type="duplicateValues" dxfId="4461" priority="21154"/>
    <cfRule type="duplicateValues" dxfId="4460" priority="21155"/>
  </conditionalFormatting>
  <conditionalFormatting sqref="F908">
    <cfRule type="duplicateValues" dxfId="4459" priority="21152"/>
  </conditionalFormatting>
  <conditionalFormatting sqref="F908">
    <cfRule type="duplicateValues" dxfId="4458" priority="21150"/>
    <cfRule type="duplicateValues" dxfId="4457" priority="21151"/>
  </conditionalFormatting>
  <conditionalFormatting sqref="J908">
    <cfRule type="duplicateValues" dxfId="4456" priority="21149"/>
  </conditionalFormatting>
  <conditionalFormatting sqref="J908">
    <cfRule type="duplicateValues" dxfId="4455" priority="21144"/>
    <cfRule type="duplicateValues" dxfId="4454" priority="21145"/>
    <cfRule type="duplicateValues" dxfId="4453" priority="21146"/>
    <cfRule type="duplicateValues" dxfId="4452" priority="21147"/>
    <cfRule type="duplicateValues" dxfId="4451" priority="21148"/>
  </conditionalFormatting>
  <conditionalFormatting sqref="J908">
    <cfRule type="duplicateValues" dxfId="4450" priority="21142"/>
    <cfRule type="duplicateValues" dxfId="4449" priority="21143"/>
  </conditionalFormatting>
  <conditionalFormatting sqref="J908">
    <cfRule type="duplicateValues" dxfId="4448" priority="21139"/>
    <cfRule type="duplicateValues" dxfId="4447" priority="21140"/>
    <cfRule type="duplicateValues" dxfId="4446" priority="21141"/>
  </conditionalFormatting>
  <conditionalFormatting sqref="F909:F912">
    <cfRule type="duplicateValues" dxfId="4445" priority="21127"/>
  </conditionalFormatting>
  <conditionalFormatting sqref="J909:J912">
    <cfRule type="duplicateValues" dxfId="4444" priority="21125"/>
    <cfRule type="duplicateValues" dxfId="4443" priority="21126"/>
  </conditionalFormatting>
  <conditionalFormatting sqref="F909:F912">
    <cfRule type="duplicateValues" dxfId="4442" priority="21123"/>
    <cfRule type="duplicateValues" dxfId="4441" priority="21124"/>
  </conditionalFormatting>
  <conditionalFormatting sqref="J909:J912">
    <cfRule type="duplicateValues" dxfId="4440" priority="21122"/>
  </conditionalFormatting>
  <conditionalFormatting sqref="J909:J912">
    <cfRule type="duplicateValues" dxfId="4439" priority="21117"/>
    <cfRule type="duplicateValues" dxfId="4438" priority="21118"/>
    <cfRule type="duplicateValues" dxfId="4437" priority="21119"/>
    <cfRule type="duplicateValues" dxfId="4436" priority="21120"/>
    <cfRule type="duplicateValues" dxfId="4435" priority="21121"/>
  </conditionalFormatting>
  <conditionalFormatting sqref="J909:J912">
    <cfRule type="duplicateValues" dxfId="4434" priority="21114"/>
    <cfRule type="duplicateValues" dxfId="4433" priority="21115"/>
    <cfRule type="duplicateValues" dxfId="4432" priority="21116"/>
  </conditionalFormatting>
  <conditionalFormatting sqref="F913">
    <cfRule type="duplicateValues" dxfId="4431" priority="21074"/>
  </conditionalFormatting>
  <conditionalFormatting sqref="F913">
    <cfRule type="duplicateValues" dxfId="4430" priority="21072"/>
    <cfRule type="duplicateValues" dxfId="4429" priority="21073"/>
  </conditionalFormatting>
  <conditionalFormatting sqref="J913">
    <cfRule type="duplicateValues" dxfId="4428" priority="21064"/>
    <cfRule type="duplicateValues" dxfId="4427" priority="21065"/>
    <cfRule type="duplicateValues" dxfId="4426" priority="21066"/>
    <cfRule type="duplicateValues" dxfId="4425" priority="21067"/>
    <cfRule type="duplicateValues" dxfId="4424" priority="21068"/>
  </conditionalFormatting>
  <conditionalFormatting sqref="J913">
    <cfRule type="duplicateValues" dxfId="4423" priority="21063" stopIfTrue="1"/>
  </conditionalFormatting>
  <conditionalFormatting sqref="J913">
    <cfRule type="duplicateValues" dxfId="4422" priority="21061"/>
    <cfRule type="duplicateValues" dxfId="4421" priority="21062"/>
  </conditionalFormatting>
  <conditionalFormatting sqref="J913">
    <cfRule type="duplicateValues" dxfId="4420" priority="21058"/>
    <cfRule type="duplicateValues" dxfId="4419" priority="21059"/>
    <cfRule type="duplicateValues" dxfId="4418" priority="21060"/>
  </conditionalFormatting>
  <conditionalFormatting sqref="F914">
    <cfRule type="duplicateValues" dxfId="4417" priority="21047"/>
  </conditionalFormatting>
  <conditionalFormatting sqref="F914">
    <cfRule type="duplicateValues" dxfId="4416" priority="21045"/>
    <cfRule type="duplicateValues" dxfId="4415" priority="21046"/>
  </conditionalFormatting>
  <conditionalFormatting sqref="J914">
    <cfRule type="duplicateValues" dxfId="4414" priority="21041"/>
  </conditionalFormatting>
  <conditionalFormatting sqref="J914">
    <cfRule type="duplicateValues" dxfId="4413" priority="21036"/>
    <cfRule type="duplicateValues" dxfId="4412" priority="21037"/>
    <cfRule type="duplicateValues" dxfId="4411" priority="21038"/>
    <cfRule type="duplicateValues" dxfId="4410" priority="21039"/>
    <cfRule type="duplicateValues" dxfId="4409" priority="21040"/>
  </conditionalFormatting>
  <conditionalFormatting sqref="J914">
    <cfRule type="duplicateValues" dxfId="4408" priority="21034"/>
    <cfRule type="duplicateValues" dxfId="4407" priority="21035"/>
  </conditionalFormatting>
  <conditionalFormatting sqref="J914">
    <cfRule type="duplicateValues" dxfId="4406" priority="21031"/>
    <cfRule type="duplicateValues" dxfId="4405" priority="21032"/>
    <cfRule type="duplicateValues" dxfId="4404" priority="21033"/>
  </conditionalFormatting>
  <conditionalFormatting sqref="F915">
    <cfRule type="duplicateValues" dxfId="4403" priority="21019"/>
  </conditionalFormatting>
  <conditionalFormatting sqref="F915">
    <cfRule type="duplicateValues" dxfId="4402" priority="21017"/>
    <cfRule type="duplicateValues" dxfId="4401" priority="21018"/>
  </conditionalFormatting>
  <conditionalFormatting sqref="J915">
    <cfRule type="duplicateValues" dxfId="4400" priority="21010"/>
  </conditionalFormatting>
  <conditionalFormatting sqref="J915">
    <cfRule type="duplicateValues" dxfId="4399" priority="21005"/>
    <cfRule type="duplicateValues" dxfId="4398" priority="21006"/>
    <cfRule type="duplicateValues" dxfId="4397" priority="21007"/>
    <cfRule type="duplicateValues" dxfId="4396" priority="21008"/>
    <cfRule type="duplicateValues" dxfId="4395" priority="21009"/>
  </conditionalFormatting>
  <conditionalFormatting sqref="J915">
    <cfRule type="duplicateValues" dxfId="4394" priority="21003"/>
    <cfRule type="duplicateValues" dxfId="4393" priority="21004"/>
  </conditionalFormatting>
  <conditionalFormatting sqref="J915">
    <cfRule type="duplicateValues" dxfId="4392" priority="21000"/>
    <cfRule type="duplicateValues" dxfId="4391" priority="21001"/>
    <cfRule type="duplicateValues" dxfId="4390" priority="21002"/>
  </conditionalFormatting>
  <conditionalFormatting sqref="F916:F918">
    <cfRule type="duplicateValues" dxfId="4389" priority="20999"/>
  </conditionalFormatting>
  <conditionalFormatting sqref="F916:F918">
    <cfRule type="duplicateValues" dxfId="4388" priority="20997"/>
    <cfRule type="duplicateValues" dxfId="4387" priority="20998"/>
  </conditionalFormatting>
  <conditionalFormatting sqref="J916:J918">
    <cfRule type="duplicateValues" dxfId="4386" priority="20990"/>
  </conditionalFormatting>
  <conditionalFormatting sqref="J916:J918">
    <cfRule type="duplicateValues" dxfId="4385" priority="20985"/>
    <cfRule type="duplicateValues" dxfId="4384" priority="20986"/>
    <cfRule type="duplicateValues" dxfId="4383" priority="20987"/>
    <cfRule type="duplicateValues" dxfId="4382" priority="20988"/>
    <cfRule type="duplicateValues" dxfId="4381" priority="20989"/>
  </conditionalFormatting>
  <conditionalFormatting sqref="J916:J918">
    <cfRule type="duplicateValues" dxfId="4380" priority="20983"/>
    <cfRule type="duplicateValues" dxfId="4379" priority="20984"/>
  </conditionalFormatting>
  <conditionalFormatting sqref="J916:J918">
    <cfRule type="duplicateValues" dxfId="4378" priority="20980"/>
    <cfRule type="duplicateValues" dxfId="4377" priority="20981"/>
    <cfRule type="duplicateValues" dxfId="4376" priority="20982"/>
  </conditionalFormatting>
  <conditionalFormatting sqref="F919">
    <cfRule type="duplicateValues" dxfId="4375" priority="20979"/>
  </conditionalFormatting>
  <conditionalFormatting sqref="F919">
    <cfRule type="duplicateValues" dxfId="4374" priority="20977"/>
    <cfRule type="duplicateValues" dxfId="4373" priority="20978"/>
  </conditionalFormatting>
  <conditionalFormatting sqref="J919">
    <cfRule type="duplicateValues" dxfId="4372" priority="20970"/>
  </conditionalFormatting>
  <conditionalFormatting sqref="J919">
    <cfRule type="duplicateValues" dxfId="4371" priority="20965"/>
    <cfRule type="duplicateValues" dxfId="4370" priority="20966"/>
    <cfRule type="duplicateValues" dxfId="4369" priority="20967"/>
    <cfRule type="duplicateValues" dxfId="4368" priority="20968"/>
    <cfRule type="duplicateValues" dxfId="4367" priority="20969"/>
  </conditionalFormatting>
  <conditionalFormatting sqref="J919">
    <cfRule type="duplicateValues" dxfId="4366" priority="20963"/>
    <cfRule type="duplicateValues" dxfId="4365" priority="20964"/>
  </conditionalFormatting>
  <conditionalFormatting sqref="J919">
    <cfRule type="duplicateValues" dxfId="4364" priority="20960"/>
    <cfRule type="duplicateValues" dxfId="4363" priority="20961"/>
    <cfRule type="duplicateValues" dxfId="4362" priority="20962"/>
  </conditionalFormatting>
  <conditionalFormatting sqref="F920">
    <cfRule type="duplicateValues" dxfId="4361" priority="20948"/>
  </conditionalFormatting>
  <conditionalFormatting sqref="F920">
    <cfRule type="duplicateValues" dxfId="4360" priority="20946"/>
    <cfRule type="duplicateValues" dxfId="4359" priority="20947"/>
  </conditionalFormatting>
  <conditionalFormatting sqref="J920">
    <cfRule type="duplicateValues" dxfId="4358" priority="20939"/>
  </conditionalFormatting>
  <conditionalFormatting sqref="J920">
    <cfRule type="duplicateValues" dxfId="4357" priority="20934"/>
    <cfRule type="duplicateValues" dxfId="4356" priority="20935"/>
    <cfRule type="duplicateValues" dxfId="4355" priority="20936"/>
    <cfRule type="duplicateValues" dxfId="4354" priority="20937"/>
    <cfRule type="duplicateValues" dxfId="4353" priority="20938"/>
  </conditionalFormatting>
  <conditionalFormatting sqref="J920">
    <cfRule type="duplicateValues" dxfId="4352" priority="20932"/>
    <cfRule type="duplicateValues" dxfId="4351" priority="20933"/>
  </conditionalFormatting>
  <conditionalFormatting sqref="J920">
    <cfRule type="duplicateValues" dxfId="4350" priority="20929"/>
    <cfRule type="duplicateValues" dxfId="4349" priority="20930"/>
    <cfRule type="duplicateValues" dxfId="4348" priority="20931"/>
  </conditionalFormatting>
  <conditionalFormatting sqref="F921">
    <cfRule type="duplicateValues" dxfId="4347" priority="20917"/>
  </conditionalFormatting>
  <conditionalFormatting sqref="F921">
    <cfRule type="duplicateValues" dxfId="4346" priority="20915"/>
    <cfRule type="duplicateValues" dxfId="4345" priority="20916"/>
  </conditionalFormatting>
  <conditionalFormatting sqref="J921">
    <cfRule type="duplicateValues" dxfId="4344" priority="20908"/>
  </conditionalFormatting>
  <conditionalFormatting sqref="J921">
    <cfRule type="duplicateValues" dxfId="4343" priority="20903"/>
    <cfRule type="duplicateValues" dxfId="4342" priority="20904"/>
    <cfRule type="duplicateValues" dxfId="4341" priority="20905"/>
    <cfRule type="duplicateValues" dxfId="4340" priority="20906"/>
    <cfRule type="duplicateValues" dxfId="4339" priority="20907"/>
  </conditionalFormatting>
  <conditionalFormatting sqref="J921">
    <cfRule type="duplicateValues" dxfId="4338" priority="20901"/>
    <cfRule type="duplicateValues" dxfId="4337" priority="20902"/>
  </conditionalFormatting>
  <conditionalFormatting sqref="J921">
    <cfRule type="duplicateValues" dxfId="4336" priority="20898"/>
    <cfRule type="duplicateValues" dxfId="4335" priority="20899"/>
    <cfRule type="duplicateValues" dxfId="4334" priority="20900"/>
  </conditionalFormatting>
  <conditionalFormatting sqref="F922">
    <cfRule type="duplicateValues" dxfId="4333" priority="20886"/>
  </conditionalFormatting>
  <conditionalFormatting sqref="F922">
    <cfRule type="duplicateValues" dxfId="4332" priority="20884"/>
    <cfRule type="duplicateValues" dxfId="4331" priority="20885"/>
  </conditionalFormatting>
  <conditionalFormatting sqref="J922">
    <cfRule type="duplicateValues" dxfId="4330" priority="20877"/>
  </conditionalFormatting>
  <conditionalFormatting sqref="J922">
    <cfRule type="duplicateValues" dxfId="4329" priority="20872"/>
    <cfRule type="duplicateValues" dxfId="4328" priority="20873"/>
    <cfRule type="duplicateValues" dxfId="4327" priority="20874"/>
    <cfRule type="duplicateValues" dxfId="4326" priority="20875"/>
    <cfRule type="duplicateValues" dxfId="4325" priority="20876"/>
  </conditionalFormatting>
  <conditionalFormatting sqref="J922">
    <cfRule type="duplicateValues" dxfId="4324" priority="20870"/>
    <cfRule type="duplicateValues" dxfId="4323" priority="20871"/>
  </conditionalFormatting>
  <conditionalFormatting sqref="J922">
    <cfRule type="duplicateValues" dxfId="4322" priority="20867"/>
    <cfRule type="duplicateValues" dxfId="4321" priority="20868"/>
    <cfRule type="duplicateValues" dxfId="4320" priority="20869"/>
  </conditionalFormatting>
  <conditionalFormatting sqref="F923:F925">
    <cfRule type="duplicateValues" dxfId="4319" priority="20855"/>
  </conditionalFormatting>
  <conditionalFormatting sqref="F923:F925">
    <cfRule type="duplicateValues" dxfId="4318" priority="20853"/>
    <cfRule type="duplicateValues" dxfId="4317" priority="20854"/>
  </conditionalFormatting>
  <conditionalFormatting sqref="J923:J925">
    <cfRule type="duplicateValues" dxfId="4316" priority="20846"/>
  </conditionalFormatting>
  <conditionalFormatting sqref="J923:J925">
    <cfRule type="duplicateValues" dxfId="4315" priority="20841"/>
    <cfRule type="duplicateValues" dxfId="4314" priority="20842"/>
    <cfRule type="duplicateValues" dxfId="4313" priority="20843"/>
    <cfRule type="duplicateValues" dxfId="4312" priority="20844"/>
    <cfRule type="duplicateValues" dxfId="4311" priority="20845"/>
  </conditionalFormatting>
  <conditionalFormatting sqref="J923:J925">
    <cfRule type="duplicateValues" dxfId="4310" priority="20839"/>
    <cfRule type="duplicateValues" dxfId="4309" priority="20840"/>
  </conditionalFormatting>
  <conditionalFormatting sqref="J923:J925">
    <cfRule type="duplicateValues" dxfId="4308" priority="20836"/>
    <cfRule type="duplicateValues" dxfId="4307" priority="20837"/>
    <cfRule type="duplicateValues" dxfId="4306" priority="20838"/>
  </conditionalFormatting>
  <conditionalFormatting sqref="F923">
    <cfRule type="duplicateValues" dxfId="4305" priority="20825"/>
  </conditionalFormatting>
  <conditionalFormatting sqref="F923">
    <cfRule type="duplicateValues" dxfId="4304" priority="20823"/>
    <cfRule type="duplicateValues" dxfId="4303" priority="20824"/>
  </conditionalFormatting>
  <conditionalFormatting sqref="J923">
    <cfRule type="duplicateValues" dxfId="4302" priority="20816"/>
  </conditionalFormatting>
  <conditionalFormatting sqref="J923">
    <cfRule type="duplicateValues" dxfId="4301" priority="20811"/>
    <cfRule type="duplicateValues" dxfId="4300" priority="20812"/>
    <cfRule type="duplicateValues" dxfId="4299" priority="20813"/>
    <cfRule type="duplicateValues" dxfId="4298" priority="20814"/>
    <cfRule type="duplicateValues" dxfId="4297" priority="20815"/>
  </conditionalFormatting>
  <conditionalFormatting sqref="J923">
    <cfRule type="duplicateValues" dxfId="4296" priority="20809"/>
    <cfRule type="duplicateValues" dxfId="4295" priority="20810"/>
  </conditionalFormatting>
  <conditionalFormatting sqref="J923">
    <cfRule type="duplicateValues" dxfId="4294" priority="20806"/>
    <cfRule type="duplicateValues" dxfId="4293" priority="20807"/>
    <cfRule type="duplicateValues" dxfId="4292" priority="20808"/>
  </conditionalFormatting>
  <conditionalFormatting sqref="F929">
    <cfRule type="duplicateValues" dxfId="4291" priority="14823"/>
  </conditionalFormatting>
  <conditionalFormatting sqref="F929">
    <cfRule type="duplicateValues" dxfId="4290" priority="14821"/>
    <cfRule type="duplicateValues" dxfId="4289" priority="14822"/>
  </conditionalFormatting>
  <conditionalFormatting sqref="J929">
    <cfRule type="duplicateValues" dxfId="4288" priority="14816"/>
    <cfRule type="duplicateValues" dxfId="4287" priority="14817"/>
    <cfRule type="duplicateValues" dxfId="4286" priority="14818"/>
    <cfRule type="duplicateValues" dxfId="4285" priority="14819"/>
    <cfRule type="duplicateValues" dxfId="4284" priority="14820"/>
  </conditionalFormatting>
  <conditionalFormatting sqref="J929">
    <cfRule type="duplicateValues" dxfId="4283" priority="14815" stopIfTrue="1"/>
  </conditionalFormatting>
  <conditionalFormatting sqref="J929">
    <cfRule type="duplicateValues" dxfId="4282" priority="14813"/>
    <cfRule type="duplicateValues" dxfId="4281" priority="14814"/>
  </conditionalFormatting>
  <conditionalFormatting sqref="J929">
    <cfRule type="duplicateValues" dxfId="4280" priority="14810"/>
    <cfRule type="duplicateValues" dxfId="4279" priority="14811"/>
    <cfRule type="duplicateValues" dxfId="4278" priority="14812"/>
  </conditionalFormatting>
  <conditionalFormatting sqref="J929:J930">
    <cfRule type="duplicateValues" dxfId="4277" priority="14809"/>
  </conditionalFormatting>
  <conditionalFormatting sqref="J929:J930">
    <cfRule type="duplicateValues" dxfId="4276" priority="14805"/>
    <cfRule type="duplicateValues" dxfId="4275" priority="14806"/>
  </conditionalFormatting>
  <conditionalFormatting sqref="F930">
    <cfRule type="duplicateValues" dxfId="4274" priority="14798"/>
  </conditionalFormatting>
  <conditionalFormatting sqref="F930">
    <cfRule type="duplicateValues" dxfId="4273" priority="14796"/>
    <cfRule type="duplicateValues" dxfId="4272" priority="14797"/>
  </conditionalFormatting>
  <conditionalFormatting sqref="J930">
    <cfRule type="duplicateValues" dxfId="4271" priority="14795"/>
  </conditionalFormatting>
  <conditionalFormatting sqref="J930">
    <cfRule type="duplicateValues" dxfId="4270" priority="14790"/>
    <cfRule type="duplicateValues" dxfId="4269" priority="14791"/>
    <cfRule type="duplicateValues" dxfId="4268" priority="14792"/>
    <cfRule type="duplicateValues" dxfId="4267" priority="14793"/>
    <cfRule type="duplicateValues" dxfId="4266" priority="14794"/>
  </conditionalFormatting>
  <conditionalFormatting sqref="J930">
    <cfRule type="duplicateValues" dxfId="4265" priority="14788"/>
    <cfRule type="duplicateValues" dxfId="4264" priority="14789"/>
  </conditionalFormatting>
  <conditionalFormatting sqref="J930">
    <cfRule type="duplicateValues" dxfId="4263" priority="14785"/>
    <cfRule type="duplicateValues" dxfId="4262" priority="14786"/>
    <cfRule type="duplicateValues" dxfId="4261" priority="14787"/>
  </conditionalFormatting>
  <conditionalFormatting sqref="F931">
    <cfRule type="duplicateValues" dxfId="4260" priority="14589"/>
  </conditionalFormatting>
  <conditionalFormatting sqref="F931">
    <cfRule type="duplicateValues" dxfId="4259" priority="14587"/>
    <cfRule type="duplicateValues" dxfId="4258" priority="14588"/>
  </conditionalFormatting>
  <conditionalFormatting sqref="J931">
    <cfRule type="duplicateValues" dxfId="4257" priority="14580"/>
  </conditionalFormatting>
  <conditionalFormatting sqref="J931">
    <cfRule type="duplicateValues" dxfId="4256" priority="14575"/>
    <cfRule type="duplicateValues" dxfId="4255" priority="14576"/>
    <cfRule type="duplicateValues" dxfId="4254" priority="14577"/>
    <cfRule type="duplicateValues" dxfId="4253" priority="14578"/>
    <cfRule type="duplicateValues" dxfId="4252" priority="14579"/>
  </conditionalFormatting>
  <conditionalFormatting sqref="J931">
    <cfRule type="duplicateValues" dxfId="4251" priority="14573"/>
    <cfRule type="duplicateValues" dxfId="4250" priority="14574"/>
  </conditionalFormatting>
  <conditionalFormatting sqref="J931">
    <cfRule type="duplicateValues" dxfId="4249" priority="14570"/>
    <cfRule type="duplicateValues" dxfId="4248" priority="14571"/>
    <cfRule type="duplicateValues" dxfId="4247" priority="14572"/>
  </conditionalFormatting>
  <conditionalFormatting sqref="F932">
    <cfRule type="duplicateValues" dxfId="4246" priority="14565"/>
  </conditionalFormatting>
  <conditionalFormatting sqref="F932">
    <cfRule type="duplicateValues" dxfId="4245" priority="14563"/>
    <cfRule type="duplicateValues" dxfId="4244" priority="14564"/>
  </conditionalFormatting>
  <conditionalFormatting sqref="J932">
    <cfRule type="duplicateValues" dxfId="4243" priority="14556"/>
  </conditionalFormatting>
  <conditionalFormatting sqref="J932">
    <cfRule type="duplicateValues" dxfId="4242" priority="14551"/>
    <cfRule type="duplicateValues" dxfId="4241" priority="14552"/>
    <cfRule type="duplicateValues" dxfId="4240" priority="14553"/>
    <cfRule type="duplicateValues" dxfId="4239" priority="14554"/>
    <cfRule type="duplicateValues" dxfId="4238" priority="14555"/>
  </conditionalFormatting>
  <conditionalFormatting sqref="J932">
    <cfRule type="duplicateValues" dxfId="4237" priority="14549"/>
    <cfRule type="duplicateValues" dxfId="4236" priority="14550"/>
  </conditionalFormatting>
  <conditionalFormatting sqref="J932">
    <cfRule type="duplicateValues" dxfId="4235" priority="14546"/>
    <cfRule type="duplicateValues" dxfId="4234" priority="14547"/>
    <cfRule type="duplicateValues" dxfId="4233" priority="14548"/>
  </conditionalFormatting>
  <conditionalFormatting sqref="F933">
    <cfRule type="duplicateValues" dxfId="4232" priority="14534"/>
  </conditionalFormatting>
  <conditionalFormatting sqref="F933">
    <cfRule type="duplicateValues" dxfId="4231" priority="14531"/>
    <cfRule type="duplicateValues" dxfId="4230" priority="14532"/>
  </conditionalFormatting>
  <conditionalFormatting sqref="J933">
    <cfRule type="duplicateValues" dxfId="4229" priority="14517"/>
    <cfRule type="duplicateValues" dxfId="4228" priority="14518"/>
  </conditionalFormatting>
  <conditionalFormatting sqref="J933">
    <cfRule type="duplicateValues" dxfId="4227" priority="14514"/>
  </conditionalFormatting>
  <conditionalFormatting sqref="J933">
    <cfRule type="duplicateValues" dxfId="4226" priority="14509"/>
    <cfRule type="duplicateValues" dxfId="4225" priority="14510"/>
    <cfRule type="duplicateValues" dxfId="4224" priority="14511"/>
    <cfRule type="duplicateValues" dxfId="4223" priority="14512"/>
    <cfRule type="duplicateValues" dxfId="4222" priority="14513"/>
  </conditionalFormatting>
  <conditionalFormatting sqref="J933">
    <cfRule type="duplicateValues" dxfId="4221" priority="14506"/>
    <cfRule type="duplicateValues" dxfId="4220" priority="14507"/>
    <cfRule type="duplicateValues" dxfId="4219" priority="14508"/>
  </conditionalFormatting>
  <conditionalFormatting sqref="F934">
    <cfRule type="duplicateValues" dxfId="4218" priority="14319"/>
  </conditionalFormatting>
  <conditionalFormatting sqref="F934">
    <cfRule type="duplicateValues" dxfId="4217" priority="14316"/>
    <cfRule type="duplicateValues" dxfId="4216" priority="14317"/>
  </conditionalFormatting>
  <conditionalFormatting sqref="J934">
    <cfRule type="duplicateValues" dxfId="4215" priority="14303"/>
  </conditionalFormatting>
  <conditionalFormatting sqref="J934">
    <cfRule type="duplicateValues" dxfId="4214" priority="14298"/>
    <cfRule type="duplicateValues" dxfId="4213" priority="14299"/>
    <cfRule type="duplicateValues" dxfId="4212" priority="14300"/>
    <cfRule type="duplicateValues" dxfId="4211" priority="14301"/>
    <cfRule type="duplicateValues" dxfId="4210" priority="14302"/>
  </conditionalFormatting>
  <conditionalFormatting sqref="J934">
    <cfRule type="duplicateValues" dxfId="4209" priority="14296"/>
    <cfRule type="duplicateValues" dxfId="4208" priority="14297"/>
  </conditionalFormatting>
  <conditionalFormatting sqref="J934">
    <cfRule type="duplicateValues" dxfId="4207" priority="14293"/>
    <cfRule type="duplicateValues" dxfId="4206" priority="14294"/>
    <cfRule type="duplicateValues" dxfId="4205" priority="14295"/>
  </conditionalFormatting>
  <conditionalFormatting sqref="F935">
    <cfRule type="duplicateValues" dxfId="4204" priority="14281"/>
  </conditionalFormatting>
  <conditionalFormatting sqref="F935">
    <cfRule type="duplicateValues" dxfId="4203" priority="14278"/>
    <cfRule type="duplicateValues" dxfId="4202" priority="14279"/>
  </conditionalFormatting>
  <conditionalFormatting sqref="J935">
    <cfRule type="duplicateValues" dxfId="4201" priority="14265"/>
  </conditionalFormatting>
  <conditionalFormatting sqref="J935">
    <cfRule type="duplicateValues" dxfId="4200" priority="14260"/>
    <cfRule type="duplicateValues" dxfId="4199" priority="14261"/>
    <cfRule type="duplicateValues" dxfId="4198" priority="14262"/>
    <cfRule type="duplicateValues" dxfId="4197" priority="14263"/>
    <cfRule type="duplicateValues" dxfId="4196" priority="14264"/>
  </conditionalFormatting>
  <conditionalFormatting sqref="J935">
    <cfRule type="duplicateValues" dxfId="4195" priority="14258"/>
    <cfRule type="duplicateValues" dxfId="4194" priority="14259"/>
  </conditionalFormatting>
  <conditionalFormatting sqref="J935">
    <cfRule type="duplicateValues" dxfId="4193" priority="14255"/>
    <cfRule type="duplicateValues" dxfId="4192" priority="14256"/>
    <cfRule type="duplicateValues" dxfId="4191" priority="14257"/>
  </conditionalFormatting>
  <conditionalFormatting sqref="F936">
    <cfRule type="duplicateValues" dxfId="4190" priority="14243"/>
  </conditionalFormatting>
  <conditionalFormatting sqref="F936">
    <cfRule type="duplicateValues" dxfId="4189" priority="14240"/>
    <cfRule type="duplicateValues" dxfId="4188" priority="14241"/>
  </conditionalFormatting>
  <conditionalFormatting sqref="J936">
    <cfRule type="duplicateValues" dxfId="4187" priority="14227"/>
  </conditionalFormatting>
  <conditionalFormatting sqref="J936">
    <cfRule type="duplicateValues" dxfId="4186" priority="14222"/>
    <cfRule type="duplicateValues" dxfId="4185" priority="14223"/>
    <cfRule type="duplicateValues" dxfId="4184" priority="14224"/>
    <cfRule type="duplicateValues" dxfId="4183" priority="14225"/>
    <cfRule type="duplicateValues" dxfId="4182" priority="14226"/>
  </conditionalFormatting>
  <conditionalFormatting sqref="J936">
    <cfRule type="duplicateValues" dxfId="4181" priority="14220"/>
    <cfRule type="duplicateValues" dxfId="4180" priority="14221"/>
  </conditionalFormatting>
  <conditionalFormatting sqref="J936">
    <cfRule type="duplicateValues" dxfId="4179" priority="14217"/>
    <cfRule type="duplicateValues" dxfId="4178" priority="14218"/>
    <cfRule type="duplicateValues" dxfId="4177" priority="14219"/>
  </conditionalFormatting>
  <conditionalFormatting sqref="F937">
    <cfRule type="duplicateValues" dxfId="4176" priority="14202"/>
  </conditionalFormatting>
  <conditionalFormatting sqref="F937">
    <cfRule type="duplicateValues" dxfId="4175" priority="14199"/>
    <cfRule type="duplicateValues" dxfId="4174" priority="14200"/>
  </conditionalFormatting>
  <conditionalFormatting sqref="J937">
    <cfRule type="duplicateValues" dxfId="4173" priority="14186"/>
  </conditionalFormatting>
  <conditionalFormatting sqref="J937">
    <cfRule type="duplicateValues" dxfId="4172" priority="14181"/>
    <cfRule type="duplicateValues" dxfId="4171" priority="14182"/>
    <cfRule type="duplicateValues" dxfId="4170" priority="14183"/>
    <cfRule type="duplicateValues" dxfId="4169" priority="14184"/>
    <cfRule type="duplicateValues" dxfId="4168" priority="14185"/>
  </conditionalFormatting>
  <conditionalFormatting sqref="J937">
    <cfRule type="duplicateValues" dxfId="4167" priority="14179"/>
    <cfRule type="duplicateValues" dxfId="4166" priority="14180"/>
  </conditionalFormatting>
  <conditionalFormatting sqref="J937">
    <cfRule type="duplicateValues" dxfId="4165" priority="14176"/>
    <cfRule type="duplicateValues" dxfId="4164" priority="14177"/>
    <cfRule type="duplicateValues" dxfId="4163" priority="14178"/>
  </conditionalFormatting>
  <conditionalFormatting sqref="F938">
    <cfRule type="duplicateValues" dxfId="4162" priority="14161"/>
  </conditionalFormatting>
  <conditionalFormatting sqref="F938">
    <cfRule type="duplicateValues" dxfId="4161" priority="14158"/>
    <cfRule type="duplicateValues" dxfId="4160" priority="14159"/>
  </conditionalFormatting>
  <conditionalFormatting sqref="J938">
    <cfRule type="duplicateValues" dxfId="4159" priority="14145"/>
  </conditionalFormatting>
  <conditionalFormatting sqref="J938">
    <cfRule type="duplicateValues" dxfId="4158" priority="14140"/>
    <cfRule type="duplicateValues" dxfId="4157" priority="14141"/>
    <cfRule type="duplicateValues" dxfId="4156" priority="14142"/>
    <cfRule type="duplicateValues" dxfId="4155" priority="14143"/>
    <cfRule type="duplicateValues" dxfId="4154" priority="14144"/>
  </conditionalFormatting>
  <conditionalFormatting sqref="J938">
    <cfRule type="duplicateValues" dxfId="4153" priority="14138"/>
    <cfRule type="duplicateValues" dxfId="4152" priority="14139"/>
  </conditionalFormatting>
  <conditionalFormatting sqref="J938">
    <cfRule type="duplicateValues" dxfId="4151" priority="14135"/>
    <cfRule type="duplicateValues" dxfId="4150" priority="14136"/>
    <cfRule type="duplicateValues" dxfId="4149" priority="14137"/>
  </conditionalFormatting>
  <conditionalFormatting sqref="F939">
    <cfRule type="duplicateValues" dxfId="4148" priority="14120"/>
  </conditionalFormatting>
  <conditionalFormatting sqref="F939">
    <cfRule type="duplicateValues" dxfId="4147" priority="14117"/>
    <cfRule type="duplicateValues" dxfId="4146" priority="14118"/>
  </conditionalFormatting>
  <conditionalFormatting sqref="J939">
    <cfRule type="duplicateValues" dxfId="4145" priority="14104"/>
  </conditionalFormatting>
  <conditionalFormatting sqref="J939">
    <cfRule type="duplicateValues" dxfId="4144" priority="14099"/>
    <cfRule type="duplicateValues" dxfId="4143" priority="14100"/>
    <cfRule type="duplicateValues" dxfId="4142" priority="14101"/>
    <cfRule type="duplicateValues" dxfId="4141" priority="14102"/>
    <cfRule type="duplicateValues" dxfId="4140" priority="14103"/>
  </conditionalFormatting>
  <conditionalFormatting sqref="J939">
    <cfRule type="duplicateValues" dxfId="4139" priority="14097"/>
    <cfRule type="duplicateValues" dxfId="4138" priority="14098"/>
  </conditionalFormatting>
  <conditionalFormatting sqref="J939">
    <cfRule type="duplicateValues" dxfId="4137" priority="14094"/>
    <cfRule type="duplicateValues" dxfId="4136" priority="14095"/>
    <cfRule type="duplicateValues" dxfId="4135" priority="14096"/>
  </conditionalFormatting>
  <conditionalFormatting sqref="F373:F377">
    <cfRule type="duplicateValues" dxfId="4134" priority="342633"/>
  </conditionalFormatting>
  <conditionalFormatting sqref="F373:F377">
    <cfRule type="duplicateValues" dxfId="4133" priority="342634"/>
    <cfRule type="duplicateValues" dxfId="4132" priority="342635"/>
  </conditionalFormatting>
  <conditionalFormatting sqref="J373:J377">
    <cfRule type="duplicateValues" dxfId="4131" priority="342636"/>
  </conditionalFormatting>
  <conditionalFormatting sqref="J373:J377">
    <cfRule type="duplicateValues" dxfId="4130" priority="342637"/>
    <cfRule type="duplicateValues" dxfId="4129" priority="342638"/>
    <cfRule type="duplicateValues" dxfId="4128" priority="342639"/>
    <cfRule type="duplicateValues" dxfId="4127" priority="342640"/>
    <cfRule type="duplicateValues" dxfId="4126" priority="342641"/>
  </conditionalFormatting>
  <conditionalFormatting sqref="J373:J377">
    <cfRule type="duplicateValues" dxfId="4125" priority="342642"/>
    <cfRule type="duplicateValues" dxfId="4124" priority="342643"/>
  </conditionalFormatting>
  <conditionalFormatting sqref="J373:J377">
    <cfRule type="duplicateValues" dxfId="4123" priority="342644"/>
    <cfRule type="duplicateValues" dxfId="4122" priority="342645"/>
    <cfRule type="duplicateValues" dxfId="4121" priority="342646"/>
  </conditionalFormatting>
  <conditionalFormatting sqref="F378:F382">
    <cfRule type="duplicateValues" dxfId="4120" priority="342759"/>
  </conditionalFormatting>
  <conditionalFormatting sqref="F378:F382">
    <cfRule type="duplicateValues" dxfId="4119" priority="342760"/>
    <cfRule type="duplicateValues" dxfId="4118" priority="342761"/>
  </conditionalFormatting>
  <conditionalFormatting sqref="J378:J382">
    <cfRule type="duplicateValues" dxfId="4117" priority="342762"/>
  </conditionalFormatting>
  <conditionalFormatting sqref="J378:J382">
    <cfRule type="duplicateValues" dxfId="4116" priority="342763"/>
    <cfRule type="duplicateValues" dxfId="4115" priority="342764"/>
    <cfRule type="duplicateValues" dxfId="4114" priority="342765"/>
    <cfRule type="duplicateValues" dxfId="4113" priority="342766"/>
    <cfRule type="duplicateValues" dxfId="4112" priority="342767"/>
  </conditionalFormatting>
  <conditionalFormatting sqref="J378:J382">
    <cfRule type="duplicateValues" dxfId="4111" priority="342768"/>
    <cfRule type="duplicateValues" dxfId="4110" priority="342769"/>
  </conditionalFormatting>
  <conditionalFormatting sqref="J378:J382">
    <cfRule type="duplicateValues" dxfId="4109" priority="342770"/>
    <cfRule type="duplicateValues" dxfId="4108" priority="342771"/>
    <cfRule type="duplicateValues" dxfId="4107" priority="342772"/>
  </conditionalFormatting>
  <conditionalFormatting sqref="F252:F337">
    <cfRule type="duplicateValues" dxfId="4106" priority="345960"/>
  </conditionalFormatting>
  <conditionalFormatting sqref="J252:J337">
    <cfRule type="duplicateValues" dxfId="4105" priority="345961"/>
  </conditionalFormatting>
  <conditionalFormatting sqref="F252:F337">
    <cfRule type="duplicateValues" dxfId="4104" priority="345962"/>
    <cfRule type="duplicateValues" dxfId="4103" priority="345963"/>
  </conditionalFormatting>
  <conditionalFormatting sqref="J252:J337">
    <cfRule type="duplicateValues" dxfId="4102" priority="345964"/>
    <cfRule type="duplicateValues" dxfId="4101" priority="345965"/>
    <cfRule type="duplicateValues" dxfId="4100" priority="345966"/>
    <cfRule type="duplicateValues" dxfId="4099" priority="345967"/>
    <cfRule type="duplicateValues" dxfId="4098" priority="345968"/>
  </conditionalFormatting>
  <conditionalFormatting sqref="J252:J337">
    <cfRule type="duplicateValues" dxfId="4097" priority="345969"/>
    <cfRule type="duplicateValues" dxfId="4096" priority="345970"/>
  </conditionalFormatting>
  <conditionalFormatting sqref="J252:J337">
    <cfRule type="duplicateValues" dxfId="4095" priority="345971"/>
    <cfRule type="duplicateValues" dxfId="4094" priority="345972"/>
    <cfRule type="duplicateValues" dxfId="4093" priority="345973"/>
  </conditionalFormatting>
  <conditionalFormatting sqref="F338:F355">
    <cfRule type="duplicateValues" dxfId="4092" priority="346008"/>
  </conditionalFormatting>
  <conditionalFormatting sqref="F338:F355">
    <cfRule type="duplicateValues" dxfId="4091" priority="346009"/>
    <cfRule type="duplicateValues" dxfId="4090" priority="346010"/>
  </conditionalFormatting>
  <conditionalFormatting sqref="J338:J355">
    <cfRule type="duplicateValues" dxfId="4089" priority="346011"/>
  </conditionalFormatting>
  <conditionalFormatting sqref="J338:J355">
    <cfRule type="duplicateValues" dxfId="4088" priority="346012"/>
    <cfRule type="duplicateValues" dxfId="4087" priority="346013"/>
    <cfRule type="duplicateValues" dxfId="4086" priority="346014"/>
    <cfRule type="duplicateValues" dxfId="4085" priority="346015"/>
    <cfRule type="duplicateValues" dxfId="4084" priority="346016"/>
  </conditionalFormatting>
  <conditionalFormatting sqref="J338:J355">
    <cfRule type="duplicateValues" dxfId="4083" priority="346017"/>
    <cfRule type="duplicateValues" dxfId="4082" priority="346018"/>
  </conditionalFormatting>
  <conditionalFormatting sqref="J338:J355">
    <cfRule type="duplicateValues" dxfId="4081" priority="346019"/>
    <cfRule type="duplicateValues" dxfId="4080" priority="346020"/>
    <cfRule type="duplicateValues" dxfId="4079" priority="346021"/>
  </conditionalFormatting>
  <conditionalFormatting sqref="F357:F359">
    <cfRule type="duplicateValues" dxfId="4078" priority="349488"/>
  </conditionalFormatting>
  <conditionalFormatting sqref="F357:F359">
    <cfRule type="duplicateValues" dxfId="4077" priority="349489"/>
    <cfRule type="duplicateValues" dxfId="4076" priority="349490"/>
  </conditionalFormatting>
  <conditionalFormatting sqref="J357:J359">
    <cfRule type="duplicateValues" dxfId="4075" priority="349491"/>
  </conditionalFormatting>
  <conditionalFormatting sqref="J357:J359">
    <cfRule type="duplicateValues" dxfId="4074" priority="349492"/>
    <cfRule type="duplicateValues" dxfId="4073" priority="349493"/>
    <cfRule type="duplicateValues" dxfId="4072" priority="349494"/>
    <cfRule type="duplicateValues" dxfId="4071" priority="349495"/>
    <cfRule type="duplicateValues" dxfId="4070" priority="349496"/>
  </conditionalFormatting>
  <conditionalFormatting sqref="J357:J359">
    <cfRule type="duplicateValues" dxfId="4069" priority="349497"/>
    <cfRule type="duplicateValues" dxfId="4068" priority="349498"/>
  </conditionalFormatting>
  <conditionalFormatting sqref="J357:J359">
    <cfRule type="duplicateValues" dxfId="4067" priority="349499"/>
    <cfRule type="duplicateValues" dxfId="4066" priority="349500"/>
    <cfRule type="duplicateValues" dxfId="4065" priority="349501"/>
  </conditionalFormatting>
  <conditionalFormatting sqref="F1:F664 F671:F1048576">
    <cfRule type="duplicateValues" dxfId="4064" priority="350251"/>
  </conditionalFormatting>
  <conditionalFormatting sqref="J1130:J1188 J817:J941 J1:J815 J943:J985 J987:J1054 J1056 J1058:J1124 J1126:J1127 J1190:J1048576">
    <cfRule type="duplicateValues" dxfId="4063" priority="352718"/>
    <cfRule type="duplicateValues" dxfId="4062" priority="352719"/>
  </conditionalFormatting>
  <conditionalFormatting sqref="F915:F928">
    <cfRule type="duplicateValues" dxfId="4061" priority="358998"/>
  </conditionalFormatting>
  <conditionalFormatting sqref="J915:J928">
    <cfRule type="duplicateValues" dxfId="4060" priority="358999"/>
    <cfRule type="duplicateValues" dxfId="4059" priority="359000"/>
  </conditionalFormatting>
  <conditionalFormatting sqref="F915:F928">
    <cfRule type="duplicateValues" dxfId="4058" priority="359001"/>
    <cfRule type="duplicateValues" dxfId="4057" priority="359002"/>
  </conditionalFormatting>
  <conditionalFormatting sqref="J915:J928">
    <cfRule type="duplicateValues" dxfId="4056" priority="359003"/>
  </conditionalFormatting>
  <conditionalFormatting sqref="J915:J928">
    <cfRule type="duplicateValues" dxfId="4055" priority="359004"/>
    <cfRule type="duplicateValues" dxfId="4054" priority="359005"/>
    <cfRule type="duplicateValues" dxfId="4053" priority="359006"/>
    <cfRule type="duplicateValues" dxfId="4052" priority="359007"/>
    <cfRule type="duplicateValues" dxfId="4051" priority="359008"/>
  </conditionalFormatting>
  <conditionalFormatting sqref="J915:J928">
    <cfRule type="duplicateValues" dxfId="4050" priority="359009"/>
    <cfRule type="duplicateValues" dxfId="4049" priority="359010"/>
    <cfRule type="duplicateValues" dxfId="4048" priority="359011"/>
  </conditionalFormatting>
  <conditionalFormatting sqref="F929:F932">
    <cfRule type="duplicateValues" dxfId="4047" priority="359012"/>
  </conditionalFormatting>
  <conditionalFormatting sqref="J929:J932">
    <cfRule type="duplicateValues" dxfId="4046" priority="359013"/>
    <cfRule type="duplicateValues" dxfId="4045" priority="359014"/>
  </conditionalFormatting>
  <conditionalFormatting sqref="F929:F932">
    <cfRule type="duplicateValues" dxfId="4044" priority="359018"/>
    <cfRule type="duplicateValues" dxfId="4043" priority="359019"/>
  </conditionalFormatting>
  <conditionalFormatting sqref="J929:J932">
    <cfRule type="duplicateValues" dxfId="4042" priority="359020"/>
  </conditionalFormatting>
  <conditionalFormatting sqref="J929:J932">
    <cfRule type="duplicateValues" dxfId="4041" priority="359021"/>
    <cfRule type="duplicateValues" dxfId="4040" priority="359022"/>
    <cfRule type="duplicateValues" dxfId="4039" priority="359023"/>
    <cfRule type="duplicateValues" dxfId="4038" priority="359024"/>
    <cfRule type="duplicateValues" dxfId="4037" priority="359025"/>
  </conditionalFormatting>
  <conditionalFormatting sqref="J929:J932">
    <cfRule type="duplicateValues" dxfId="4036" priority="359026"/>
    <cfRule type="duplicateValues" dxfId="4035" priority="359027"/>
    <cfRule type="duplicateValues" dxfId="4034" priority="359028"/>
  </conditionalFormatting>
  <conditionalFormatting sqref="F933:F941">
    <cfRule type="duplicateValues" dxfId="4033" priority="368505"/>
  </conditionalFormatting>
  <conditionalFormatting sqref="J933:J941">
    <cfRule type="duplicateValues" dxfId="4032" priority="368506"/>
    <cfRule type="duplicateValues" dxfId="4031" priority="368507"/>
  </conditionalFormatting>
  <conditionalFormatting sqref="F933:F941">
    <cfRule type="duplicateValues" dxfId="4030" priority="368511"/>
    <cfRule type="duplicateValues" dxfId="4029" priority="368512"/>
  </conditionalFormatting>
  <conditionalFormatting sqref="J933:J941">
    <cfRule type="duplicateValues" dxfId="4028" priority="368513"/>
  </conditionalFormatting>
  <conditionalFormatting sqref="J933:J941">
    <cfRule type="duplicateValues" dxfId="4027" priority="368514"/>
    <cfRule type="duplicateValues" dxfId="4026" priority="368515"/>
    <cfRule type="duplicateValues" dxfId="4025" priority="368516"/>
    <cfRule type="duplicateValues" dxfId="4024" priority="368517"/>
    <cfRule type="duplicateValues" dxfId="4023" priority="368518"/>
  </conditionalFormatting>
  <conditionalFormatting sqref="J933:J941">
    <cfRule type="duplicateValues" dxfId="4022" priority="368519"/>
    <cfRule type="duplicateValues" dxfId="4021" priority="368520"/>
    <cfRule type="duplicateValues" dxfId="4020" priority="368521"/>
  </conditionalFormatting>
  <conditionalFormatting sqref="F942:F948">
    <cfRule type="duplicateValues" dxfId="4019" priority="369199"/>
  </conditionalFormatting>
  <conditionalFormatting sqref="J943:J948">
    <cfRule type="duplicateValues" dxfId="4018" priority="369200"/>
    <cfRule type="duplicateValues" dxfId="4017" priority="369201"/>
  </conditionalFormatting>
  <conditionalFormatting sqref="F942:F948">
    <cfRule type="duplicateValues" dxfId="4016" priority="369205"/>
    <cfRule type="duplicateValues" dxfId="4015" priority="369206"/>
  </conditionalFormatting>
  <conditionalFormatting sqref="J943:J948">
    <cfRule type="duplicateValues" dxfId="4014" priority="369207"/>
  </conditionalFormatting>
  <conditionalFormatting sqref="J943:J948">
    <cfRule type="duplicateValues" dxfId="4013" priority="369208"/>
    <cfRule type="duplicateValues" dxfId="4012" priority="369209"/>
    <cfRule type="duplicateValues" dxfId="4011" priority="369210"/>
    <cfRule type="duplicateValues" dxfId="4010" priority="369211"/>
    <cfRule type="duplicateValues" dxfId="4009" priority="369212"/>
  </conditionalFormatting>
  <conditionalFormatting sqref="J943:J948">
    <cfRule type="duplicateValues" dxfId="4008" priority="369213"/>
    <cfRule type="duplicateValues" dxfId="4007" priority="369214"/>
    <cfRule type="duplicateValues" dxfId="4006" priority="369215"/>
  </conditionalFormatting>
  <conditionalFormatting sqref="F940:F941">
    <cfRule type="duplicateValues" dxfId="4005" priority="369383"/>
  </conditionalFormatting>
  <conditionalFormatting sqref="F940:F941">
    <cfRule type="duplicateValues" dxfId="4004" priority="369385"/>
    <cfRule type="duplicateValues" dxfId="4003" priority="369386"/>
  </conditionalFormatting>
  <conditionalFormatting sqref="J940:J941">
    <cfRule type="duplicateValues" dxfId="4002" priority="369399"/>
  </conditionalFormatting>
  <conditionalFormatting sqref="J940:J941">
    <cfRule type="duplicateValues" dxfId="4001" priority="369400"/>
    <cfRule type="duplicateValues" dxfId="4000" priority="369401"/>
    <cfRule type="duplicateValues" dxfId="3999" priority="369402"/>
    <cfRule type="duplicateValues" dxfId="3998" priority="369403"/>
    <cfRule type="duplicateValues" dxfId="3997" priority="369404"/>
  </conditionalFormatting>
  <conditionalFormatting sqref="J940:J941">
    <cfRule type="duplicateValues" dxfId="3996" priority="369405"/>
    <cfRule type="duplicateValues" dxfId="3995" priority="369406"/>
  </conditionalFormatting>
  <conditionalFormatting sqref="J940:J941">
    <cfRule type="duplicateValues" dxfId="3994" priority="369407"/>
    <cfRule type="duplicateValues" dxfId="3993" priority="369408"/>
    <cfRule type="duplicateValues" dxfId="3992" priority="369409"/>
  </conditionalFormatting>
  <conditionalFormatting sqref="F942">
    <cfRule type="duplicateValues" dxfId="3991" priority="13854"/>
  </conditionalFormatting>
  <conditionalFormatting sqref="F942">
    <cfRule type="duplicateValues" dxfId="3990" priority="13852"/>
    <cfRule type="duplicateValues" dxfId="3989" priority="13853"/>
  </conditionalFormatting>
  <conditionalFormatting sqref="G942 G1055 G1128:G1129 G1189">
    <cfRule type="duplicateValues" dxfId="3988" priority="13815"/>
  </conditionalFormatting>
  <conditionalFormatting sqref="G942 G1055 G1128:G1129 G1189">
    <cfRule type="duplicateValues" dxfId="3987" priority="13812"/>
    <cfRule type="duplicateValues" dxfId="3986" priority="13813"/>
  </conditionalFormatting>
  <conditionalFormatting sqref="F943">
    <cfRule type="duplicateValues" dxfId="3985" priority="13805"/>
  </conditionalFormatting>
  <conditionalFormatting sqref="F943">
    <cfRule type="duplicateValues" dxfId="3984" priority="13803"/>
    <cfRule type="duplicateValues" dxfId="3983" priority="13804"/>
  </conditionalFormatting>
  <conditionalFormatting sqref="J943">
    <cfRule type="duplicateValues" dxfId="3982" priority="13789"/>
  </conditionalFormatting>
  <conditionalFormatting sqref="J943">
    <cfRule type="duplicateValues" dxfId="3981" priority="13784"/>
    <cfRule type="duplicateValues" dxfId="3980" priority="13785"/>
    <cfRule type="duplicateValues" dxfId="3979" priority="13786"/>
    <cfRule type="duplicateValues" dxfId="3978" priority="13787"/>
    <cfRule type="duplicateValues" dxfId="3977" priority="13788"/>
  </conditionalFormatting>
  <conditionalFormatting sqref="J943">
    <cfRule type="duplicateValues" dxfId="3976" priority="13782"/>
    <cfRule type="duplicateValues" dxfId="3975" priority="13783"/>
  </conditionalFormatting>
  <conditionalFormatting sqref="J943">
    <cfRule type="duplicateValues" dxfId="3974" priority="13779"/>
    <cfRule type="duplicateValues" dxfId="3973" priority="13780"/>
    <cfRule type="duplicateValues" dxfId="3972" priority="13781"/>
  </conditionalFormatting>
  <conditionalFormatting sqref="F944">
    <cfRule type="duplicateValues" dxfId="3971" priority="13767"/>
  </conditionalFormatting>
  <conditionalFormatting sqref="F944">
    <cfRule type="duplicateValues" dxfId="3970" priority="13765"/>
    <cfRule type="duplicateValues" dxfId="3969" priority="13766"/>
  </conditionalFormatting>
  <conditionalFormatting sqref="J944">
    <cfRule type="duplicateValues" dxfId="3968" priority="13757"/>
    <cfRule type="duplicateValues" dxfId="3967" priority="13758"/>
    <cfRule type="duplicateValues" dxfId="3966" priority="13759"/>
    <cfRule type="duplicateValues" dxfId="3965" priority="13760"/>
    <cfRule type="duplicateValues" dxfId="3964" priority="13761"/>
  </conditionalFormatting>
  <conditionalFormatting sqref="J944">
    <cfRule type="duplicateValues" dxfId="3963" priority="13756" stopIfTrue="1"/>
  </conditionalFormatting>
  <conditionalFormatting sqref="J944">
    <cfRule type="duplicateValues" dxfId="3962" priority="13754"/>
    <cfRule type="duplicateValues" dxfId="3961" priority="13755"/>
  </conditionalFormatting>
  <conditionalFormatting sqref="J944">
    <cfRule type="duplicateValues" dxfId="3960" priority="13751"/>
    <cfRule type="duplicateValues" dxfId="3959" priority="13752"/>
    <cfRule type="duplicateValues" dxfId="3958" priority="13753"/>
  </conditionalFormatting>
  <conditionalFormatting sqref="I944:K944">
    <cfRule type="duplicateValues" dxfId="3957" priority="13739"/>
  </conditionalFormatting>
  <conditionalFormatting sqref="I944:K944">
    <cfRule type="duplicateValues" dxfId="3956" priority="13736"/>
    <cfRule type="duplicateValues" dxfId="3955" priority="13737"/>
  </conditionalFormatting>
  <conditionalFormatting sqref="F945">
    <cfRule type="duplicateValues" dxfId="3954" priority="13729"/>
  </conditionalFormatting>
  <conditionalFormatting sqref="F945">
    <cfRule type="duplicateValues" dxfId="3953" priority="13727"/>
    <cfRule type="duplicateValues" dxfId="3952" priority="13728"/>
  </conditionalFormatting>
  <conditionalFormatting sqref="F946">
    <cfRule type="duplicateValues" dxfId="3951" priority="13723"/>
  </conditionalFormatting>
  <conditionalFormatting sqref="F946">
    <cfRule type="duplicateValues" dxfId="3950" priority="13721"/>
    <cfRule type="duplicateValues" dxfId="3949" priority="13722"/>
  </conditionalFormatting>
  <conditionalFormatting sqref="J946">
    <cfRule type="duplicateValues" dxfId="3948" priority="13716"/>
    <cfRule type="duplicateValues" dxfId="3947" priority="13717"/>
  </conditionalFormatting>
  <conditionalFormatting sqref="J946">
    <cfRule type="duplicateValues" dxfId="3946" priority="13715"/>
  </conditionalFormatting>
  <conditionalFormatting sqref="J946">
    <cfRule type="duplicateValues" dxfId="3945" priority="13710"/>
    <cfRule type="duplicateValues" dxfId="3944" priority="13711"/>
    <cfRule type="duplicateValues" dxfId="3943" priority="13712"/>
    <cfRule type="duplicateValues" dxfId="3942" priority="13713"/>
    <cfRule type="duplicateValues" dxfId="3941" priority="13714"/>
  </conditionalFormatting>
  <conditionalFormatting sqref="J946">
    <cfRule type="duplicateValues" dxfId="3940" priority="13707"/>
    <cfRule type="duplicateValues" dxfId="3939" priority="13708"/>
    <cfRule type="duplicateValues" dxfId="3938" priority="13709"/>
  </conditionalFormatting>
  <conditionalFormatting sqref="F947">
    <cfRule type="duplicateValues" dxfId="3937" priority="13706"/>
  </conditionalFormatting>
  <conditionalFormatting sqref="F947">
    <cfRule type="duplicateValues" dxfId="3936" priority="13704"/>
    <cfRule type="duplicateValues" dxfId="3935" priority="13705"/>
  </conditionalFormatting>
  <conditionalFormatting sqref="J947">
    <cfRule type="duplicateValues" dxfId="3934" priority="13699"/>
    <cfRule type="duplicateValues" dxfId="3933" priority="13700"/>
  </conditionalFormatting>
  <conditionalFormatting sqref="J947">
    <cfRule type="duplicateValues" dxfId="3932" priority="13698"/>
  </conditionalFormatting>
  <conditionalFormatting sqref="J947">
    <cfRule type="duplicateValues" dxfId="3931" priority="13693"/>
    <cfRule type="duplicateValues" dxfId="3930" priority="13694"/>
    <cfRule type="duplicateValues" dxfId="3929" priority="13695"/>
    <cfRule type="duplicateValues" dxfId="3928" priority="13696"/>
    <cfRule type="duplicateValues" dxfId="3927" priority="13697"/>
  </conditionalFormatting>
  <conditionalFormatting sqref="J947">
    <cfRule type="duplicateValues" dxfId="3926" priority="13690"/>
    <cfRule type="duplicateValues" dxfId="3925" priority="13691"/>
    <cfRule type="duplicateValues" dxfId="3924" priority="13692"/>
  </conditionalFormatting>
  <conditionalFormatting sqref="F948">
    <cfRule type="duplicateValues" dxfId="3923" priority="13675"/>
  </conditionalFormatting>
  <conditionalFormatting sqref="F948">
    <cfRule type="duplicateValues" dxfId="3922" priority="13673"/>
    <cfRule type="duplicateValues" dxfId="3921" priority="13674"/>
  </conditionalFormatting>
  <conditionalFormatting sqref="J948">
    <cfRule type="duplicateValues" dxfId="3920" priority="13669"/>
  </conditionalFormatting>
  <conditionalFormatting sqref="J948">
    <cfRule type="duplicateValues" dxfId="3919" priority="13664"/>
    <cfRule type="duplicateValues" dxfId="3918" priority="13665"/>
    <cfRule type="duplicateValues" dxfId="3917" priority="13666"/>
    <cfRule type="duplicateValues" dxfId="3916" priority="13667"/>
    <cfRule type="duplicateValues" dxfId="3915" priority="13668"/>
  </conditionalFormatting>
  <conditionalFormatting sqref="J948">
    <cfRule type="duplicateValues" dxfId="3914" priority="13662"/>
    <cfRule type="duplicateValues" dxfId="3913" priority="13663"/>
  </conditionalFormatting>
  <conditionalFormatting sqref="J948">
    <cfRule type="duplicateValues" dxfId="3912" priority="13659"/>
    <cfRule type="duplicateValues" dxfId="3911" priority="13660"/>
    <cfRule type="duplicateValues" dxfId="3910" priority="13661"/>
  </conditionalFormatting>
  <conditionalFormatting sqref="F949">
    <cfRule type="duplicateValues" dxfId="3909" priority="13658"/>
  </conditionalFormatting>
  <conditionalFormatting sqref="F949">
    <cfRule type="duplicateValues" dxfId="3908" priority="13656"/>
    <cfRule type="duplicateValues" dxfId="3907" priority="13657"/>
  </conditionalFormatting>
  <conditionalFormatting sqref="J949">
    <cfRule type="duplicateValues" dxfId="3906" priority="13649"/>
  </conditionalFormatting>
  <conditionalFormatting sqref="J949">
    <cfRule type="duplicateValues" dxfId="3905" priority="13644"/>
    <cfRule type="duplicateValues" dxfId="3904" priority="13645"/>
    <cfRule type="duplicateValues" dxfId="3903" priority="13646"/>
    <cfRule type="duplicateValues" dxfId="3902" priority="13647"/>
    <cfRule type="duplicateValues" dxfId="3901" priority="13648"/>
  </conditionalFormatting>
  <conditionalFormatting sqref="J949">
    <cfRule type="duplicateValues" dxfId="3900" priority="13642"/>
    <cfRule type="duplicateValues" dxfId="3899" priority="13643"/>
  </conditionalFormatting>
  <conditionalFormatting sqref="J949">
    <cfRule type="duplicateValues" dxfId="3898" priority="13639"/>
    <cfRule type="duplicateValues" dxfId="3897" priority="13640"/>
    <cfRule type="duplicateValues" dxfId="3896" priority="13641"/>
  </conditionalFormatting>
  <conditionalFormatting sqref="F949:F956">
    <cfRule type="duplicateValues" dxfId="3895" priority="379283"/>
  </conditionalFormatting>
  <conditionalFormatting sqref="J949:J956">
    <cfRule type="duplicateValues" dxfId="3894" priority="379285"/>
    <cfRule type="duplicateValues" dxfId="3893" priority="379286"/>
  </conditionalFormatting>
  <conditionalFormatting sqref="F949:F956">
    <cfRule type="duplicateValues" dxfId="3892" priority="379289"/>
    <cfRule type="duplicateValues" dxfId="3891" priority="379290"/>
  </conditionalFormatting>
  <conditionalFormatting sqref="J949:J956">
    <cfRule type="duplicateValues" dxfId="3890" priority="379293"/>
  </conditionalFormatting>
  <conditionalFormatting sqref="J949:J956">
    <cfRule type="duplicateValues" dxfId="3889" priority="379295"/>
    <cfRule type="duplicateValues" dxfId="3888" priority="379296"/>
    <cfRule type="duplicateValues" dxfId="3887" priority="379297"/>
    <cfRule type="duplicateValues" dxfId="3886" priority="379298"/>
    <cfRule type="duplicateValues" dxfId="3885" priority="379299"/>
  </conditionalFormatting>
  <conditionalFormatting sqref="J949:J956">
    <cfRule type="duplicateValues" dxfId="3884" priority="379305"/>
    <cfRule type="duplicateValues" dxfId="3883" priority="379306"/>
    <cfRule type="duplicateValues" dxfId="3882" priority="379307"/>
  </conditionalFormatting>
  <conditionalFormatting sqref="F950">
    <cfRule type="duplicateValues" dxfId="3881" priority="13596"/>
  </conditionalFormatting>
  <conditionalFormatting sqref="F950">
    <cfRule type="duplicateValues" dxfId="3880" priority="13594"/>
    <cfRule type="duplicateValues" dxfId="3879" priority="13595"/>
  </conditionalFormatting>
  <conditionalFormatting sqref="J950">
    <cfRule type="duplicateValues" dxfId="3878" priority="13589"/>
    <cfRule type="duplicateValues" dxfId="3877" priority="13590"/>
    <cfRule type="duplicateValues" dxfId="3876" priority="13591"/>
    <cfRule type="duplicateValues" dxfId="3875" priority="13592"/>
    <cfRule type="duplicateValues" dxfId="3874" priority="13593"/>
  </conditionalFormatting>
  <conditionalFormatting sqref="J950">
    <cfRule type="duplicateValues" dxfId="3873" priority="13588" stopIfTrue="1"/>
  </conditionalFormatting>
  <conditionalFormatting sqref="J950">
    <cfRule type="duplicateValues" dxfId="3872" priority="13586"/>
    <cfRule type="duplicateValues" dxfId="3871" priority="13587"/>
  </conditionalFormatting>
  <conditionalFormatting sqref="J950">
    <cfRule type="duplicateValues" dxfId="3870" priority="13583"/>
    <cfRule type="duplicateValues" dxfId="3869" priority="13584"/>
    <cfRule type="duplicateValues" dxfId="3868" priority="13585"/>
  </conditionalFormatting>
  <conditionalFormatting sqref="I950:K950">
    <cfRule type="duplicateValues" dxfId="3867" priority="13582"/>
  </conditionalFormatting>
  <conditionalFormatting sqref="I950:K950">
    <cfRule type="duplicateValues" dxfId="3866" priority="13579"/>
    <cfRule type="duplicateValues" dxfId="3865" priority="13580"/>
  </conditionalFormatting>
  <conditionalFormatting sqref="F951">
    <cfRule type="duplicateValues" dxfId="3864" priority="13575"/>
  </conditionalFormatting>
  <conditionalFormatting sqref="F951">
    <cfRule type="duplicateValues" dxfId="3863" priority="13573"/>
    <cfRule type="duplicateValues" dxfId="3862" priority="13574"/>
  </conditionalFormatting>
  <conditionalFormatting sqref="J951">
    <cfRule type="duplicateValues" dxfId="3861" priority="13572"/>
  </conditionalFormatting>
  <conditionalFormatting sqref="J951">
    <cfRule type="duplicateValues" dxfId="3860" priority="13567"/>
    <cfRule type="duplicateValues" dxfId="3859" priority="13568"/>
    <cfRule type="duplicateValues" dxfId="3858" priority="13569"/>
    <cfRule type="duplicateValues" dxfId="3857" priority="13570"/>
    <cfRule type="duplicateValues" dxfId="3856" priority="13571"/>
  </conditionalFormatting>
  <conditionalFormatting sqref="J951">
    <cfRule type="duplicateValues" dxfId="3855" priority="13565"/>
    <cfRule type="duplicateValues" dxfId="3854" priority="13566"/>
  </conditionalFormatting>
  <conditionalFormatting sqref="J951">
    <cfRule type="duplicateValues" dxfId="3853" priority="13562"/>
    <cfRule type="duplicateValues" dxfId="3852" priority="13563"/>
    <cfRule type="duplicateValues" dxfId="3851" priority="13564"/>
  </conditionalFormatting>
  <conditionalFormatting sqref="F952">
    <cfRule type="duplicateValues" dxfId="3850" priority="13550"/>
  </conditionalFormatting>
  <conditionalFormatting sqref="F952">
    <cfRule type="duplicateValues" dxfId="3849" priority="13548"/>
    <cfRule type="duplicateValues" dxfId="3848" priority="13549"/>
  </conditionalFormatting>
  <conditionalFormatting sqref="J952">
    <cfRule type="duplicateValues" dxfId="3847" priority="13547"/>
  </conditionalFormatting>
  <conditionalFormatting sqref="J952">
    <cfRule type="duplicateValues" dxfId="3846" priority="13542"/>
    <cfRule type="duplicateValues" dxfId="3845" priority="13543"/>
    <cfRule type="duplicateValues" dxfId="3844" priority="13544"/>
    <cfRule type="duplicateValues" dxfId="3843" priority="13545"/>
    <cfRule type="duplicateValues" dxfId="3842" priority="13546"/>
  </conditionalFormatting>
  <conditionalFormatting sqref="J952">
    <cfRule type="duplicateValues" dxfId="3841" priority="13540"/>
    <cfRule type="duplicateValues" dxfId="3840" priority="13541"/>
  </conditionalFormatting>
  <conditionalFormatting sqref="J952">
    <cfRule type="duplicateValues" dxfId="3839" priority="13537"/>
    <cfRule type="duplicateValues" dxfId="3838" priority="13538"/>
    <cfRule type="duplicateValues" dxfId="3837" priority="13539"/>
  </conditionalFormatting>
  <conditionalFormatting sqref="F953">
    <cfRule type="duplicateValues" dxfId="3836" priority="13525"/>
  </conditionalFormatting>
  <conditionalFormatting sqref="F953">
    <cfRule type="duplicateValues" dxfId="3835" priority="13523"/>
    <cfRule type="duplicateValues" dxfId="3834" priority="13524"/>
  </conditionalFormatting>
  <conditionalFormatting sqref="J953">
    <cfRule type="duplicateValues" dxfId="3833" priority="13522"/>
  </conditionalFormatting>
  <conditionalFormatting sqref="J953">
    <cfRule type="duplicateValues" dxfId="3832" priority="13517"/>
    <cfRule type="duplicateValues" dxfId="3831" priority="13518"/>
    <cfRule type="duplicateValues" dxfId="3830" priority="13519"/>
    <cfRule type="duplicateValues" dxfId="3829" priority="13520"/>
    <cfRule type="duplicateValues" dxfId="3828" priority="13521"/>
  </conditionalFormatting>
  <conditionalFormatting sqref="J953">
    <cfRule type="duplicateValues" dxfId="3827" priority="13515"/>
    <cfRule type="duplicateValues" dxfId="3826" priority="13516"/>
  </conditionalFormatting>
  <conditionalFormatting sqref="J953">
    <cfRule type="duplicateValues" dxfId="3825" priority="13512"/>
    <cfRule type="duplicateValues" dxfId="3824" priority="13513"/>
    <cfRule type="duplicateValues" dxfId="3823" priority="13514"/>
  </conditionalFormatting>
  <conditionalFormatting sqref="F954">
    <cfRule type="duplicateValues" dxfId="3822" priority="13500"/>
  </conditionalFormatting>
  <conditionalFormatting sqref="F954">
    <cfRule type="duplicateValues" dxfId="3821" priority="13498"/>
    <cfRule type="duplicateValues" dxfId="3820" priority="13499"/>
  </conditionalFormatting>
  <conditionalFormatting sqref="J954">
    <cfRule type="duplicateValues" dxfId="3819" priority="13494"/>
  </conditionalFormatting>
  <conditionalFormatting sqref="J954">
    <cfRule type="duplicateValues" dxfId="3818" priority="13489"/>
    <cfRule type="duplicateValues" dxfId="3817" priority="13490"/>
    <cfRule type="duplicateValues" dxfId="3816" priority="13491"/>
    <cfRule type="duplicateValues" dxfId="3815" priority="13492"/>
    <cfRule type="duplicateValues" dxfId="3814" priority="13493"/>
  </conditionalFormatting>
  <conditionalFormatting sqref="J954">
    <cfRule type="duplicateValues" dxfId="3813" priority="13487"/>
    <cfRule type="duplicateValues" dxfId="3812" priority="13488"/>
  </conditionalFormatting>
  <conditionalFormatting sqref="J954">
    <cfRule type="duplicateValues" dxfId="3811" priority="13484"/>
    <cfRule type="duplicateValues" dxfId="3810" priority="13485"/>
    <cfRule type="duplicateValues" dxfId="3809" priority="13486"/>
  </conditionalFormatting>
  <conditionalFormatting sqref="F957:F965">
    <cfRule type="duplicateValues" dxfId="3808" priority="13472"/>
  </conditionalFormatting>
  <conditionalFormatting sqref="J957:J965">
    <cfRule type="duplicateValues" dxfId="3807" priority="13470"/>
    <cfRule type="duplicateValues" dxfId="3806" priority="13471"/>
  </conditionalFormatting>
  <conditionalFormatting sqref="F957:F965">
    <cfRule type="duplicateValues" dxfId="3805" priority="13468"/>
    <cfRule type="duplicateValues" dxfId="3804" priority="13469"/>
  </conditionalFormatting>
  <conditionalFormatting sqref="J957:J965">
    <cfRule type="duplicateValues" dxfId="3803" priority="13467"/>
  </conditionalFormatting>
  <conditionalFormatting sqref="J957:J965">
    <cfRule type="duplicateValues" dxfId="3802" priority="13462"/>
    <cfRule type="duplicateValues" dxfId="3801" priority="13463"/>
    <cfRule type="duplicateValues" dxfId="3800" priority="13464"/>
    <cfRule type="duplicateValues" dxfId="3799" priority="13465"/>
    <cfRule type="duplicateValues" dxfId="3798" priority="13466"/>
  </conditionalFormatting>
  <conditionalFormatting sqref="J957:J965">
    <cfRule type="duplicateValues" dxfId="3797" priority="13459"/>
    <cfRule type="duplicateValues" dxfId="3796" priority="13460"/>
    <cfRule type="duplicateValues" dxfId="3795" priority="13461"/>
  </conditionalFormatting>
  <conditionalFormatting sqref="F955:F956">
    <cfRule type="duplicateValues" dxfId="3794" priority="13458"/>
  </conditionalFormatting>
  <conditionalFormatting sqref="F955:F956">
    <cfRule type="duplicateValues" dxfId="3793" priority="13456"/>
    <cfRule type="duplicateValues" dxfId="3792" priority="13457"/>
  </conditionalFormatting>
  <conditionalFormatting sqref="J955:J956">
    <cfRule type="duplicateValues" dxfId="3791" priority="13452"/>
  </conditionalFormatting>
  <conditionalFormatting sqref="J955:J956">
    <cfRule type="duplicateValues" dxfId="3790" priority="13447"/>
    <cfRule type="duplicateValues" dxfId="3789" priority="13448"/>
    <cfRule type="duplicateValues" dxfId="3788" priority="13449"/>
    <cfRule type="duplicateValues" dxfId="3787" priority="13450"/>
    <cfRule type="duplicateValues" dxfId="3786" priority="13451"/>
  </conditionalFormatting>
  <conditionalFormatting sqref="J955:J956">
    <cfRule type="duplicateValues" dxfId="3785" priority="13445"/>
    <cfRule type="duplicateValues" dxfId="3784" priority="13446"/>
  </conditionalFormatting>
  <conditionalFormatting sqref="J955:J956">
    <cfRule type="duplicateValues" dxfId="3783" priority="13442"/>
    <cfRule type="duplicateValues" dxfId="3782" priority="13443"/>
    <cfRule type="duplicateValues" dxfId="3781" priority="13444"/>
  </conditionalFormatting>
  <conditionalFormatting sqref="F957">
    <cfRule type="duplicateValues" dxfId="3780" priority="13430"/>
  </conditionalFormatting>
  <conditionalFormatting sqref="F957">
    <cfRule type="duplicateValues" dxfId="3779" priority="13428"/>
    <cfRule type="duplicateValues" dxfId="3778" priority="13429"/>
  </conditionalFormatting>
  <conditionalFormatting sqref="J957">
    <cfRule type="duplicateValues" dxfId="3777" priority="13420"/>
    <cfRule type="duplicateValues" dxfId="3776" priority="13421"/>
  </conditionalFormatting>
  <conditionalFormatting sqref="J957">
    <cfRule type="duplicateValues" dxfId="3775" priority="13419"/>
  </conditionalFormatting>
  <conditionalFormatting sqref="J957">
    <cfRule type="duplicateValues" dxfId="3774" priority="13414"/>
    <cfRule type="duplicateValues" dxfId="3773" priority="13415"/>
    <cfRule type="duplicateValues" dxfId="3772" priority="13416"/>
    <cfRule type="duplicateValues" dxfId="3771" priority="13417"/>
    <cfRule type="duplicateValues" dxfId="3770" priority="13418"/>
  </conditionalFormatting>
  <conditionalFormatting sqref="J957">
    <cfRule type="duplicateValues" dxfId="3769" priority="13411"/>
    <cfRule type="duplicateValues" dxfId="3768" priority="13412"/>
    <cfRule type="duplicateValues" dxfId="3767" priority="13413"/>
  </conditionalFormatting>
  <conditionalFormatting sqref="F958">
    <cfRule type="duplicateValues" dxfId="3766" priority="13410"/>
  </conditionalFormatting>
  <conditionalFormatting sqref="F958">
    <cfRule type="duplicateValues" dxfId="3765" priority="13408"/>
    <cfRule type="duplicateValues" dxfId="3764" priority="13409"/>
  </conditionalFormatting>
  <conditionalFormatting sqref="J958">
    <cfRule type="duplicateValues" dxfId="3763" priority="13401"/>
  </conditionalFormatting>
  <conditionalFormatting sqref="J958">
    <cfRule type="duplicateValues" dxfId="3762" priority="13396"/>
    <cfRule type="duplicateValues" dxfId="3761" priority="13397"/>
    <cfRule type="duplicateValues" dxfId="3760" priority="13398"/>
    <cfRule type="duplicateValues" dxfId="3759" priority="13399"/>
    <cfRule type="duplicateValues" dxfId="3758" priority="13400"/>
  </conditionalFormatting>
  <conditionalFormatting sqref="J958">
    <cfRule type="duplicateValues" dxfId="3757" priority="13394"/>
    <cfRule type="duplicateValues" dxfId="3756" priority="13395"/>
  </conditionalFormatting>
  <conditionalFormatting sqref="J958">
    <cfRule type="duplicateValues" dxfId="3755" priority="13391"/>
    <cfRule type="duplicateValues" dxfId="3754" priority="13392"/>
    <cfRule type="duplicateValues" dxfId="3753" priority="13393"/>
  </conditionalFormatting>
  <conditionalFormatting sqref="F959">
    <cfRule type="duplicateValues" dxfId="3752" priority="13379"/>
  </conditionalFormatting>
  <conditionalFormatting sqref="F959">
    <cfRule type="duplicateValues" dxfId="3751" priority="13377"/>
    <cfRule type="duplicateValues" dxfId="3750" priority="13378"/>
  </conditionalFormatting>
  <conditionalFormatting sqref="J959">
    <cfRule type="duplicateValues" dxfId="3749" priority="13370"/>
  </conditionalFormatting>
  <conditionalFormatting sqref="J959">
    <cfRule type="duplicateValues" dxfId="3748" priority="13365"/>
    <cfRule type="duplicateValues" dxfId="3747" priority="13366"/>
    <cfRule type="duplicateValues" dxfId="3746" priority="13367"/>
    <cfRule type="duplicateValues" dxfId="3745" priority="13368"/>
    <cfRule type="duplicateValues" dxfId="3744" priority="13369"/>
  </conditionalFormatting>
  <conditionalFormatting sqref="J959">
    <cfRule type="duplicateValues" dxfId="3743" priority="13363"/>
    <cfRule type="duplicateValues" dxfId="3742" priority="13364"/>
  </conditionalFormatting>
  <conditionalFormatting sqref="J959">
    <cfRule type="duplicateValues" dxfId="3741" priority="13360"/>
    <cfRule type="duplicateValues" dxfId="3740" priority="13361"/>
    <cfRule type="duplicateValues" dxfId="3739" priority="13362"/>
  </conditionalFormatting>
  <conditionalFormatting sqref="F960">
    <cfRule type="duplicateValues" dxfId="3738" priority="13348"/>
  </conditionalFormatting>
  <conditionalFormatting sqref="F960">
    <cfRule type="duplicateValues" dxfId="3737" priority="13346"/>
    <cfRule type="duplicateValues" dxfId="3736" priority="13347"/>
  </conditionalFormatting>
  <conditionalFormatting sqref="J960">
    <cfRule type="duplicateValues" dxfId="3735" priority="13339"/>
  </conditionalFormatting>
  <conditionalFormatting sqref="J960">
    <cfRule type="duplicateValues" dxfId="3734" priority="13334"/>
    <cfRule type="duplicateValues" dxfId="3733" priority="13335"/>
    <cfRule type="duplicateValues" dxfId="3732" priority="13336"/>
    <cfRule type="duplicateValues" dxfId="3731" priority="13337"/>
    <cfRule type="duplicateValues" dxfId="3730" priority="13338"/>
  </conditionalFormatting>
  <conditionalFormatting sqref="J960">
    <cfRule type="duplicateValues" dxfId="3729" priority="13332"/>
    <cfRule type="duplicateValues" dxfId="3728" priority="13333"/>
  </conditionalFormatting>
  <conditionalFormatting sqref="J960">
    <cfRule type="duplicateValues" dxfId="3727" priority="13329"/>
    <cfRule type="duplicateValues" dxfId="3726" priority="13330"/>
    <cfRule type="duplicateValues" dxfId="3725" priority="13331"/>
  </conditionalFormatting>
  <conditionalFormatting sqref="F961:F965">
    <cfRule type="duplicateValues" dxfId="3724" priority="13317"/>
  </conditionalFormatting>
  <conditionalFormatting sqref="F961:F965">
    <cfRule type="duplicateValues" dxfId="3723" priority="13315"/>
    <cfRule type="duplicateValues" dxfId="3722" priority="13316"/>
  </conditionalFormatting>
  <conditionalFormatting sqref="J961:J965">
    <cfRule type="duplicateValues" dxfId="3721" priority="13308"/>
  </conditionalFormatting>
  <conditionalFormatting sqref="J961:J965">
    <cfRule type="duplicateValues" dxfId="3720" priority="13303"/>
    <cfRule type="duplicateValues" dxfId="3719" priority="13304"/>
    <cfRule type="duplicateValues" dxfId="3718" priority="13305"/>
    <cfRule type="duplicateValues" dxfId="3717" priority="13306"/>
    <cfRule type="duplicateValues" dxfId="3716" priority="13307"/>
  </conditionalFormatting>
  <conditionalFormatting sqref="J961:J965">
    <cfRule type="duplicateValues" dxfId="3715" priority="13301"/>
    <cfRule type="duplicateValues" dxfId="3714" priority="13302"/>
  </conditionalFormatting>
  <conditionalFormatting sqref="J961:J965">
    <cfRule type="duplicateValues" dxfId="3713" priority="13298"/>
    <cfRule type="duplicateValues" dxfId="3712" priority="13299"/>
    <cfRule type="duplicateValues" dxfId="3711" priority="13300"/>
  </conditionalFormatting>
  <conditionalFormatting sqref="F966:F972">
    <cfRule type="duplicateValues" dxfId="3710" priority="13286"/>
  </conditionalFormatting>
  <conditionalFormatting sqref="J966:J972">
    <cfRule type="duplicateValues" dxfId="3709" priority="13284"/>
    <cfRule type="duplicateValues" dxfId="3708" priority="13285"/>
  </conditionalFormatting>
  <conditionalFormatting sqref="F966:F972">
    <cfRule type="duplicateValues" dxfId="3707" priority="13282"/>
    <cfRule type="duplicateValues" dxfId="3706" priority="13283"/>
  </conditionalFormatting>
  <conditionalFormatting sqref="J966:J972">
    <cfRule type="duplicateValues" dxfId="3705" priority="13281"/>
  </conditionalFormatting>
  <conditionalFormatting sqref="J966:J972">
    <cfRule type="duplicateValues" dxfId="3704" priority="13276"/>
    <cfRule type="duplicateValues" dxfId="3703" priority="13277"/>
    <cfRule type="duplicateValues" dxfId="3702" priority="13278"/>
    <cfRule type="duplicateValues" dxfId="3701" priority="13279"/>
    <cfRule type="duplicateValues" dxfId="3700" priority="13280"/>
  </conditionalFormatting>
  <conditionalFormatting sqref="J966:J972">
    <cfRule type="duplicateValues" dxfId="3699" priority="13273"/>
    <cfRule type="duplicateValues" dxfId="3698" priority="13274"/>
    <cfRule type="duplicateValues" dxfId="3697" priority="13275"/>
  </conditionalFormatting>
  <conditionalFormatting sqref="F966">
    <cfRule type="duplicateValues" dxfId="3696" priority="13272"/>
  </conditionalFormatting>
  <conditionalFormatting sqref="F966">
    <cfRule type="duplicateValues" dxfId="3695" priority="13270"/>
    <cfRule type="duplicateValues" dxfId="3694" priority="13271"/>
  </conditionalFormatting>
  <conditionalFormatting sqref="J966">
    <cfRule type="duplicateValues" dxfId="3693" priority="13260"/>
  </conditionalFormatting>
  <conditionalFormatting sqref="J966">
    <cfRule type="duplicateValues" dxfId="3692" priority="13255"/>
    <cfRule type="duplicateValues" dxfId="3691" priority="13256"/>
    <cfRule type="duplicateValues" dxfId="3690" priority="13257"/>
    <cfRule type="duplicateValues" dxfId="3689" priority="13258"/>
    <cfRule type="duplicateValues" dxfId="3688" priority="13259"/>
  </conditionalFormatting>
  <conditionalFormatting sqref="J966">
    <cfRule type="duplicateValues" dxfId="3687" priority="13253"/>
    <cfRule type="duplicateValues" dxfId="3686" priority="13254"/>
  </conditionalFormatting>
  <conditionalFormatting sqref="J966">
    <cfRule type="duplicateValues" dxfId="3685" priority="13250"/>
    <cfRule type="duplicateValues" dxfId="3684" priority="13251"/>
    <cfRule type="duplicateValues" dxfId="3683" priority="13252"/>
  </conditionalFormatting>
  <conditionalFormatting sqref="F967">
    <cfRule type="duplicateValues" dxfId="3682" priority="13238"/>
  </conditionalFormatting>
  <conditionalFormatting sqref="F967">
    <cfRule type="duplicateValues" dxfId="3681" priority="13236"/>
    <cfRule type="duplicateValues" dxfId="3680" priority="13237"/>
  </conditionalFormatting>
  <conditionalFormatting sqref="J967">
    <cfRule type="duplicateValues" dxfId="3679" priority="13226"/>
  </conditionalFormatting>
  <conditionalFormatting sqref="J967">
    <cfRule type="duplicateValues" dxfId="3678" priority="13221"/>
    <cfRule type="duplicateValues" dxfId="3677" priority="13222"/>
    <cfRule type="duplicateValues" dxfId="3676" priority="13223"/>
    <cfRule type="duplicateValues" dxfId="3675" priority="13224"/>
    <cfRule type="duplicateValues" dxfId="3674" priority="13225"/>
  </conditionalFormatting>
  <conditionalFormatting sqref="J967">
    <cfRule type="duplicateValues" dxfId="3673" priority="13219"/>
    <cfRule type="duplicateValues" dxfId="3672" priority="13220"/>
  </conditionalFormatting>
  <conditionalFormatting sqref="J967">
    <cfRule type="duplicateValues" dxfId="3671" priority="13216"/>
    <cfRule type="duplicateValues" dxfId="3670" priority="13217"/>
    <cfRule type="duplicateValues" dxfId="3669" priority="13218"/>
  </conditionalFormatting>
  <conditionalFormatting sqref="F968">
    <cfRule type="duplicateValues" dxfId="3668" priority="13204"/>
  </conditionalFormatting>
  <conditionalFormatting sqref="F968">
    <cfRule type="duplicateValues" dxfId="3667" priority="13202"/>
    <cfRule type="duplicateValues" dxfId="3666" priority="13203"/>
  </conditionalFormatting>
  <conditionalFormatting sqref="J968">
    <cfRule type="duplicateValues" dxfId="3665" priority="13192"/>
  </conditionalFormatting>
  <conditionalFormatting sqref="J968">
    <cfRule type="duplicateValues" dxfId="3664" priority="13187"/>
    <cfRule type="duplicateValues" dxfId="3663" priority="13188"/>
    <cfRule type="duplicateValues" dxfId="3662" priority="13189"/>
    <cfRule type="duplicateValues" dxfId="3661" priority="13190"/>
    <cfRule type="duplicateValues" dxfId="3660" priority="13191"/>
  </conditionalFormatting>
  <conditionalFormatting sqref="J968">
    <cfRule type="duplicateValues" dxfId="3659" priority="13185"/>
    <cfRule type="duplicateValues" dxfId="3658" priority="13186"/>
  </conditionalFormatting>
  <conditionalFormatting sqref="J968">
    <cfRule type="duplicateValues" dxfId="3657" priority="13182"/>
    <cfRule type="duplicateValues" dxfId="3656" priority="13183"/>
    <cfRule type="duplicateValues" dxfId="3655" priority="13184"/>
  </conditionalFormatting>
  <conditionalFormatting sqref="F969">
    <cfRule type="duplicateValues" dxfId="3654" priority="13170"/>
  </conditionalFormatting>
  <conditionalFormatting sqref="F969">
    <cfRule type="duplicateValues" dxfId="3653" priority="13168"/>
    <cfRule type="duplicateValues" dxfId="3652" priority="13169"/>
  </conditionalFormatting>
  <conditionalFormatting sqref="J969">
    <cfRule type="duplicateValues" dxfId="3651" priority="13157"/>
    <cfRule type="duplicateValues" dxfId="3650" priority="13158"/>
  </conditionalFormatting>
  <conditionalFormatting sqref="J969">
    <cfRule type="duplicateValues" dxfId="3649" priority="13156"/>
  </conditionalFormatting>
  <conditionalFormatting sqref="J969">
    <cfRule type="duplicateValues" dxfId="3648" priority="13151"/>
    <cfRule type="duplicateValues" dxfId="3647" priority="13152"/>
    <cfRule type="duplicateValues" dxfId="3646" priority="13153"/>
    <cfRule type="duplicateValues" dxfId="3645" priority="13154"/>
    <cfRule type="duplicateValues" dxfId="3644" priority="13155"/>
  </conditionalFormatting>
  <conditionalFormatting sqref="J969">
    <cfRule type="duplicateValues" dxfId="3643" priority="13148"/>
    <cfRule type="duplicateValues" dxfId="3642" priority="13149"/>
    <cfRule type="duplicateValues" dxfId="3641" priority="13150"/>
  </conditionalFormatting>
  <conditionalFormatting sqref="F970">
    <cfRule type="duplicateValues" dxfId="3640" priority="13136"/>
  </conditionalFormatting>
  <conditionalFormatting sqref="F970">
    <cfRule type="duplicateValues" dxfId="3639" priority="13134"/>
    <cfRule type="duplicateValues" dxfId="3638" priority="13135"/>
  </conditionalFormatting>
  <conditionalFormatting sqref="J970">
    <cfRule type="duplicateValues" dxfId="3637" priority="13124"/>
  </conditionalFormatting>
  <conditionalFormatting sqref="J970">
    <cfRule type="duplicateValues" dxfId="3636" priority="13119"/>
    <cfRule type="duplicateValues" dxfId="3635" priority="13120"/>
    <cfRule type="duplicateValues" dxfId="3634" priority="13121"/>
    <cfRule type="duplicateValues" dxfId="3633" priority="13122"/>
    <cfRule type="duplicateValues" dxfId="3632" priority="13123"/>
  </conditionalFormatting>
  <conditionalFormatting sqref="J970">
    <cfRule type="duplicateValues" dxfId="3631" priority="13117"/>
    <cfRule type="duplicateValues" dxfId="3630" priority="13118"/>
  </conditionalFormatting>
  <conditionalFormatting sqref="J970">
    <cfRule type="duplicateValues" dxfId="3629" priority="13114"/>
    <cfRule type="duplicateValues" dxfId="3628" priority="13115"/>
    <cfRule type="duplicateValues" dxfId="3627" priority="13116"/>
  </conditionalFormatting>
  <conditionalFormatting sqref="F971">
    <cfRule type="duplicateValues" dxfId="3626" priority="13099"/>
  </conditionalFormatting>
  <conditionalFormatting sqref="F971">
    <cfRule type="duplicateValues" dxfId="3625" priority="13097"/>
    <cfRule type="duplicateValues" dxfId="3624" priority="13098"/>
  </conditionalFormatting>
  <conditionalFormatting sqref="J971">
    <cfRule type="duplicateValues" dxfId="3623" priority="13087"/>
  </conditionalFormatting>
  <conditionalFormatting sqref="J971">
    <cfRule type="duplicateValues" dxfId="3622" priority="13082"/>
    <cfRule type="duplicateValues" dxfId="3621" priority="13083"/>
    <cfRule type="duplicateValues" dxfId="3620" priority="13084"/>
    <cfRule type="duplicateValues" dxfId="3619" priority="13085"/>
    <cfRule type="duplicateValues" dxfId="3618" priority="13086"/>
  </conditionalFormatting>
  <conditionalFormatting sqref="J971">
    <cfRule type="duplicateValues" dxfId="3617" priority="13080"/>
    <cfRule type="duplicateValues" dxfId="3616" priority="13081"/>
  </conditionalFormatting>
  <conditionalFormatting sqref="J971">
    <cfRule type="duplicateValues" dxfId="3615" priority="13077"/>
    <cfRule type="duplicateValues" dxfId="3614" priority="13078"/>
    <cfRule type="duplicateValues" dxfId="3613" priority="13079"/>
  </conditionalFormatting>
  <conditionalFormatting sqref="F972">
    <cfRule type="duplicateValues" dxfId="3612" priority="13065"/>
  </conditionalFormatting>
  <conditionalFormatting sqref="F972">
    <cfRule type="duplicateValues" dxfId="3611" priority="13063"/>
    <cfRule type="duplicateValues" dxfId="3610" priority="13064"/>
  </conditionalFormatting>
  <conditionalFormatting sqref="J972">
    <cfRule type="duplicateValues" dxfId="3609" priority="13053"/>
  </conditionalFormatting>
  <conditionalFormatting sqref="J972">
    <cfRule type="duplicateValues" dxfId="3608" priority="13048"/>
    <cfRule type="duplicateValues" dxfId="3607" priority="13049"/>
    <cfRule type="duplicateValues" dxfId="3606" priority="13050"/>
    <cfRule type="duplicateValues" dxfId="3605" priority="13051"/>
    <cfRule type="duplicateValues" dxfId="3604" priority="13052"/>
  </conditionalFormatting>
  <conditionalFormatting sqref="J972">
    <cfRule type="duplicateValues" dxfId="3603" priority="13046"/>
    <cfRule type="duplicateValues" dxfId="3602" priority="13047"/>
  </conditionalFormatting>
  <conditionalFormatting sqref="J972">
    <cfRule type="duplicateValues" dxfId="3601" priority="13043"/>
    <cfRule type="duplicateValues" dxfId="3600" priority="13044"/>
    <cfRule type="duplicateValues" dxfId="3599" priority="13045"/>
  </conditionalFormatting>
  <conditionalFormatting sqref="F973">
    <cfRule type="duplicateValues" dxfId="3598" priority="13031"/>
  </conditionalFormatting>
  <conditionalFormatting sqref="F973">
    <cfRule type="duplicateValues" dxfId="3597" priority="13029"/>
    <cfRule type="duplicateValues" dxfId="3596" priority="13030"/>
  </conditionalFormatting>
  <conditionalFormatting sqref="J973">
    <cfRule type="duplicateValues" dxfId="3595" priority="13016"/>
  </conditionalFormatting>
  <conditionalFormatting sqref="J973">
    <cfRule type="duplicateValues" dxfId="3594" priority="13011"/>
    <cfRule type="duplicateValues" dxfId="3593" priority="13012"/>
    <cfRule type="duplicateValues" dxfId="3592" priority="13013"/>
    <cfRule type="duplicateValues" dxfId="3591" priority="13014"/>
    <cfRule type="duplicateValues" dxfId="3590" priority="13015"/>
  </conditionalFormatting>
  <conditionalFormatting sqref="J973">
    <cfRule type="duplicateValues" dxfId="3589" priority="13009"/>
    <cfRule type="duplicateValues" dxfId="3588" priority="13010"/>
  </conditionalFormatting>
  <conditionalFormatting sqref="J973">
    <cfRule type="duplicateValues" dxfId="3587" priority="13006"/>
    <cfRule type="duplicateValues" dxfId="3586" priority="13007"/>
    <cfRule type="duplicateValues" dxfId="3585" priority="13008"/>
  </conditionalFormatting>
  <conditionalFormatting sqref="F974">
    <cfRule type="duplicateValues" dxfId="3584" priority="12994"/>
  </conditionalFormatting>
  <conditionalFormatting sqref="F974">
    <cfRule type="duplicateValues" dxfId="3583" priority="12992"/>
    <cfRule type="duplicateValues" dxfId="3582" priority="12993"/>
  </conditionalFormatting>
  <conditionalFormatting sqref="J974">
    <cfRule type="duplicateValues" dxfId="3581" priority="12978"/>
    <cfRule type="duplicateValues" dxfId="3580" priority="12979"/>
  </conditionalFormatting>
  <conditionalFormatting sqref="J974">
    <cfRule type="duplicateValues" dxfId="3579" priority="12977"/>
  </conditionalFormatting>
  <conditionalFormatting sqref="J974">
    <cfRule type="duplicateValues" dxfId="3578" priority="12972"/>
    <cfRule type="duplicateValues" dxfId="3577" priority="12973"/>
    <cfRule type="duplicateValues" dxfId="3576" priority="12974"/>
    <cfRule type="duplicateValues" dxfId="3575" priority="12975"/>
    <cfRule type="duplicateValues" dxfId="3574" priority="12976"/>
  </conditionalFormatting>
  <conditionalFormatting sqref="J974">
    <cfRule type="duplicateValues" dxfId="3573" priority="12969"/>
    <cfRule type="duplicateValues" dxfId="3572" priority="12970"/>
    <cfRule type="duplicateValues" dxfId="3571" priority="12971"/>
  </conditionalFormatting>
  <conditionalFormatting sqref="F975">
    <cfRule type="duplicateValues" dxfId="3570" priority="12957"/>
  </conditionalFormatting>
  <conditionalFormatting sqref="F975">
    <cfRule type="duplicateValues" dxfId="3569" priority="12955"/>
    <cfRule type="duplicateValues" dxfId="3568" priority="12956"/>
  </conditionalFormatting>
  <conditionalFormatting sqref="J975">
    <cfRule type="duplicateValues" dxfId="3567" priority="12942"/>
  </conditionalFormatting>
  <conditionalFormatting sqref="J975">
    <cfRule type="duplicateValues" dxfId="3566" priority="12937"/>
    <cfRule type="duplicateValues" dxfId="3565" priority="12938"/>
    <cfRule type="duplicateValues" dxfId="3564" priority="12939"/>
    <cfRule type="duplicateValues" dxfId="3563" priority="12940"/>
    <cfRule type="duplicateValues" dxfId="3562" priority="12941"/>
  </conditionalFormatting>
  <conditionalFormatting sqref="J975">
    <cfRule type="duplicateValues" dxfId="3561" priority="12935"/>
    <cfRule type="duplicateValues" dxfId="3560" priority="12936"/>
  </conditionalFormatting>
  <conditionalFormatting sqref="J975">
    <cfRule type="duplicateValues" dxfId="3559" priority="12932"/>
    <cfRule type="duplicateValues" dxfId="3558" priority="12933"/>
    <cfRule type="duplicateValues" dxfId="3557" priority="12934"/>
  </conditionalFormatting>
  <conditionalFormatting sqref="F976">
    <cfRule type="duplicateValues" dxfId="3556" priority="12920"/>
  </conditionalFormatting>
  <conditionalFormatting sqref="F976">
    <cfRule type="duplicateValues" dxfId="3555" priority="12918"/>
    <cfRule type="duplicateValues" dxfId="3554" priority="12919"/>
  </conditionalFormatting>
  <conditionalFormatting sqref="J976">
    <cfRule type="duplicateValues" dxfId="3553" priority="12905"/>
  </conditionalFormatting>
  <conditionalFormatting sqref="J976">
    <cfRule type="duplicateValues" dxfId="3552" priority="12900"/>
    <cfRule type="duplicateValues" dxfId="3551" priority="12901"/>
    <cfRule type="duplicateValues" dxfId="3550" priority="12902"/>
    <cfRule type="duplicateValues" dxfId="3549" priority="12903"/>
    <cfRule type="duplicateValues" dxfId="3548" priority="12904"/>
  </conditionalFormatting>
  <conditionalFormatting sqref="J976">
    <cfRule type="duplicateValues" dxfId="3547" priority="12898"/>
    <cfRule type="duplicateValues" dxfId="3546" priority="12899"/>
  </conditionalFormatting>
  <conditionalFormatting sqref="J976">
    <cfRule type="duplicateValues" dxfId="3545" priority="12895"/>
    <cfRule type="duplicateValues" dxfId="3544" priority="12896"/>
    <cfRule type="duplicateValues" dxfId="3543" priority="12897"/>
  </conditionalFormatting>
  <conditionalFormatting sqref="F977">
    <cfRule type="duplicateValues" dxfId="3542" priority="12883"/>
  </conditionalFormatting>
  <conditionalFormatting sqref="F977">
    <cfRule type="duplicateValues" dxfId="3541" priority="12881"/>
    <cfRule type="duplicateValues" dxfId="3540" priority="12882"/>
  </conditionalFormatting>
  <conditionalFormatting sqref="J977">
    <cfRule type="duplicateValues" dxfId="3539" priority="12868"/>
  </conditionalFormatting>
  <conditionalFormatting sqref="J977">
    <cfRule type="duplicateValues" dxfId="3538" priority="12863"/>
    <cfRule type="duplicateValues" dxfId="3537" priority="12864"/>
    <cfRule type="duplicateValues" dxfId="3536" priority="12865"/>
    <cfRule type="duplicateValues" dxfId="3535" priority="12866"/>
    <cfRule type="duplicateValues" dxfId="3534" priority="12867"/>
  </conditionalFormatting>
  <conditionalFormatting sqref="J977">
    <cfRule type="duplicateValues" dxfId="3533" priority="12861"/>
    <cfRule type="duplicateValues" dxfId="3532" priority="12862"/>
  </conditionalFormatting>
  <conditionalFormatting sqref="J977">
    <cfRule type="duplicateValues" dxfId="3531" priority="12858"/>
    <cfRule type="duplicateValues" dxfId="3530" priority="12859"/>
    <cfRule type="duplicateValues" dxfId="3529" priority="12860"/>
  </conditionalFormatting>
  <conditionalFormatting sqref="F978">
    <cfRule type="duplicateValues" dxfId="3528" priority="12846"/>
  </conditionalFormatting>
  <conditionalFormatting sqref="F978">
    <cfRule type="duplicateValues" dxfId="3527" priority="12844"/>
    <cfRule type="duplicateValues" dxfId="3526" priority="12845"/>
  </conditionalFormatting>
  <conditionalFormatting sqref="J978">
    <cfRule type="duplicateValues" dxfId="3525" priority="12831"/>
  </conditionalFormatting>
  <conditionalFormatting sqref="J978">
    <cfRule type="duplicateValues" dxfId="3524" priority="12826"/>
    <cfRule type="duplicateValues" dxfId="3523" priority="12827"/>
    <cfRule type="duplicateValues" dxfId="3522" priority="12828"/>
    <cfRule type="duplicateValues" dxfId="3521" priority="12829"/>
    <cfRule type="duplicateValues" dxfId="3520" priority="12830"/>
  </conditionalFormatting>
  <conditionalFormatting sqref="J978">
    <cfRule type="duplicateValues" dxfId="3519" priority="12824"/>
    <cfRule type="duplicateValues" dxfId="3518" priority="12825"/>
  </conditionalFormatting>
  <conditionalFormatting sqref="J978">
    <cfRule type="duplicateValues" dxfId="3517" priority="12821"/>
    <cfRule type="duplicateValues" dxfId="3516" priority="12822"/>
    <cfRule type="duplicateValues" dxfId="3515" priority="12823"/>
  </conditionalFormatting>
  <conditionalFormatting sqref="F973:F983">
    <cfRule type="duplicateValues" dxfId="3514" priority="389652"/>
  </conditionalFormatting>
  <conditionalFormatting sqref="J973:J983">
    <cfRule type="duplicateValues" dxfId="3513" priority="389654"/>
    <cfRule type="duplicateValues" dxfId="3512" priority="389655"/>
  </conditionalFormatting>
  <conditionalFormatting sqref="F973:F983">
    <cfRule type="duplicateValues" dxfId="3511" priority="389658"/>
    <cfRule type="duplicateValues" dxfId="3510" priority="389659"/>
  </conditionalFormatting>
  <conditionalFormatting sqref="J973:J983">
    <cfRule type="duplicateValues" dxfId="3509" priority="389662"/>
  </conditionalFormatting>
  <conditionalFormatting sqref="J973:J983">
    <cfRule type="duplicateValues" dxfId="3508" priority="389664"/>
    <cfRule type="duplicateValues" dxfId="3507" priority="389665"/>
    <cfRule type="duplicateValues" dxfId="3506" priority="389666"/>
    <cfRule type="duplicateValues" dxfId="3505" priority="389667"/>
    <cfRule type="duplicateValues" dxfId="3504" priority="389668"/>
  </conditionalFormatting>
  <conditionalFormatting sqref="J973:J983">
    <cfRule type="duplicateValues" dxfId="3503" priority="389674"/>
    <cfRule type="duplicateValues" dxfId="3502" priority="389675"/>
    <cfRule type="duplicateValues" dxfId="3501" priority="389676"/>
  </conditionalFormatting>
  <conditionalFormatting sqref="F979">
    <cfRule type="duplicateValues" dxfId="3500" priority="12772"/>
  </conditionalFormatting>
  <conditionalFormatting sqref="F979">
    <cfRule type="duplicateValues" dxfId="3499" priority="12770"/>
    <cfRule type="duplicateValues" dxfId="3498" priority="12771"/>
  </conditionalFormatting>
  <conditionalFormatting sqref="J979">
    <cfRule type="duplicateValues" dxfId="3497" priority="12769"/>
  </conditionalFormatting>
  <conditionalFormatting sqref="J979">
    <cfRule type="duplicateValues" dxfId="3496" priority="12764"/>
    <cfRule type="duplicateValues" dxfId="3495" priority="12765"/>
    <cfRule type="duplicateValues" dxfId="3494" priority="12766"/>
    <cfRule type="duplicateValues" dxfId="3493" priority="12767"/>
    <cfRule type="duplicateValues" dxfId="3492" priority="12768"/>
  </conditionalFormatting>
  <conditionalFormatting sqref="J979">
    <cfRule type="duplicateValues" dxfId="3491" priority="12762"/>
    <cfRule type="duplicateValues" dxfId="3490" priority="12763"/>
  </conditionalFormatting>
  <conditionalFormatting sqref="J979">
    <cfRule type="duplicateValues" dxfId="3489" priority="12759"/>
    <cfRule type="duplicateValues" dxfId="3488" priority="12760"/>
    <cfRule type="duplicateValues" dxfId="3487" priority="12761"/>
  </conditionalFormatting>
  <conditionalFormatting sqref="F980">
    <cfRule type="duplicateValues" dxfId="3486" priority="12736"/>
  </conditionalFormatting>
  <conditionalFormatting sqref="F980">
    <cfRule type="duplicateValues" dxfId="3485" priority="12734"/>
    <cfRule type="duplicateValues" dxfId="3484" priority="12735"/>
  </conditionalFormatting>
  <conditionalFormatting sqref="J980">
    <cfRule type="duplicateValues" dxfId="3483" priority="12733"/>
  </conditionalFormatting>
  <conditionalFormatting sqref="J980">
    <cfRule type="duplicateValues" dxfId="3482" priority="12728"/>
    <cfRule type="duplicateValues" dxfId="3481" priority="12729"/>
    <cfRule type="duplicateValues" dxfId="3480" priority="12730"/>
    <cfRule type="duplicateValues" dxfId="3479" priority="12731"/>
    <cfRule type="duplicateValues" dxfId="3478" priority="12732"/>
  </conditionalFormatting>
  <conditionalFormatting sqref="J980">
    <cfRule type="duplicateValues" dxfId="3477" priority="12726"/>
    <cfRule type="duplicateValues" dxfId="3476" priority="12727"/>
  </conditionalFormatting>
  <conditionalFormatting sqref="J980">
    <cfRule type="duplicateValues" dxfId="3475" priority="12723"/>
    <cfRule type="duplicateValues" dxfId="3474" priority="12724"/>
    <cfRule type="duplicateValues" dxfId="3473" priority="12725"/>
  </conditionalFormatting>
  <conditionalFormatting sqref="F981">
    <cfRule type="duplicateValues" dxfId="3472" priority="12711"/>
  </conditionalFormatting>
  <conditionalFormatting sqref="F981">
    <cfRule type="duplicateValues" dxfId="3471" priority="12709"/>
    <cfRule type="duplicateValues" dxfId="3470" priority="12710"/>
  </conditionalFormatting>
  <conditionalFormatting sqref="J981">
    <cfRule type="duplicateValues" dxfId="3469" priority="12708"/>
  </conditionalFormatting>
  <conditionalFormatting sqref="J981">
    <cfRule type="duplicateValues" dxfId="3468" priority="12703"/>
    <cfRule type="duplicateValues" dxfId="3467" priority="12704"/>
    <cfRule type="duplicateValues" dxfId="3466" priority="12705"/>
    <cfRule type="duplicateValues" dxfId="3465" priority="12706"/>
    <cfRule type="duplicateValues" dxfId="3464" priority="12707"/>
  </conditionalFormatting>
  <conditionalFormatting sqref="J981">
    <cfRule type="duplicateValues" dxfId="3463" priority="12701"/>
    <cfRule type="duplicateValues" dxfId="3462" priority="12702"/>
  </conditionalFormatting>
  <conditionalFormatting sqref="J981">
    <cfRule type="duplicateValues" dxfId="3461" priority="12698"/>
    <cfRule type="duplicateValues" dxfId="3460" priority="12699"/>
    <cfRule type="duplicateValues" dxfId="3459" priority="12700"/>
  </conditionalFormatting>
  <conditionalFormatting sqref="F984:F987">
    <cfRule type="duplicateValues" dxfId="3458" priority="12686"/>
  </conditionalFormatting>
  <conditionalFormatting sqref="J984:J985 J987">
    <cfRule type="duplicateValues" dxfId="3457" priority="12684"/>
    <cfRule type="duplicateValues" dxfId="3456" priority="12685"/>
  </conditionalFormatting>
  <conditionalFormatting sqref="F984:F987">
    <cfRule type="duplicateValues" dxfId="3455" priority="12682"/>
    <cfRule type="duplicateValues" dxfId="3454" priority="12683"/>
  </conditionalFormatting>
  <conditionalFormatting sqref="J984:J985 J987">
    <cfRule type="duplicateValues" dxfId="3453" priority="12681"/>
  </conditionalFormatting>
  <conditionalFormatting sqref="J984:J985 J987">
    <cfRule type="duplicateValues" dxfId="3452" priority="12676"/>
    <cfRule type="duplicateValues" dxfId="3451" priority="12677"/>
    <cfRule type="duplicateValues" dxfId="3450" priority="12678"/>
    <cfRule type="duplicateValues" dxfId="3449" priority="12679"/>
    <cfRule type="duplicateValues" dxfId="3448" priority="12680"/>
  </conditionalFormatting>
  <conditionalFormatting sqref="J984:J985 J987">
    <cfRule type="duplicateValues" dxfId="3447" priority="12673"/>
    <cfRule type="duplicateValues" dxfId="3446" priority="12674"/>
    <cfRule type="duplicateValues" dxfId="3445" priority="12675"/>
  </conditionalFormatting>
  <conditionalFormatting sqref="F982">
    <cfRule type="duplicateValues" dxfId="3444" priority="12672"/>
  </conditionalFormatting>
  <conditionalFormatting sqref="F982">
    <cfRule type="duplicateValues" dxfId="3443" priority="12670"/>
    <cfRule type="duplicateValues" dxfId="3442" priority="12671"/>
  </conditionalFormatting>
  <conditionalFormatting sqref="J982">
    <cfRule type="duplicateValues" dxfId="3441" priority="12669"/>
  </conditionalFormatting>
  <conditionalFormatting sqref="J982">
    <cfRule type="duplicateValues" dxfId="3440" priority="12664"/>
    <cfRule type="duplicateValues" dxfId="3439" priority="12665"/>
    <cfRule type="duplicateValues" dxfId="3438" priority="12666"/>
    <cfRule type="duplicateValues" dxfId="3437" priority="12667"/>
    <cfRule type="duplicateValues" dxfId="3436" priority="12668"/>
  </conditionalFormatting>
  <conditionalFormatting sqref="J982">
    <cfRule type="duplicateValues" dxfId="3435" priority="12662"/>
    <cfRule type="duplicateValues" dxfId="3434" priority="12663"/>
  </conditionalFormatting>
  <conditionalFormatting sqref="J982">
    <cfRule type="duplicateValues" dxfId="3433" priority="12659"/>
    <cfRule type="duplicateValues" dxfId="3432" priority="12660"/>
    <cfRule type="duplicateValues" dxfId="3431" priority="12661"/>
  </conditionalFormatting>
  <conditionalFormatting sqref="F983">
    <cfRule type="duplicateValues" dxfId="3430" priority="12658"/>
  </conditionalFormatting>
  <conditionalFormatting sqref="F983">
    <cfRule type="duplicateValues" dxfId="3429" priority="12656"/>
    <cfRule type="duplicateValues" dxfId="3428" priority="12657"/>
  </conditionalFormatting>
  <conditionalFormatting sqref="J983">
    <cfRule type="duplicateValues" dxfId="3427" priority="12654"/>
    <cfRule type="duplicateValues" dxfId="3426" priority="12655"/>
  </conditionalFormatting>
  <conditionalFormatting sqref="J983">
    <cfRule type="duplicateValues" dxfId="3425" priority="12653"/>
  </conditionalFormatting>
  <conditionalFormatting sqref="J983">
    <cfRule type="duplicateValues" dxfId="3424" priority="12648"/>
    <cfRule type="duplicateValues" dxfId="3423" priority="12649"/>
    <cfRule type="duplicateValues" dxfId="3422" priority="12650"/>
    <cfRule type="duplicateValues" dxfId="3421" priority="12651"/>
    <cfRule type="duplicateValues" dxfId="3420" priority="12652"/>
  </conditionalFormatting>
  <conditionalFormatting sqref="J983">
    <cfRule type="duplicateValues" dxfId="3419" priority="12645"/>
    <cfRule type="duplicateValues" dxfId="3418" priority="12646"/>
    <cfRule type="duplicateValues" dxfId="3417" priority="12647"/>
  </conditionalFormatting>
  <conditionalFormatting sqref="F984">
    <cfRule type="duplicateValues" dxfId="3416" priority="12633"/>
  </conditionalFormatting>
  <conditionalFormatting sqref="F984">
    <cfRule type="duplicateValues" dxfId="3415" priority="12631"/>
    <cfRule type="duplicateValues" dxfId="3414" priority="12632"/>
  </conditionalFormatting>
  <conditionalFormatting sqref="J984">
    <cfRule type="duplicateValues" dxfId="3413" priority="12627"/>
  </conditionalFormatting>
  <conditionalFormatting sqref="J984">
    <cfRule type="duplicateValues" dxfId="3412" priority="12622"/>
    <cfRule type="duplicateValues" dxfId="3411" priority="12623"/>
    <cfRule type="duplicateValues" dxfId="3410" priority="12624"/>
    <cfRule type="duplicateValues" dxfId="3409" priority="12625"/>
    <cfRule type="duplicateValues" dxfId="3408" priority="12626"/>
  </conditionalFormatting>
  <conditionalFormatting sqref="J984">
    <cfRule type="duplicateValues" dxfId="3407" priority="12620"/>
    <cfRule type="duplicateValues" dxfId="3406" priority="12621"/>
  </conditionalFormatting>
  <conditionalFormatting sqref="J984">
    <cfRule type="duplicateValues" dxfId="3405" priority="12617"/>
    <cfRule type="duplicateValues" dxfId="3404" priority="12618"/>
    <cfRule type="duplicateValues" dxfId="3403" priority="12619"/>
  </conditionalFormatting>
  <conditionalFormatting sqref="F985">
    <cfRule type="duplicateValues" dxfId="3402" priority="12616"/>
  </conditionalFormatting>
  <conditionalFormatting sqref="F985">
    <cfRule type="duplicateValues" dxfId="3401" priority="12614"/>
    <cfRule type="duplicateValues" dxfId="3400" priority="12615"/>
  </conditionalFormatting>
  <conditionalFormatting sqref="J985">
    <cfRule type="duplicateValues" dxfId="3399" priority="12609"/>
    <cfRule type="duplicateValues" dxfId="3398" priority="12610"/>
  </conditionalFormatting>
  <conditionalFormatting sqref="J985">
    <cfRule type="duplicateValues" dxfId="3397" priority="12608"/>
  </conditionalFormatting>
  <conditionalFormatting sqref="J985">
    <cfRule type="duplicateValues" dxfId="3396" priority="12603"/>
    <cfRule type="duplicateValues" dxfId="3395" priority="12604"/>
    <cfRule type="duplicateValues" dxfId="3394" priority="12605"/>
    <cfRule type="duplicateValues" dxfId="3393" priority="12606"/>
    <cfRule type="duplicateValues" dxfId="3392" priority="12607"/>
  </conditionalFormatting>
  <conditionalFormatting sqref="J985">
    <cfRule type="duplicateValues" dxfId="3391" priority="12600"/>
    <cfRule type="duplicateValues" dxfId="3390" priority="12601"/>
    <cfRule type="duplicateValues" dxfId="3389" priority="12602"/>
  </conditionalFormatting>
  <conditionalFormatting sqref="F988:F993">
    <cfRule type="duplicateValues" dxfId="3388" priority="12599"/>
  </conditionalFormatting>
  <conditionalFormatting sqref="J988:J993">
    <cfRule type="duplicateValues" dxfId="3387" priority="12597"/>
    <cfRule type="duplicateValues" dxfId="3386" priority="12598"/>
  </conditionalFormatting>
  <conditionalFormatting sqref="F988:F993">
    <cfRule type="duplicateValues" dxfId="3385" priority="12595"/>
    <cfRule type="duplicateValues" dxfId="3384" priority="12596"/>
  </conditionalFormatting>
  <conditionalFormatting sqref="J988:J993">
    <cfRule type="duplicateValues" dxfId="3383" priority="12594"/>
  </conditionalFormatting>
  <conditionalFormatting sqref="J988:J993">
    <cfRule type="duplicateValues" dxfId="3382" priority="12589"/>
    <cfRule type="duplicateValues" dxfId="3381" priority="12590"/>
    <cfRule type="duplicateValues" dxfId="3380" priority="12591"/>
    <cfRule type="duplicateValues" dxfId="3379" priority="12592"/>
    <cfRule type="duplicateValues" dxfId="3378" priority="12593"/>
  </conditionalFormatting>
  <conditionalFormatting sqref="J988:J993">
    <cfRule type="duplicateValues" dxfId="3377" priority="12586"/>
    <cfRule type="duplicateValues" dxfId="3376" priority="12587"/>
    <cfRule type="duplicateValues" dxfId="3375" priority="12588"/>
  </conditionalFormatting>
  <conditionalFormatting sqref="F986">
    <cfRule type="duplicateValues" dxfId="3374" priority="12585"/>
  </conditionalFormatting>
  <conditionalFormatting sqref="F986">
    <cfRule type="duplicateValues" dxfId="3373" priority="12583"/>
    <cfRule type="duplicateValues" dxfId="3372" priority="12584"/>
  </conditionalFormatting>
  <conditionalFormatting sqref="G986">
    <cfRule type="duplicateValues" dxfId="3371" priority="12568"/>
  </conditionalFormatting>
  <conditionalFormatting sqref="G986">
    <cfRule type="duplicateValues" dxfId="3370" priority="12565"/>
    <cfRule type="duplicateValues" dxfId="3369" priority="12566"/>
  </conditionalFormatting>
  <conditionalFormatting sqref="F987">
    <cfRule type="duplicateValues" dxfId="3368" priority="12558"/>
  </conditionalFormatting>
  <conditionalFormatting sqref="F987">
    <cfRule type="duplicateValues" dxfId="3367" priority="12556"/>
    <cfRule type="duplicateValues" dxfId="3366" priority="12557"/>
  </conditionalFormatting>
  <conditionalFormatting sqref="J987">
    <cfRule type="duplicateValues" dxfId="3365" priority="12541"/>
    <cfRule type="duplicateValues" dxfId="3364" priority="12542"/>
  </conditionalFormatting>
  <conditionalFormatting sqref="J987">
    <cfRule type="duplicateValues" dxfId="3363" priority="12540"/>
  </conditionalFormatting>
  <conditionalFormatting sqref="J987">
    <cfRule type="duplicateValues" dxfId="3362" priority="12535"/>
    <cfRule type="duplicateValues" dxfId="3361" priority="12536"/>
    <cfRule type="duplicateValues" dxfId="3360" priority="12537"/>
    <cfRule type="duplicateValues" dxfId="3359" priority="12538"/>
    <cfRule type="duplicateValues" dxfId="3358" priority="12539"/>
  </conditionalFormatting>
  <conditionalFormatting sqref="J987">
    <cfRule type="duplicateValues" dxfId="3357" priority="12532"/>
    <cfRule type="duplicateValues" dxfId="3356" priority="12533"/>
    <cfRule type="duplicateValues" dxfId="3355" priority="12534"/>
  </conditionalFormatting>
  <conditionalFormatting sqref="F988">
    <cfRule type="duplicateValues" dxfId="3354" priority="12520"/>
  </conditionalFormatting>
  <conditionalFormatting sqref="F988">
    <cfRule type="duplicateValues" dxfId="3353" priority="12518"/>
    <cfRule type="duplicateValues" dxfId="3352" priority="12519"/>
  </conditionalFormatting>
  <conditionalFormatting sqref="J988">
    <cfRule type="duplicateValues" dxfId="3351" priority="12510"/>
    <cfRule type="duplicateValues" dxfId="3350" priority="12511"/>
  </conditionalFormatting>
  <conditionalFormatting sqref="J988">
    <cfRule type="duplicateValues" dxfId="3349" priority="12509"/>
  </conditionalFormatting>
  <conditionalFormatting sqref="J988">
    <cfRule type="duplicateValues" dxfId="3348" priority="12504"/>
    <cfRule type="duplicateValues" dxfId="3347" priority="12505"/>
    <cfRule type="duplicateValues" dxfId="3346" priority="12506"/>
    <cfRule type="duplicateValues" dxfId="3345" priority="12507"/>
    <cfRule type="duplicateValues" dxfId="3344" priority="12508"/>
  </conditionalFormatting>
  <conditionalFormatting sqref="J988">
    <cfRule type="duplicateValues" dxfId="3343" priority="12501"/>
    <cfRule type="duplicateValues" dxfId="3342" priority="12502"/>
    <cfRule type="duplicateValues" dxfId="3341" priority="12503"/>
  </conditionalFormatting>
  <conditionalFormatting sqref="J988">
    <cfRule type="duplicateValues" dxfId="3340" priority="12494" stopIfTrue="1"/>
    <cfRule type="expression" dxfId="3339" priority="12495" stopIfTrue="1">
      <formula>AND(COUNTIF($J:$J,J988)&gt;1,NOT(ISBLANK(J988)))</formula>
    </cfRule>
    <cfRule type="expression" dxfId="3338" priority="12496" stopIfTrue="1">
      <formula>AND(COUNTIF($J:$J,J988)&gt;1,NOT(ISBLANK(J988)))</formula>
    </cfRule>
  </conditionalFormatting>
  <conditionalFormatting sqref="F989">
    <cfRule type="duplicateValues" dxfId="3337" priority="12473"/>
  </conditionalFormatting>
  <conditionalFormatting sqref="F989">
    <cfRule type="duplicateValues" dxfId="3336" priority="12471"/>
    <cfRule type="duplicateValues" dxfId="3335" priority="12472"/>
  </conditionalFormatting>
  <conditionalFormatting sqref="J989">
    <cfRule type="duplicateValues" dxfId="3334" priority="12464"/>
  </conditionalFormatting>
  <conditionalFormatting sqref="J989">
    <cfRule type="duplicateValues" dxfId="3333" priority="12459"/>
    <cfRule type="duplicateValues" dxfId="3332" priority="12460"/>
    <cfRule type="duplicateValues" dxfId="3331" priority="12461"/>
    <cfRule type="duplicateValues" dxfId="3330" priority="12462"/>
    <cfRule type="duplicateValues" dxfId="3329" priority="12463"/>
  </conditionalFormatting>
  <conditionalFormatting sqref="J989">
    <cfRule type="duplicateValues" dxfId="3328" priority="12457"/>
    <cfRule type="duplicateValues" dxfId="3327" priority="12458"/>
  </conditionalFormatting>
  <conditionalFormatting sqref="J989">
    <cfRule type="duplicateValues" dxfId="3326" priority="12454"/>
    <cfRule type="duplicateValues" dxfId="3325" priority="12455"/>
    <cfRule type="duplicateValues" dxfId="3324" priority="12456"/>
  </conditionalFormatting>
  <conditionalFormatting sqref="F990">
    <cfRule type="duplicateValues" dxfId="3323" priority="12442"/>
  </conditionalFormatting>
  <conditionalFormatting sqref="F990">
    <cfRule type="duplicateValues" dxfId="3322" priority="12440"/>
    <cfRule type="duplicateValues" dxfId="3321" priority="12441"/>
  </conditionalFormatting>
  <conditionalFormatting sqref="J990">
    <cfRule type="duplicateValues" dxfId="3320" priority="12433"/>
  </conditionalFormatting>
  <conditionalFormatting sqref="J990">
    <cfRule type="duplicateValues" dxfId="3319" priority="12428"/>
    <cfRule type="duplicateValues" dxfId="3318" priority="12429"/>
    <cfRule type="duplicateValues" dxfId="3317" priority="12430"/>
    <cfRule type="duplicateValues" dxfId="3316" priority="12431"/>
    <cfRule type="duplicateValues" dxfId="3315" priority="12432"/>
  </conditionalFormatting>
  <conditionalFormatting sqref="J990">
    <cfRule type="duplicateValues" dxfId="3314" priority="12426"/>
    <cfRule type="duplicateValues" dxfId="3313" priority="12427"/>
  </conditionalFormatting>
  <conditionalFormatting sqref="J990">
    <cfRule type="duplicateValues" dxfId="3312" priority="12423"/>
    <cfRule type="duplicateValues" dxfId="3311" priority="12424"/>
    <cfRule type="duplicateValues" dxfId="3310" priority="12425"/>
  </conditionalFormatting>
  <conditionalFormatting sqref="F991">
    <cfRule type="duplicateValues" dxfId="3309" priority="12411"/>
  </conditionalFormatting>
  <conditionalFormatting sqref="F991">
    <cfRule type="duplicateValues" dxfId="3308" priority="12409"/>
    <cfRule type="duplicateValues" dxfId="3307" priority="12410"/>
  </conditionalFormatting>
  <conditionalFormatting sqref="J991">
    <cfRule type="duplicateValues" dxfId="3306" priority="12402"/>
  </conditionalFormatting>
  <conditionalFormatting sqref="J991">
    <cfRule type="duplicateValues" dxfId="3305" priority="12397"/>
    <cfRule type="duplicateValues" dxfId="3304" priority="12398"/>
    <cfRule type="duplicateValues" dxfId="3303" priority="12399"/>
    <cfRule type="duplicateValues" dxfId="3302" priority="12400"/>
    <cfRule type="duplicateValues" dxfId="3301" priority="12401"/>
  </conditionalFormatting>
  <conditionalFormatting sqref="J991">
    <cfRule type="duplicateValues" dxfId="3300" priority="12395"/>
    <cfRule type="duplicateValues" dxfId="3299" priority="12396"/>
  </conditionalFormatting>
  <conditionalFormatting sqref="J991">
    <cfRule type="duplicateValues" dxfId="3298" priority="12392"/>
    <cfRule type="duplicateValues" dxfId="3297" priority="12393"/>
    <cfRule type="duplicateValues" dxfId="3296" priority="12394"/>
  </conditionalFormatting>
  <conditionalFormatting sqref="F994:F1000">
    <cfRule type="duplicateValues" dxfId="3295" priority="12380"/>
  </conditionalFormatting>
  <conditionalFormatting sqref="J994:J1000">
    <cfRule type="duplicateValues" dxfId="3294" priority="12378"/>
    <cfRule type="duplicateValues" dxfId="3293" priority="12379"/>
  </conditionalFormatting>
  <conditionalFormatting sqref="F994:F1000">
    <cfRule type="duplicateValues" dxfId="3292" priority="12376"/>
    <cfRule type="duplicateValues" dxfId="3291" priority="12377"/>
  </conditionalFormatting>
  <conditionalFormatting sqref="J994:J1000">
    <cfRule type="duplicateValues" dxfId="3290" priority="12375"/>
  </conditionalFormatting>
  <conditionalFormatting sqref="J994:J1000">
    <cfRule type="duplicateValues" dxfId="3289" priority="12370"/>
    <cfRule type="duplicateValues" dxfId="3288" priority="12371"/>
    <cfRule type="duplicateValues" dxfId="3287" priority="12372"/>
    <cfRule type="duplicateValues" dxfId="3286" priority="12373"/>
    <cfRule type="duplicateValues" dxfId="3285" priority="12374"/>
  </conditionalFormatting>
  <conditionalFormatting sqref="J994:J1000">
    <cfRule type="duplicateValues" dxfId="3284" priority="12367"/>
    <cfRule type="duplicateValues" dxfId="3283" priority="12368"/>
    <cfRule type="duplicateValues" dxfId="3282" priority="12369"/>
  </conditionalFormatting>
  <conditionalFormatting sqref="F992">
    <cfRule type="duplicateValues" dxfId="3281" priority="12366"/>
  </conditionalFormatting>
  <conditionalFormatting sqref="F992">
    <cfRule type="duplicateValues" dxfId="3280" priority="12364"/>
    <cfRule type="duplicateValues" dxfId="3279" priority="12365"/>
  </conditionalFormatting>
  <conditionalFormatting sqref="J992">
    <cfRule type="duplicateValues" dxfId="3278" priority="12356"/>
    <cfRule type="duplicateValues" dxfId="3277" priority="12357"/>
  </conditionalFormatting>
  <conditionalFormatting sqref="J992">
    <cfRule type="duplicateValues" dxfId="3276" priority="12355"/>
  </conditionalFormatting>
  <conditionalFormatting sqref="J992">
    <cfRule type="duplicateValues" dxfId="3275" priority="12350"/>
    <cfRule type="duplicateValues" dxfId="3274" priority="12351"/>
    <cfRule type="duplicateValues" dxfId="3273" priority="12352"/>
    <cfRule type="duplicateValues" dxfId="3272" priority="12353"/>
    <cfRule type="duplicateValues" dxfId="3271" priority="12354"/>
  </conditionalFormatting>
  <conditionalFormatting sqref="J992">
    <cfRule type="duplicateValues" dxfId="3270" priority="12347"/>
    <cfRule type="duplicateValues" dxfId="3269" priority="12348"/>
    <cfRule type="duplicateValues" dxfId="3268" priority="12349"/>
  </conditionalFormatting>
  <conditionalFormatting sqref="F993">
    <cfRule type="duplicateValues" dxfId="3267" priority="12346"/>
  </conditionalFormatting>
  <conditionalFormatting sqref="F993">
    <cfRule type="duplicateValues" dxfId="3266" priority="12344"/>
    <cfRule type="duplicateValues" dxfId="3265" priority="12345"/>
  </conditionalFormatting>
  <conditionalFormatting sqref="J993">
    <cfRule type="duplicateValues" dxfId="3264" priority="12337"/>
  </conditionalFormatting>
  <conditionalFormatting sqref="J993">
    <cfRule type="duplicateValues" dxfId="3263" priority="12332"/>
    <cfRule type="duplicateValues" dxfId="3262" priority="12333"/>
    <cfRule type="duplicateValues" dxfId="3261" priority="12334"/>
    <cfRule type="duplicateValues" dxfId="3260" priority="12335"/>
    <cfRule type="duplicateValues" dxfId="3259" priority="12336"/>
  </conditionalFormatting>
  <conditionalFormatting sqref="J993">
    <cfRule type="duplicateValues" dxfId="3258" priority="12330"/>
    <cfRule type="duplicateValues" dxfId="3257" priority="12331"/>
  </conditionalFormatting>
  <conditionalFormatting sqref="J993">
    <cfRule type="duplicateValues" dxfId="3256" priority="12327"/>
    <cfRule type="duplicateValues" dxfId="3255" priority="12328"/>
    <cfRule type="duplicateValues" dxfId="3254" priority="12329"/>
  </conditionalFormatting>
  <conditionalFormatting sqref="F994">
    <cfRule type="duplicateValues" dxfId="3253" priority="12326"/>
  </conditionalFormatting>
  <conditionalFormatting sqref="F994">
    <cfRule type="duplicateValues" dxfId="3252" priority="12324"/>
    <cfRule type="duplicateValues" dxfId="3251" priority="12325"/>
  </conditionalFormatting>
  <conditionalFormatting sqref="J994">
    <cfRule type="duplicateValues" dxfId="3250" priority="12314"/>
  </conditionalFormatting>
  <conditionalFormatting sqref="J994">
    <cfRule type="duplicateValues" dxfId="3249" priority="12309"/>
    <cfRule type="duplicateValues" dxfId="3248" priority="12310"/>
    <cfRule type="duplicateValues" dxfId="3247" priority="12311"/>
    <cfRule type="duplicateValues" dxfId="3246" priority="12312"/>
    <cfRule type="duplicateValues" dxfId="3245" priority="12313"/>
  </conditionalFormatting>
  <conditionalFormatting sqref="J994">
    <cfRule type="duplicateValues" dxfId="3244" priority="12307"/>
    <cfRule type="duplicateValues" dxfId="3243" priority="12308"/>
  </conditionalFormatting>
  <conditionalFormatting sqref="J994">
    <cfRule type="duplicateValues" dxfId="3242" priority="12304"/>
    <cfRule type="duplicateValues" dxfId="3241" priority="12305"/>
    <cfRule type="duplicateValues" dxfId="3240" priority="12306"/>
  </conditionalFormatting>
  <conditionalFormatting sqref="F995">
    <cfRule type="duplicateValues" dxfId="3239" priority="12289"/>
  </conditionalFormatting>
  <conditionalFormatting sqref="F995">
    <cfRule type="duplicateValues" dxfId="3238" priority="12287"/>
    <cfRule type="duplicateValues" dxfId="3237" priority="12288"/>
  </conditionalFormatting>
  <conditionalFormatting sqref="J995">
    <cfRule type="duplicateValues" dxfId="3236" priority="12277"/>
  </conditionalFormatting>
  <conditionalFormatting sqref="J995">
    <cfRule type="duplicateValues" dxfId="3235" priority="12272"/>
    <cfRule type="duplicateValues" dxfId="3234" priority="12273"/>
    <cfRule type="duplicateValues" dxfId="3233" priority="12274"/>
    <cfRule type="duplicateValues" dxfId="3232" priority="12275"/>
    <cfRule type="duplicateValues" dxfId="3231" priority="12276"/>
  </conditionalFormatting>
  <conditionalFormatting sqref="J995">
    <cfRule type="duplicateValues" dxfId="3230" priority="12270"/>
    <cfRule type="duplicateValues" dxfId="3229" priority="12271"/>
  </conditionalFormatting>
  <conditionalFormatting sqref="J995">
    <cfRule type="duplicateValues" dxfId="3228" priority="12267"/>
    <cfRule type="duplicateValues" dxfId="3227" priority="12268"/>
    <cfRule type="duplicateValues" dxfId="3226" priority="12269"/>
  </conditionalFormatting>
  <conditionalFormatting sqref="F996">
    <cfRule type="duplicateValues" dxfId="3225" priority="12252"/>
  </conditionalFormatting>
  <conditionalFormatting sqref="F996">
    <cfRule type="duplicateValues" dxfId="3224" priority="12250"/>
    <cfRule type="duplicateValues" dxfId="3223" priority="12251"/>
  </conditionalFormatting>
  <conditionalFormatting sqref="J996">
    <cfRule type="duplicateValues" dxfId="3222" priority="12240"/>
  </conditionalFormatting>
  <conditionalFormatting sqref="J996">
    <cfRule type="duplicateValues" dxfId="3221" priority="12235"/>
    <cfRule type="duplicateValues" dxfId="3220" priority="12236"/>
    <cfRule type="duplicateValues" dxfId="3219" priority="12237"/>
    <cfRule type="duplicateValues" dxfId="3218" priority="12238"/>
    <cfRule type="duplicateValues" dxfId="3217" priority="12239"/>
  </conditionalFormatting>
  <conditionalFormatting sqref="J996">
    <cfRule type="duplicateValues" dxfId="3216" priority="12233"/>
    <cfRule type="duplicateValues" dxfId="3215" priority="12234"/>
  </conditionalFormatting>
  <conditionalFormatting sqref="J996">
    <cfRule type="duplicateValues" dxfId="3214" priority="12230"/>
    <cfRule type="duplicateValues" dxfId="3213" priority="12231"/>
    <cfRule type="duplicateValues" dxfId="3212" priority="12232"/>
  </conditionalFormatting>
  <conditionalFormatting sqref="F997:F998">
    <cfRule type="duplicateValues" dxfId="3211" priority="12218"/>
  </conditionalFormatting>
  <conditionalFormatting sqref="F997:F998">
    <cfRule type="duplicateValues" dxfId="3210" priority="12216"/>
    <cfRule type="duplicateValues" dxfId="3209" priority="12217"/>
  </conditionalFormatting>
  <conditionalFormatting sqref="J997">
    <cfRule type="duplicateValues" dxfId="3208" priority="12206"/>
  </conditionalFormatting>
  <conditionalFormatting sqref="J997">
    <cfRule type="duplicateValues" dxfId="3207" priority="12201"/>
    <cfRule type="duplicateValues" dxfId="3206" priority="12202"/>
    <cfRule type="duplicateValues" dxfId="3205" priority="12203"/>
    <cfRule type="duplicateValues" dxfId="3204" priority="12204"/>
    <cfRule type="duplicateValues" dxfId="3203" priority="12205"/>
  </conditionalFormatting>
  <conditionalFormatting sqref="J997">
    <cfRule type="duplicateValues" dxfId="3202" priority="12199"/>
    <cfRule type="duplicateValues" dxfId="3201" priority="12200"/>
  </conditionalFormatting>
  <conditionalFormatting sqref="J997">
    <cfRule type="duplicateValues" dxfId="3200" priority="12196"/>
    <cfRule type="duplicateValues" dxfId="3199" priority="12197"/>
    <cfRule type="duplicateValues" dxfId="3198" priority="12198"/>
  </conditionalFormatting>
  <conditionalFormatting sqref="J998">
    <cfRule type="duplicateValues" dxfId="3197" priority="12184"/>
  </conditionalFormatting>
  <conditionalFormatting sqref="J998">
    <cfRule type="duplicateValues" dxfId="3196" priority="12179"/>
    <cfRule type="duplicateValues" dxfId="3195" priority="12180"/>
    <cfRule type="duplicateValues" dxfId="3194" priority="12181"/>
    <cfRule type="duplicateValues" dxfId="3193" priority="12182"/>
    <cfRule type="duplicateValues" dxfId="3192" priority="12183"/>
  </conditionalFormatting>
  <conditionalFormatting sqref="J998">
    <cfRule type="duplicateValues" dxfId="3191" priority="12177"/>
    <cfRule type="duplicateValues" dxfId="3190" priority="12178"/>
  </conditionalFormatting>
  <conditionalFormatting sqref="J998">
    <cfRule type="duplicateValues" dxfId="3189" priority="12174"/>
    <cfRule type="duplicateValues" dxfId="3188" priority="12175"/>
    <cfRule type="duplicateValues" dxfId="3187" priority="12176"/>
  </conditionalFormatting>
  <conditionalFormatting sqref="F1001:F1012">
    <cfRule type="duplicateValues" dxfId="3186" priority="12162"/>
  </conditionalFormatting>
  <conditionalFormatting sqref="J1001:J1012">
    <cfRule type="duplicateValues" dxfId="3185" priority="12160"/>
    <cfRule type="duplicateValues" dxfId="3184" priority="12161"/>
  </conditionalFormatting>
  <conditionalFormatting sqref="F1001:F1012">
    <cfRule type="duplicateValues" dxfId="3183" priority="12158"/>
    <cfRule type="duplicateValues" dxfId="3182" priority="12159"/>
  </conditionalFormatting>
  <conditionalFormatting sqref="J1001:J1012">
    <cfRule type="duplicateValues" dxfId="3181" priority="12157"/>
  </conditionalFormatting>
  <conditionalFormatting sqref="J1001:J1012">
    <cfRule type="duplicateValues" dxfId="3180" priority="12152"/>
    <cfRule type="duplicateValues" dxfId="3179" priority="12153"/>
    <cfRule type="duplicateValues" dxfId="3178" priority="12154"/>
    <cfRule type="duplicateValues" dxfId="3177" priority="12155"/>
    <cfRule type="duplicateValues" dxfId="3176" priority="12156"/>
  </conditionalFormatting>
  <conditionalFormatting sqref="J1001:J1012">
    <cfRule type="duplicateValues" dxfId="3175" priority="12149"/>
    <cfRule type="duplicateValues" dxfId="3174" priority="12150"/>
    <cfRule type="duplicateValues" dxfId="3173" priority="12151"/>
  </conditionalFormatting>
  <conditionalFormatting sqref="F999">
    <cfRule type="duplicateValues" dxfId="3172" priority="12148"/>
  </conditionalFormatting>
  <conditionalFormatting sqref="F999">
    <cfRule type="duplicateValues" dxfId="3171" priority="12146"/>
    <cfRule type="duplicateValues" dxfId="3170" priority="12147"/>
  </conditionalFormatting>
  <conditionalFormatting sqref="J999">
    <cfRule type="duplicateValues" dxfId="3169" priority="12135"/>
    <cfRule type="duplicateValues" dxfId="3168" priority="12136"/>
  </conditionalFormatting>
  <conditionalFormatting sqref="J999">
    <cfRule type="duplicateValues" dxfId="3167" priority="12134"/>
  </conditionalFormatting>
  <conditionalFormatting sqref="J999">
    <cfRule type="duplicateValues" dxfId="3166" priority="12129"/>
    <cfRule type="duplicateValues" dxfId="3165" priority="12130"/>
    <cfRule type="duplicateValues" dxfId="3164" priority="12131"/>
    <cfRule type="duplicateValues" dxfId="3163" priority="12132"/>
    <cfRule type="duplicateValues" dxfId="3162" priority="12133"/>
  </conditionalFormatting>
  <conditionalFormatting sqref="J999">
    <cfRule type="duplicateValues" dxfId="3161" priority="12126"/>
    <cfRule type="duplicateValues" dxfId="3160" priority="12127"/>
    <cfRule type="duplicateValues" dxfId="3159" priority="12128"/>
  </conditionalFormatting>
  <conditionalFormatting sqref="F1000">
    <cfRule type="duplicateValues" dxfId="3158" priority="12114"/>
  </conditionalFormatting>
  <conditionalFormatting sqref="F1000">
    <cfRule type="duplicateValues" dxfId="3157" priority="12112"/>
    <cfRule type="duplicateValues" dxfId="3156" priority="12113"/>
  </conditionalFormatting>
  <conditionalFormatting sqref="J1000">
    <cfRule type="duplicateValues" dxfId="3155" priority="12102"/>
  </conditionalFormatting>
  <conditionalFormatting sqref="J1000">
    <cfRule type="duplicateValues" dxfId="3154" priority="12097"/>
    <cfRule type="duplicateValues" dxfId="3153" priority="12098"/>
    <cfRule type="duplicateValues" dxfId="3152" priority="12099"/>
    <cfRule type="duplicateValues" dxfId="3151" priority="12100"/>
    <cfRule type="duplicateValues" dxfId="3150" priority="12101"/>
  </conditionalFormatting>
  <conditionalFormatting sqref="J1000">
    <cfRule type="duplicateValues" dxfId="3149" priority="12095"/>
    <cfRule type="duplicateValues" dxfId="3148" priority="12096"/>
  </conditionalFormatting>
  <conditionalFormatting sqref="J1000">
    <cfRule type="duplicateValues" dxfId="3147" priority="12092"/>
    <cfRule type="duplicateValues" dxfId="3146" priority="12093"/>
    <cfRule type="duplicateValues" dxfId="3145" priority="12094"/>
  </conditionalFormatting>
  <conditionalFormatting sqref="F1001">
    <cfRule type="duplicateValues" dxfId="3144" priority="12080"/>
  </conditionalFormatting>
  <conditionalFormatting sqref="F1001">
    <cfRule type="duplicateValues" dxfId="3143" priority="12078"/>
    <cfRule type="duplicateValues" dxfId="3142" priority="12079"/>
  </conditionalFormatting>
  <conditionalFormatting sqref="J1001">
    <cfRule type="duplicateValues" dxfId="3141" priority="12065"/>
  </conditionalFormatting>
  <conditionalFormatting sqref="J1001">
    <cfRule type="duplicateValues" dxfId="3140" priority="12060"/>
    <cfRule type="duplicateValues" dxfId="3139" priority="12061"/>
    <cfRule type="duplicateValues" dxfId="3138" priority="12062"/>
    <cfRule type="duplicateValues" dxfId="3137" priority="12063"/>
    <cfRule type="duplicateValues" dxfId="3136" priority="12064"/>
  </conditionalFormatting>
  <conditionalFormatting sqref="J1001">
    <cfRule type="duplicateValues" dxfId="3135" priority="12058"/>
    <cfRule type="duplicateValues" dxfId="3134" priority="12059"/>
  </conditionalFormatting>
  <conditionalFormatting sqref="J1001">
    <cfRule type="duplicateValues" dxfId="3133" priority="12055"/>
    <cfRule type="duplicateValues" dxfId="3132" priority="12056"/>
    <cfRule type="duplicateValues" dxfId="3131" priority="12057"/>
  </conditionalFormatting>
  <conditionalFormatting sqref="F1002">
    <cfRule type="duplicateValues" dxfId="3130" priority="12043"/>
  </conditionalFormatting>
  <conditionalFormatting sqref="F1002">
    <cfRule type="duplicateValues" dxfId="3129" priority="12041"/>
    <cfRule type="duplicateValues" dxfId="3128" priority="12042"/>
  </conditionalFormatting>
  <conditionalFormatting sqref="J1002">
    <cfRule type="duplicateValues" dxfId="3127" priority="12028"/>
  </conditionalFormatting>
  <conditionalFormatting sqref="J1002">
    <cfRule type="duplicateValues" dxfId="3126" priority="12023"/>
    <cfRule type="duplicateValues" dxfId="3125" priority="12024"/>
    <cfRule type="duplicateValues" dxfId="3124" priority="12025"/>
    <cfRule type="duplicateValues" dxfId="3123" priority="12026"/>
    <cfRule type="duplicateValues" dxfId="3122" priority="12027"/>
  </conditionalFormatting>
  <conditionalFormatting sqref="J1002">
    <cfRule type="duplicateValues" dxfId="3121" priority="12021"/>
    <cfRule type="duplicateValues" dxfId="3120" priority="12022"/>
  </conditionalFormatting>
  <conditionalFormatting sqref="J1002">
    <cfRule type="duplicateValues" dxfId="3119" priority="12018"/>
    <cfRule type="duplicateValues" dxfId="3118" priority="12019"/>
    <cfRule type="duplicateValues" dxfId="3117" priority="12020"/>
  </conditionalFormatting>
  <conditionalFormatting sqref="F1003">
    <cfRule type="duplicateValues" dxfId="3116" priority="12006"/>
  </conditionalFormatting>
  <conditionalFormatting sqref="F1003">
    <cfRule type="duplicateValues" dxfId="3115" priority="12004"/>
    <cfRule type="duplicateValues" dxfId="3114" priority="12005"/>
  </conditionalFormatting>
  <conditionalFormatting sqref="J1003">
    <cfRule type="duplicateValues" dxfId="3113" priority="11991"/>
  </conditionalFormatting>
  <conditionalFormatting sqref="I1003:K1003">
    <cfRule type="duplicateValues" dxfId="3112" priority="11990"/>
  </conditionalFormatting>
  <conditionalFormatting sqref="I1003:K1003">
    <cfRule type="duplicateValues" dxfId="3111" priority="11987"/>
    <cfRule type="duplicateValues" dxfId="3110" priority="11988"/>
  </conditionalFormatting>
  <conditionalFormatting sqref="F1004">
    <cfRule type="duplicateValues" dxfId="3109" priority="11971"/>
  </conditionalFormatting>
  <conditionalFormatting sqref="F1004">
    <cfRule type="duplicateValues" dxfId="3108" priority="11969"/>
    <cfRule type="duplicateValues" dxfId="3107" priority="11970"/>
  </conditionalFormatting>
  <conditionalFormatting sqref="J1004">
    <cfRule type="duplicateValues" dxfId="3106" priority="11956"/>
  </conditionalFormatting>
  <conditionalFormatting sqref="J1004">
    <cfRule type="duplicateValues" dxfId="3105" priority="11951"/>
    <cfRule type="duplicateValues" dxfId="3104" priority="11952"/>
    <cfRule type="duplicateValues" dxfId="3103" priority="11953"/>
    <cfRule type="duplicateValues" dxfId="3102" priority="11954"/>
    <cfRule type="duplicateValues" dxfId="3101" priority="11955"/>
  </conditionalFormatting>
  <conditionalFormatting sqref="J1004">
    <cfRule type="duplicateValues" dxfId="3100" priority="11949"/>
    <cfRule type="duplicateValues" dxfId="3099" priority="11950"/>
  </conditionalFormatting>
  <conditionalFormatting sqref="J1004">
    <cfRule type="duplicateValues" dxfId="3098" priority="11946"/>
    <cfRule type="duplicateValues" dxfId="3097" priority="11947"/>
    <cfRule type="duplicateValues" dxfId="3096" priority="11948"/>
  </conditionalFormatting>
  <conditionalFormatting sqref="F1005">
    <cfRule type="duplicateValues" dxfId="3095" priority="11923"/>
  </conditionalFormatting>
  <conditionalFormatting sqref="F1005">
    <cfRule type="duplicateValues" dxfId="3094" priority="11921"/>
    <cfRule type="duplicateValues" dxfId="3093" priority="11922"/>
  </conditionalFormatting>
  <conditionalFormatting sqref="J1005">
    <cfRule type="duplicateValues" dxfId="3092" priority="11908"/>
  </conditionalFormatting>
  <conditionalFormatting sqref="J1005">
    <cfRule type="duplicateValues" dxfId="3091" priority="11903"/>
    <cfRule type="duplicateValues" dxfId="3090" priority="11904"/>
    <cfRule type="duplicateValues" dxfId="3089" priority="11905"/>
    <cfRule type="duplicateValues" dxfId="3088" priority="11906"/>
    <cfRule type="duplicateValues" dxfId="3087" priority="11907"/>
  </conditionalFormatting>
  <conditionalFormatting sqref="J1005">
    <cfRule type="duplicateValues" dxfId="3086" priority="11901"/>
    <cfRule type="duplicateValues" dxfId="3085" priority="11902"/>
  </conditionalFormatting>
  <conditionalFormatting sqref="J1005">
    <cfRule type="duplicateValues" dxfId="3084" priority="11898"/>
    <cfRule type="duplicateValues" dxfId="3083" priority="11899"/>
    <cfRule type="duplicateValues" dxfId="3082" priority="11900"/>
  </conditionalFormatting>
  <conditionalFormatting sqref="F1006">
    <cfRule type="duplicateValues" dxfId="3081" priority="11886"/>
  </conditionalFormatting>
  <conditionalFormatting sqref="F1006">
    <cfRule type="duplicateValues" dxfId="3080" priority="11884"/>
    <cfRule type="duplicateValues" dxfId="3079" priority="11885"/>
  </conditionalFormatting>
  <conditionalFormatting sqref="J1006">
    <cfRule type="duplicateValues" dxfId="3078" priority="11871"/>
  </conditionalFormatting>
  <conditionalFormatting sqref="J1006">
    <cfRule type="duplicateValues" dxfId="3077" priority="11866"/>
    <cfRule type="duplicateValues" dxfId="3076" priority="11867"/>
    <cfRule type="duplicateValues" dxfId="3075" priority="11868"/>
    <cfRule type="duplicateValues" dxfId="3074" priority="11869"/>
    <cfRule type="duplicateValues" dxfId="3073" priority="11870"/>
  </conditionalFormatting>
  <conditionalFormatting sqref="J1006">
    <cfRule type="duplicateValues" dxfId="3072" priority="11864"/>
    <cfRule type="duplicateValues" dxfId="3071" priority="11865"/>
  </conditionalFormatting>
  <conditionalFormatting sqref="J1006">
    <cfRule type="duplicateValues" dxfId="3070" priority="11861"/>
    <cfRule type="duplicateValues" dxfId="3069" priority="11862"/>
    <cfRule type="duplicateValues" dxfId="3068" priority="11863"/>
  </conditionalFormatting>
  <conditionalFormatting sqref="F1007">
    <cfRule type="duplicateValues" dxfId="3067" priority="11849"/>
  </conditionalFormatting>
  <conditionalFormatting sqref="F1007">
    <cfRule type="duplicateValues" dxfId="3066" priority="11847"/>
    <cfRule type="duplicateValues" dxfId="3065" priority="11848"/>
  </conditionalFormatting>
  <conditionalFormatting sqref="J1007">
    <cfRule type="duplicateValues" dxfId="3064" priority="11833"/>
    <cfRule type="duplicateValues" dxfId="3063" priority="11834"/>
  </conditionalFormatting>
  <conditionalFormatting sqref="J1007">
    <cfRule type="duplicateValues" dxfId="3062" priority="11832"/>
  </conditionalFormatting>
  <conditionalFormatting sqref="J1007">
    <cfRule type="duplicateValues" dxfId="3061" priority="11827"/>
    <cfRule type="duplicateValues" dxfId="3060" priority="11828"/>
    <cfRule type="duplicateValues" dxfId="3059" priority="11829"/>
    <cfRule type="duplicateValues" dxfId="3058" priority="11830"/>
    <cfRule type="duplicateValues" dxfId="3057" priority="11831"/>
  </conditionalFormatting>
  <conditionalFormatting sqref="J1007">
    <cfRule type="duplicateValues" dxfId="3056" priority="11824"/>
    <cfRule type="duplicateValues" dxfId="3055" priority="11825"/>
    <cfRule type="duplicateValues" dxfId="3054" priority="11826"/>
  </conditionalFormatting>
  <conditionalFormatting sqref="F1008">
    <cfRule type="duplicateValues" dxfId="3053" priority="11812"/>
  </conditionalFormatting>
  <conditionalFormatting sqref="F1008">
    <cfRule type="duplicateValues" dxfId="3052" priority="11810"/>
    <cfRule type="duplicateValues" dxfId="3051" priority="11811"/>
  </conditionalFormatting>
  <conditionalFormatting sqref="J1008">
    <cfRule type="duplicateValues" dxfId="3050" priority="11797"/>
  </conditionalFormatting>
  <conditionalFormatting sqref="I1008:K1008">
    <cfRule type="duplicateValues" dxfId="3049" priority="11796"/>
  </conditionalFormatting>
  <conditionalFormatting sqref="I1008:K1008">
    <cfRule type="duplicateValues" dxfId="3048" priority="11793"/>
    <cfRule type="duplicateValues" dxfId="3047" priority="11794"/>
  </conditionalFormatting>
  <conditionalFormatting sqref="F1009">
    <cfRule type="duplicateValues" dxfId="3046" priority="11777"/>
  </conditionalFormatting>
  <conditionalFormatting sqref="F1009">
    <cfRule type="duplicateValues" dxfId="3045" priority="11775"/>
    <cfRule type="duplicateValues" dxfId="3044" priority="11776"/>
  </conditionalFormatting>
  <conditionalFormatting sqref="J1009">
    <cfRule type="duplicateValues" dxfId="3043" priority="11762"/>
  </conditionalFormatting>
  <conditionalFormatting sqref="J1009">
    <cfRule type="duplicateValues" dxfId="3042" priority="11757"/>
    <cfRule type="duplicateValues" dxfId="3041" priority="11758"/>
    <cfRule type="duplicateValues" dxfId="3040" priority="11759"/>
    <cfRule type="duplicateValues" dxfId="3039" priority="11760"/>
    <cfRule type="duplicateValues" dxfId="3038" priority="11761"/>
  </conditionalFormatting>
  <conditionalFormatting sqref="J1009">
    <cfRule type="duplicateValues" dxfId="3037" priority="11755"/>
    <cfRule type="duplicateValues" dxfId="3036" priority="11756"/>
  </conditionalFormatting>
  <conditionalFormatting sqref="J1009">
    <cfRule type="duplicateValues" dxfId="3035" priority="11752"/>
    <cfRule type="duplicateValues" dxfId="3034" priority="11753"/>
    <cfRule type="duplicateValues" dxfId="3033" priority="11754"/>
  </conditionalFormatting>
  <conditionalFormatting sqref="F1010">
    <cfRule type="duplicateValues" dxfId="3032" priority="11751"/>
  </conditionalFormatting>
  <conditionalFormatting sqref="F1010">
    <cfRule type="duplicateValues" dxfId="3031" priority="11749"/>
    <cfRule type="duplicateValues" dxfId="3030" priority="11750"/>
  </conditionalFormatting>
  <conditionalFormatting sqref="J1010">
    <cfRule type="duplicateValues" dxfId="3029" priority="11736"/>
  </conditionalFormatting>
  <conditionalFormatting sqref="J1010">
    <cfRule type="duplicateValues" dxfId="3028" priority="11731"/>
    <cfRule type="duplicateValues" dxfId="3027" priority="11732"/>
    <cfRule type="duplicateValues" dxfId="3026" priority="11733"/>
    <cfRule type="duplicateValues" dxfId="3025" priority="11734"/>
    <cfRule type="duplicateValues" dxfId="3024" priority="11735"/>
  </conditionalFormatting>
  <conditionalFormatting sqref="J1010">
    <cfRule type="duplicateValues" dxfId="3023" priority="11729"/>
    <cfRule type="duplicateValues" dxfId="3022" priority="11730"/>
  </conditionalFormatting>
  <conditionalFormatting sqref="J1010">
    <cfRule type="duplicateValues" dxfId="3021" priority="11726"/>
    <cfRule type="duplicateValues" dxfId="3020" priority="11727"/>
    <cfRule type="duplicateValues" dxfId="3019" priority="11728"/>
  </conditionalFormatting>
  <conditionalFormatting sqref="F1013:F1019">
    <cfRule type="duplicateValues" dxfId="3018" priority="11714"/>
  </conditionalFormatting>
  <conditionalFormatting sqref="J1013:J1019">
    <cfRule type="duplicateValues" dxfId="3017" priority="11712"/>
    <cfRule type="duplicateValues" dxfId="3016" priority="11713"/>
  </conditionalFormatting>
  <conditionalFormatting sqref="F1013:F1019">
    <cfRule type="duplicateValues" dxfId="3015" priority="11710"/>
    <cfRule type="duplicateValues" dxfId="3014" priority="11711"/>
  </conditionalFormatting>
  <conditionalFormatting sqref="J1013:J1019">
    <cfRule type="duplicateValues" dxfId="3013" priority="11709"/>
  </conditionalFormatting>
  <conditionalFormatting sqref="J1013:J1019">
    <cfRule type="duplicateValues" dxfId="3012" priority="11704"/>
    <cfRule type="duplicateValues" dxfId="3011" priority="11705"/>
    <cfRule type="duplicateValues" dxfId="3010" priority="11706"/>
    <cfRule type="duplicateValues" dxfId="3009" priority="11707"/>
    <cfRule type="duplicateValues" dxfId="3008" priority="11708"/>
  </conditionalFormatting>
  <conditionalFormatting sqref="J1013:J1019">
    <cfRule type="duplicateValues" dxfId="3007" priority="11701"/>
    <cfRule type="duplicateValues" dxfId="3006" priority="11702"/>
    <cfRule type="duplicateValues" dxfId="3005" priority="11703"/>
  </conditionalFormatting>
  <conditionalFormatting sqref="F1011">
    <cfRule type="duplicateValues" dxfId="3004" priority="11700"/>
  </conditionalFormatting>
  <conditionalFormatting sqref="F1011">
    <cfRule type="duplicateValues" dxfId="3003" priority="11698"/>
    <cfRule type="duplicateValues" dxfId="3002" priority="11699"/>
  </conditionalFormatting>
  <conditionalFormatting sqref="J1011">
    <cfRule type="duplicateValues" dxfId="3001" priority="11684"/>
    <cfRule type="duplicateValues" dxfId="3000" priority="11685"/>
  </conditionalFormatting>
  <conditionalFormatting sqref="J1011">
    <cfRule type="duplicateValues" dxfId="2999" priority="11683"/>
  </conditionalFormatting>
  <conditionalFormatting sqref="J1011">
    <cfRule type="duplicateValues" dxfId="2998" priority="11678"/>
    <cfRule type="duplicateValues" dxfId="2997" priority="11679"/>
    <cfRule type="duplicateValues" dxfId="2996" priority="11680"/>
    <cfRule type="duplicateValues" dxfId="2995" priority="11681"/>
    <cfRule type="duplicateValues" dxfId="2994" priority="11682"/>
  </conditionalFormatting>
  <conditionalFormatting sqref="J1011">
    <cfRule type="duplicateValues" dxfId="2993" priority="11675"/>
    <cfRule type="duplicateValues" dxfId="2992" priority="11676"/>
    <cfRule type="duplicateValues" dxfId="2991" priority="11677"/>
  </conditionalFormatting>
  <conditionalFormatting sqref="F1012">
    <cfRule type="duplicateValues" dxfId="2990" priority="11663"/>
  </conditionalFormatting>
  <conditionalFormatting sqref="F1012">
    <cfRule type="duplicateValues" dxfId="2989" priority="11661"/>
    <cfRule type="duplicateValues" dxfId="2988" priority="11662"/>
  </conditionalFormatting>
  <conditionalFormatting sqref="J1012">
    <cfRule type="duplicateValues" dxfId="2987" priority="11648"/>
  </conditionalFormatting>
  <conditionalFormatting sqref="J1012">
    <cfRule type="duplicateValues" dxfId="2986" priority="11643"/>
    <cfRule type="duplicateValues" dxfId="2985" priority="11644"/>
    <cfRule type="duplicateValues" dxfId="2984" priority="11645"/>
    <cfRule type="duplicateValues" dxfId="2983" priority="11646"/>
    <cfRule type="duplicateValues" dxfId="2982" priority="11647"/>
  </conditionalFormatting>
  <conditionalFormatting sqref="J1012">
    <cfRule type="duplicateValues" dxfId="2981" priority="11641"/>
    <cfRule type="duplicateValues" dxfId="2980" priority="11642"/>
  </conditionalFormatting>
  <conditionalFormatting sqref="J1012">
    <cfRule type="duplicateValues" dxfId="2979" priority="11638"/>
    <cfRule type="duplicateValues" dxfId="2978" priority="11639"/>
    <cfRule type="duplicateValues" dxfId="2977" priority="11640"/>
  </conditionalFormatting>
  <conditionalFormatting sqref="F1013">
    <cfRule type="duplicateValues" dxfId="2976" priority="11626"/>
  </conditionalFormatting>
  <conditionalFormatting sqref="F1013">
    <cfRule type="duplicateValues" dxfId="2975" priority="11624"/>
    <cfRule type="duplicateValues" dxfId="2974" priority="11625"/>
  </conditionalFormatting>
  <conditionalFormatting sqref="J1013">
    <cfRule type="duplicateValues" dxfId="2973" priority="11607"/>
    <cfRule type="duplicateValues" dxfId="2972" priority="11608"/>
  </conditionalFormatting>
  <conditionalFormatting sqref="J1013">
    <cfRule type="duplicateValues" dxfId="2971" priority="11606"/>
  </conditionalFormatting>
  <conditionalFormatting sqref="J1013">
    <cfRule type="duplicateValues" dxfId="2970" priority="11601"/>
    <cfRule type="duplicateValues" dxfId="2969" priority="11602"/>
    <cfRule type="duplicateValues" dxfId="2968" priority="11603"/>
    <cfRule type="duplicateValues" dxfId="2967" priority="11604"/>
    <cfRule type="duplicateValues" dxfId="2966" priority="11605"/>
  </conditionalFormatting>
  <conditionalFormatting sqref="J1013">
    <cfRule type="duplicateValues" dxfId="2965" priority="11598"/>
    <cfRule type="duplicateValues" dxfId="2964" priority="11599"/>
    <cfRule type="duplicateValues" dxfId="2963" priority="11600"/>
  </conditionalFormatting>
  <conditionalFormatting sqref="F1014">
    <cfRule type="duplicateValues" dxfId="2962" priority="11575"/>
  </conditionalFormatting>
  <conditionalFormatting sqref="F1014">
    <cfRule type="duplicateValues" dxfId="2961" priority="11573"/>
    <cfRule type="duplicateValues" dxfId="2960" priority="11574"/>
  </conditionalFormatting>
  <conditionalFormatting sqref="J1014">
    <cfRule type="duplicateValues" dxfId="2959" priority="11557"/>
  </conditionalFormatting>
  <conditionalFormatting sqref="J1014">
    <cfRule type="duplicateValues" dxfId="2958" priority="11552"/>
    <cfRule type="duplicateValues" dxfId="2957" priority="11553"/>
    <cfRule type="duplicateValues" dxfId="2956" priority="11554"/>
    <cfRule type="duplicateValues" dxfId="2955" priority="11555"/>
    <cfRule type="duplicateValues" dxfId="2954" priority="11556"/>
  </conditionalFormatting>
  <conditionalFormatting sqref="J1014">
    <cfRule type="duplicateValues" dxfId="2953" priority="11550"/>
    <cfRule type="duplicateValues" dxfId="2952" priority="11551"/>
  </conditionalFormatting>
  <conditionalFormatting sqref="J1014">
    <cfRule type="duplicateValues" dxfId="2951" priority="11547"/>
    <cfRule type="duplicateValues" dxfId="2950" priority="11548"/>
    <cfRule type="duplicateValues" dxfId="2949" priority="11549"/>
  </conditionalFormatting>
  <conditionalFormatting sqref="F1015">
    <cfRule type="duplicateValues" dxfId="2948" priority="11517"/>
  </conditionalFormatting>
  <conditionalFormatting sqref="F1015">
    <cfRule type="duplicateValues" dxfId="2947" priority="11515"/>
    <cfRule type="duplicateValues" dxfId="2946" priority="11516"/>
  </conditionalFormatting>
  <conditionalFormatting sqref="J1015">
    <cfRule type="duplicateValues" dxfId="2945" priority="11481"/>
  </conditionalFormatting>
  <conditionalFormatting sqref="J1015">
    <cfRule type="duplicateValues" dxfId="2944" priority="11476"/>
    <cfRule type="duplicateValues" dxfId="2943" priority="11477"/>
    <cfRule type="duplicateValues" dxfId="2942" priority="11478"/>
    <cfRule type="duplicateValues" dxfId="2941" priority="11479"/>
    <cfRule type="duplicateValues" dxfId="2940" priority="11480"/>
  </conditionalFormatting>
  <conditionalFormatting sqref="J1015">
    <cfRule type="duplicateValues" dxfId="2939" priority="11474"/>
    <cfRule type="duplicateValues" dxfId="2938" priority="11475"/>
  </conditionalFormatting>
  <conditionalFormatting sqref="J1015">
    <cfRule type="duplicateValues" dxfId="2937" priority="11471"/>
    <cfRule type="duplicateValues" dxfId="2936" priority="11472"/>
    <cfRule type="duplicateValues" dxfId="2935" priority="11473"/>
  </conditionalFormatting>
  <conditionalFormatting sqref="F1016">
    <cfRule type="duplicateValues" dxfId="2934" priority="11459"/>
  </conditionalFormatting>
  <conditionalFormatting sqref="F1016">
    <cfRule type="duplicateValues" dxfId="2933" priority="11457"/>
    <cfRule type="duplicateValues" dxfId="2932" priority="11458"/>
  </conditionalFormatting>
  <conditionalFormatting sqref="J1016">
    <cfRule type="duplicateValues" dxfId="2931" priority="11423"/>
  </conditionalFormatting>
  <conditionalFormatting sqref="J1016">
    <cfRule type="duplicateValues" dxfId="2930" priority="11418"/>
    <cfRule type="duplicateValues" dxfId="2929" priority="11419"/>
    <cfRule type="duplicateValues" dxfId="2928" priority="11420"/>
    <cfRule type="duplicateValues" dxfId="2927" priority="11421"/>
    <cfRule type="duplicateValues" dxfId="2926" priority="11422"/>
  </conditionalFormatting>
  <conditionalFormatting sqref="J1016">
    <cfRule type="duplicateValues" dxfId="2925" priority="11416"/>
    <cfRule type="duplicateValues" dxfId="2924" priority="11417"/>
  </conditionalFormatting>
  <conditionalFormatting sqref="J1016">
    <cfRule type="duplicateValues" dxfId="2923" priority="11413"/>
    <cfRule type="duplicateValues" dxfId="2922" priority="11414"/>
    <cfRule type="duplicateValues" dxfId="2921" priority="11415"/>
  </conditionalFormatting>
  <conditionalFormatting sqref="F1017">
    <cfRule type="duplicateValues" dxfId="2920" priority="11401"/>
  </conditionalFormatting>
  <conditionalFormatting sqref="F1017">
    <cfRule type="duplicateValues" dxfId="2919" priority="11399"/>
    <cfRule type="duplicateValues" dxfId="2918" priority="11400"/>
  </conditionalFormatting>
  <conditionalFormatting sqref="J1017">
    <cfRule type="duplicateValues" dxfId="2917" priority="11365"/>
  </conditionalFormatting>
  <conditionalFormatting sqref="J1017">
    <cfRule type="duplicateValues" dxfId="2916" priority="11360"/>
    <cfRule type="duplicateValues" dxfId="2915" priority="11361"/>
    <cfRule type="duplicateValues" dxfId="2914" priority="11362"/>
    <cfRule type="duplicateValues" dxfId="2913" priority="11363"/>
    <cfRule type="duplicateValues" dxfId="2912" priority="11364"/>
  </conditionalFormatting>
  <conditionalFormatting sqref="J1017">
    <cfRule type="duplicateValues" dxfId="2911" priority="11358"/>
    <cfRule type="duplicateValues" dxfId="2910" priority="11359"/>
  </conditionalFormatting>
  <conditionalFormatting sqref="J1017">
    <cfRule type="duplicateValues" dxfId="2909" priority="11355"/>
    <cfRule type="duplicateValues" dxfId="2908" priority="11356"/>
    <cfRule type="duplicateValues" dxfId="2907" priority="11357"/>
  </conditionalFormatting>
  <conditionalFormatting sqref="F1020:F1025">
    <cfRule type="duplicateValues" dxfId="2906" priority="11343"/>
  </conditionalFormatting>
  <conditionalFormatting sqref="J1020:J1025">
    <cfRule type="duplicateValues" dxfId="2905" priority="11341"/>
    <cfRule type="duplicateValues" dxfId="2904" priority="11342"/>
  </conditionalFormatting>
  <conditionalFormatting sqref="F1020:F1025">
    <cfRule type="duplicateValues" dxfId="2903" priority="11339"/>
    <cfRule type="duplicateValues" dxfId="2902" priority="11340"/>
  </conditionalFormatting>
  <conditionalFormatting sqref="J1020:J1025">
    <cfRule type="duplicateValues" dxfId="2901" priority="11338"/>
  </conditionalFormatting>
  <conditionalFormatting sqref="J1020:J1025">
    <cfRule type="duplicateValues" dxfId="2900" priority="11333"/>
    <cfRule type="duplicateValues" dxfId="2899" priority="11334"/>
    <cfRule type="duplicateValues" dxfId="2898" priority="11335"/>
    <cfRule type="duplicateValues" dxfId="2897" priority="11336"/>
    <cfRule type="duplicateValues" dxfId="2896" priority="11337"/>
  </conditionalFormatting>
  <conditionalFormatting sqref="J1020:J1025">
    <cfRule type="duplicateValues" dxfId="2895" priority="11330"/>
    <cfRule type="duplicateValues" dxfId="2894" priority="11331"/>
    <cfRule type="duplicateValues" dxfId="2893" priority="11332"/>
  </conditionalFormatting>
  <conditionalFormatting sqref="F1018">
    <cfRule type="duplicateValues" dxfId="2892" priority="11329"/>
  </conditionalFormatting>
  <conditionalFormatting sqref="F1018">
    <cfRule type="duplicateValues" dxfId="2891" priority="11327"/>
    <cfRule type="duplicateValues" dxfId="2890" priority="11328"/>
  </conditionalFormatting>
  <conditionalFormatting sqref="J1018">
    <cfRule type="duplicateValues" dxfId="2889" priority="11293"/>
  </conditionalFormatting>
  <conditionalFormatting sqref="J1018">
    <cfRule type="duplicateValues" dxfId="2888" priority="11288"/>
    <cfRule type="duplicateValues" dxfId="2887" priority="11289"/>
    <cfRule type="duplicateValues" dxfId="2886" priority="11290"/>
    <cfRule type="duplicateValues" dxfId="2885" priority="11291"/>
    <cfRule type="duplicateValues" dxfId="2884" priority="11292"/>
  </conditionalFormatting>
  <conditionalFormatting sqref="J1018">
    <cfRule type="duplicateValues" dxfId="2883" priority="11286"/>
    <cfRule type="duplicateValues" dxfId="2882" priority="11287"/>
  </conditionalFormatting>
  <conditionalFormatting sqref="J1018">
    <cfRule type="duplicateValues" dxfId="2881" priority="11283"/>
    <cfRule type="duplicateValues" dxfId="2880" priority="11284"/>
    <cfRule type="duplicateValues" dxfId="2879" priority="11285"/>
  </conditionalFormatting>
  <conditionalFormatting sqref="F1019">
    <cfRule type="duplicateValues" dxfId="2878" priority="11271"/>
  </conditionalFormatting>
  <conditionalFormatting sqref="F1019">
    <cfRule type="duplicateValues" dxfId="2877" priority="11269"/>
    <cfRule type="duplicateValues" dxfId="2876" priority="11270"/>
  </conditionalFormatting>
  <conditionalFormatting sqref="J1019">
    <cfRule type="duplicateValues" dxfId="2875" priority="11235"/>
  </conditionalFormatting>
  <conditionalFormatting sqref="J1019">
    <cfRule type="duplicateValues" dxfId="2874" priority="11230"/>
    <cfRule type="duplicateValues" dxfId="2873" priority="11231"/>
    <cfRule type="duplicateValues" dxfId="2872" priority="11232"/>
    <cfRule type="duplicateValues" dxfId="2871" priority="11233"/>
    <cfRule type="duplicateValues" dxfId="2870" priority="11234"/>
  </conditionalFormatting>
  <conditionalFormatting sqref="J1019">
    <cfRule type="duplicateValues" dxfId="2869" priority="11228"/>
    <cfRule type="duplicateValues" dxfId="2868" priority="11229"/>
  </conditionalFormatting>
  <conditionalFormatting sqref="J1019">
    <cfRule type="duplicateValues" dxfId="2867" priority="11225"/>
    <cfRule type="duplicateValues" dxfId="2866" priority="11226"/>
    <cfRule type="duplicateValues" dxfId="2865" priority="11227"/>
  </conditionalFormatting>
  <conditionalFormatting sqref="F1020">
    <cfRule type="duplicateValues" dxfId="2864" priority="11213"/>
  </conditionalFormatting>
  <conditionalFormatting sqref="J1020">
    <cfRule type="duplicateValues" dxfId="2863" priority="11211"/>
    <cfRule type="duplicateValues" dxfId="2862" priority="11212"/>
  </conditionalFormatting>
  <conditionalFormatting sqref="F1020">
    <cfRule type="duplicateValues" dxfId="2861" priority="11209"/>
    <cfRule type="duplicateValues" dxfId="2860" priority="11210"/>
  </conditionalFormatting>
  <conditionalFormatting sqref="J1020">
    <cfRule type="duplicateValues" dxfId="2859" priority="11208"/>
  </conditionalFormatting>
  <conditionalFormatting sqref="J1020">
    <cfRule type="duplicateValues" dxfId="2858" priority="11203"/>
    <cfRule type="duplicateValues" dxfId="2857" priority="11204"/>
    <cfRule type="duplicateValues" dxfId="2856" priority="11205"/>
    <cfRule type="duplicateValues" dxfId="2855" priority="11206"/>
    <cfRule type="duplicateValues" dxfId="2854" priority="11207"/>
  </conditionalFormatting>
  <conditionalFormatting sqref="J1020">
    <cfRule type="duplicateValues" dxfId="2853" priority="11200"/>
    <cfRule type="duplicateValues" dxfId="2852" priority="11201"/>
    <cfRule type="duplicateValues" dxfId="2851" priority="11202"/>
  </conditionalFormatting>
  <conditionalFormatting sqref="F1021">
    <cfRule type="duplicateValues" dxfId="2850" priority="11141"/>
  </conditionalFormatting>
  <conditionalFormatting sqref="F1021">
    <cfRule type="duplicateValues" dxfId="2849" priority="11139"/>
    <cfRule type="duplicateValues" dxfId="2848" priority="11140"/>
  </conditionalFormatting>
  <conditionalFormatting sqref="J1021">
    <cfRule type="duplicateValues" dxfId="2847" priority="11101"/>
    <cfRule type="duplicateValues" dxfId="2846" priority="11102"/>
  </conditionalFormatting>
  <conditionalFormatting sqref="J1021">
    <cfRule type="duplicateValues" dxfId="2845" priority="11100"/>
  </conditionalFormatting>
  <conditionalFormatting sqref="J1021">
    <cfRule type="duplicateValues" dxfId="2844" priority="11095"/>
    <cfRule type="duplicateValues" dxfId="2843" priority="11096"/>
    <cfRule type="duplicateValues" dxfId="2842" priority="11097"/>
    <cfRule type="duplicateValues" dxfId="2841" priority="11098"/>
    <cfRule type="duplicateValues" dxfId="2840" priority="11099"/>
  </conditionalFormatting>
  <conditionalFormatting sqref="J1021">
    <cfRule type="duplicateValues" dxfId="2839" priority="11092"/>
    <cfRule type="duplicateValues" dxfId="2838" priority="11093"/>
    <cfRule type="duplicateValues" dxfId="2837" priority="11094"/>
  </conditionalFormatting>
  <conditionalFormatting sqref="F1022">
    <cfRule type="duplicateValues" dxfId="2836" priority="11080"/>
  </conditionalFormatting>
  <conditionalFormatting sqref="F1022">
    <cfRule type="duplicateValues" dxfId="2835" priority="11078"/>
    <cfRule type="duplicateValues" dxfId="2834" priority="11079"/>
  </conditionalFormatting>
  <conditionalFormatting sqref="J1022">
    <cfRule type="duplicateValues" dxfId="2833" priority="11041"/>
  </conditionalFormatting>
  <conditionalFormatting sqref="J1022">
    <cfRule type="duplicateValues" dxfId="2832" priority="11036"/>
    <cfRule type="duplicateValues" dxfId="2831" priority="11037"/>
    <cfRule type="duplicateValues" dxfId="2830" priority="11038"/>
    <cfRule type="duplicateValues" dxfId="2829" priority="11039"/>
    <cfRule type="duplicateValues" dxfId="2828" priority="11040"/>
  </conditionalFormatting>
  <conditionalFormatting sqref="J1022">
    <cfRule type="duplicateValues" dxfId="2827" priority="11034"/>
    <cfRule type="duplicateValues" dxfId="2826" priority="11035"/>
  </conditionalFormatting>
  <conditionalFormatting sqref="J1022">
    <cfRule type="duplicateValues" dxfId="2825" priority="11031"/>
    <cfRule type="duplicateValues" dxfId="2824" priority="11032"/>
    <cfRule type="duplicateValues" dxfId="2823" priority="11033"/>
  </conditionalFormatting>
  <conditionalFormatting sqref="F1023">
    <cfRule type="duplicateValues" dxfId="2822" priority="11019"/>
  </conditionalFormatting>
  <conditionalFormatting sqref="F1023">
    <cfRule type="duplicateValues" dxfId="2821" priority="11017"/>
    <cfRule type="duplicateValues" dxfId="2820" priority="11018"/>
  </conditionalFormatting>
  <conditionalFormatting sqref="J1023">
    <cfRule type="duplicateValues" dxfId="2819" priority="10980"/>
  </conditionalFormatting>
  <conditionalFormatting sqref="J1023">
    <cfRule type="duplicateValues" dxfId="2818" priority="10975"/>
    <cfRule type="duplicateValues" dxfId="2817" priority="10976"/>
    <cfRule type="duplicateValues" dxfId="2816" priority="10977"/>
    <cfRule type="duplicateValues" dxfId="2815" priority="10978"/>
    <cfRule type="duplicateValues" dxfId="2814" priority="10979"/>
  </conditionalFormatting>
  <conditionalFormatting sqref="J1023">
    <cfRule type="duplicateValues" dxfId="2813" priority="10973"/>
    <cfRule type="duplicateValues" dxfId="2812" priority="10974"/>
  </conditionalFormatting>
  <conditionalFormatting sqref="J1023">
    <cfRule type="duplicateValues" dxfId="2811" priority="10970"/>
    <cfRule type="duplicateValues" dxfId="2810" priority="10971"/>
    <cfRule type="duplicateValues" dxfId="2809" priority="10972"/>
  </conditionalFormatting>
  <conditionalFormatting sqref="F1024">
    <cfRule type="duplicateValues" dxfId="2808" priority="10958"/>
  </conditionalFormatting>
  <conditionalFormatting sqref="F1024">
    <cfRule type="duplicateValues" dxfId="2807" priority="10956"/>
    <cfRule type="duplicateValues" dxfId="2806" priority="10957"/>
  </conditionalFormatting>
  <conditionalFormatting sqref="J1024">
    <cfRule type="duplicateValues" dxfId="2805" priority="10919"/>
  </conditionalFormatting>
  <conditionalFormatting sqref="J1024">
    <cfRule type="duplicateValues" dxfId="2804" priority="10914"/>
    <cfRule type="duplicateValues" dxfId="2803" priority="10915"/>
    <cfRule type="duplicateValues" dxfId="2802" priority="10916"/>
    <cfRule type="duplicateValues" dxfId="2801" priority="10917"/>
    <cfRule type="duplicateValues" dxfId="2800" priority="10918"/>
  </conditionalFormatting>
  <conditionalFormatting sqref="J1024">
    <cfRule type="duplicateValues" dxfId="2799" priority="10912"/>
    <cfRule type="duplicateValues" dxfId="2798" priority="10913"/>
  </conditionalFormatting>
  <conditionalFormatting sqref="J1024">
    <cfRule type="duplicateValues" dxfId="2797" priority="10909"/>
    <cfRule type="duplicateValues" dxfId="2796" priority="10910"/>
    <cfRule type="duplicateValues" dxfId="2795" priority="10911"/>
  </conditionalFormatting>
  <conditionalFormatting sqref="F1026:F1034">
    <cfRule type="duplicateValues" dxfId="2794" priority="10897"/>
  </conditionalFormatting>
  <conditionalFormatting sqref="J1026:J1030">
    <cfRule type="duplicateValues" dxfId="2793" priority="10895"/>
    <cfRule type="duplicateValues" dxfId="2792" priority="10896"/>
  </conditionalFormatting>
  <conditionalFormatting sqref="F1026:F1034">
    <cfRule type="duplicateValues" dxfId="2791" priority="10893"/>
    <cfRule type="duplicateValues" dxfId="2790" priority="10894"/>
  </conditionalFormatting>
  <conditionalFormatting sqref="J1026:J1030">
    <cfRule type="duplicateValues" dxfId="2789" priority="10892"/>
  </conditionalFormatting>
  <conditionalFormatting sqref="J1026:J1030">
    <cfRule type="duplicateValues" dxfId="2788" priority="10887"/>
    <cfRule type="duplicateValues" dxfId="2787" priority="10888"/>
    <cfRule type="duplicateValues" dxfId="2786" priority="10889"/>
    <cfRule type="duplicateValues" dxfId="2785" priority="10890"/>
    <cfRule type="duplicateValues" dxfId="2784" priority="10891"/>
  </conditionalFormatting>
  <conditionalFormatting sqref="J1026:J1030">
    <cfRule type="duplicateValues" dxfId="2783" priority="10884"/>
    <cfRule type="duplicateValues" dxfId="2782" priority="10885"/>
    <cfRule type="duplicateValues" dxfId="2781" priority="10886"/>
  </conditionalFormatting>
  <conditionalFormatting sqref="F1025">
    <cfRule type="duplicateValues" dxfId="2780" priority="10883"/>
  </conditionalFormatting>
  <conditionalFormatting sqref="F1025">
    <cfRule type="duplicateValues" dxfId="2779" priority="10881"/>
    <cfRule type="duplicateValues" dxfId="2778" priority="10882"/>
  </conditionalFormatting>
  <conditionalFormatting sqref="J1025">
    <cfRule type="duplicateValues" dxfId="2777" priority="10844"/>
  </conditionalFormatting>
  <conditionalFormatting sqref="J1025">
    <cfRule type="duplicateValues" dxfId="2776" priority="10839"/>
    <cfRule type="duplicateValues" dxfId="2775" priority="10840"/>
    <cfRule type="duplicateValues" dxfId="2774" priority="10841"/>
    <cfRule type="duplicateValues" dxfId="2773" priority="10842"/>
    <cfRule type="duplicateValues" dxfId="2772" priority="10843"/>
  </conditionalFormatting>
  <conditionalFormatting sqref="J1025">
    <cfRule type="duplicateValues" dxfId="2771" priority="10837"/>
    <cfRule type="duplicateValues" dxfId="2770" priority="10838"/>
  </conditionalFormatting>
  <conditionalFormatting sqref="J1025">
    <cfRule type="duplicateValues" dxfId="2769" priority="10834"/>
    <cfRule type="duplicateValues" dxfId="2768" priority="10835"/>
    <cfRule type="duplicateValues" dxfId="2767" priority="10836"/>
  </conditionalFormatting>
  <conditionalFormatting sqref="F1026">
    <cfRule type="duplicateValues" dxfId="2766" priority="10822"/>
  </conditionalFormatting>
  <conditionalFormatting sqref="F1026">
    <cfRule type="duplicateValues" dxfId="2765" priority="10820"/>
    <cfRule type="duplicateValues" dxfId="2764" priority="10821"/>
  </conditionalFormatting>
  <conditionalFormatting sqref="J1026">
    <cfRule type="duplicateValues" dxfId="2763" priority="10780"/>
  </conditionalFormatting>
  <conditionalFormatting sqref="I1026:K1026">
    <cfRule type="duplicateValues" dxfId="2762" priority="10779"/>
  </conditionalFormatting>
  <conditionalFormatting sqref="I1026:K1026">
    <cfRule type="duplicateValues" dxfId="2761" priority="10776"/>
    <cfRule type="duplicateValues" dxfId="2760" priority="10777"/>
  </conditionalFormatting>
  <conditionalFormatting sqref="F1027">
    <cfRule type="duplicateValues" dxfId="2759" priority="10733"/>
  </conditionalFormatting>
  <conditionalFormatting sqref="F1027">
    <cfRule type="duplicateValues" dxfId="2758" priority="10731"/>
    <cfRule type="duplicateValues" dxfId="2757" priority="10732"/>
  </conditionalFormatting>
  <conditionalFormatting sqref="J1027">
    <cfRule type="duplicateValues" dxfId="2756" priority="10691"/>
  </conditionalFormatting>
  <conditionalFormatting sqref="I1027:K1027">
    <cfRule type="duplicateValues" dxfId="2755" priority="10690"/>
  </conditionalFormatting>
  <conditionalFormatting sqref="I1027:K1027">
    <cfRule type="duplicateValues" dxfId="2754" priority="10687"/>
    <cfRule type="duplicateValues" dxfId="2753" priority="10688"/>
  </conditionalFormatting>
  <conditionalFormatting sqref="F1028">
    <cfRule type="duplicateValues" dxfId="2752" priority="10644"/>
  </conditionalFormatting>
  <conditionalFormatting sqref="F1028">
    <cfRule type="duplicateValues" dxfId="2751" priority="10642"/>
    <cfRule type="duplicateValues" dxfId="2750" priority="10643"/>
  </conditionalFormatting>
  <conditionalFormatting sqref="J1028">
    <cfRule type="duplicateValues" dxfId="2749" priority="10602"/>
  </conditionalFormatting>
  <conditionalFormatting sqref="J1028:K1028">
    <cfRule type="duplicateValues" dxfId="2748" priority="10601"/>
  </conditionalFormatting>
  <conditionalFormatting sqref="J1028:K1028">
    <cfRule type="duplicateValues" dxfId="2747" priority="10598"/>
    <cfRule type="duplicateValues" dxfId="2746" priority="10599"/>
  </conditionalFormatting>
  <conditionalFormatting sqref="J1027">
    <cfRule type="duplicateValues" dxfId="2745" priority="10490"/>
    <cfRule type="duplicateValues" dxfId="2744" priority="10491"/>
  </conditionalFormatting>
  <conditionalFormatting sqref="J1027">
    <cfRule type="duplicateValues" dxfId="2743" priority="10484"/>
    <cfRule type="duplicateValues" dxfId="2742" priority="10485"/>
    <cfRule type="duplicateValues" dxfId="2741" priority="10486"/>
    <cfRule type="duplicateValues" dxfId="2740" priority="10487"/>
    <cfRule type="duplicateValues" dxfId="2739" priority="10488"/>
  </conditionalFormatting>
  <conditionalFormatting sqref="J1027">
    <cfRule type="duplicateValues" dxfId="2738" priority="10481"/>
    <cfRule type="duplicateValues" dxfId="2737" priority="10482"/>
    <cfRule type="duplicateValues" dxfId="2736" priority="10483"/>
  </conditionalFormatting>
  <conditionalFormatting sqref="F1031:F1041">
    <cfRule type="duplicateValues" dxfId="2735" priority="10469"/>
  </conditionalFormatting>
  <conditionalFormatting sqref="J1031:J1041">
    <cfRule type="duplicateValues" dxfId="2734" priority="10467"/>
    <cfRule type="duplicateValues" dxfId="2733" priority="10468"/>
  </conditionalFormatting>
  <conditionalFormatting sqref="F1031:F1041">
    <cfRule type="duplicateValues" dxfId="2732" priority="10465"/>
    <cfRule type="duplicateValues" dxfId="2731" priority="10466"/>
  </conditionalFormatting>
  <conditionalFormatting sqref="J1031:J1041">
    <cfRule type="duplicateValues" dxfId="2730" priority="10464"/>
  </conditionalFormatting>
  <conditionalFormatting sqref="J1031:J1041">
    <cfRule type="duplicateValues" dxfId="2729" priority="10459"/>
    <cfRule type="duplicateValues" dxfId="2728" priority="10460"/>
    <cfRule type="duplicateValues" dxfId="2727" priority="10461"/>
    <cfRule type="duplicateValues" dxfId="2726" priority="10462"/>
    <cfRule type="duplicateValues" dxfId="2725" priority="10463"/>
  </conditionalFormatting>
  <conditionalFormatting sqref="J1031:J1041">
    <cfRule type="duplicateValues" dxfId="2724" priority="10456"/>
    <cfRule type="duplicateValues" dxfId="2723" priority="10457"/>
    <cfRule type="duplicateValues" dxfId="2722" priority="10458"/>
  </conditionalFormatting>
  <conditionalFormatting sqref="F1029:F1034">
    <cfRule type="duplicateValues" dxfId="2721" priority="10325"/>
  </conditionalFormatting>
  <conditionalFormatting sqref="F1029:F1034">
    <cfRule type="duplicateValues" dxfId="2720" priority="10323"/>
    <cfRule type="duplicateValues" dxfId="2719" priority="10324"/>
  </conditionalFormatting>
  <conditionalFormatting sqref="J1028:J1034">
    <cfRule type="duplicateValues" dxfId="2718" priority="10106"/>
    <cfRule type="duplicateValues" dxfId="2717" priority="10107"/>
  </conditionalFormatting>
  <conditionalFormatting sqref="J1028:J1034">
    <cfRule type="duplicateValues" dxfId="2716" priority="10105"/>
  </conditionalFormatting>
  <conditionalFormatting sqref="J1028:J1034">
    <cfRule type="duplicateValues" dxfId="2715" priority="10100"/>
    <cfRule type="duplicateValues" dxfId="2714" priority="10101"/>
    <cfRule type="duplicateValues" dxfId="2713" priority="10102"/>
    <cfRule type="duplicateValues" dxfId="2712" priority="10103"/>
    <cfRule type="duplicateValues" dxfId="2711" priority="10104"/>
  </conditionalFormatting>
  <conditionalFormatting sqref="J1028:J1034">
    <cfRule type="duplicateValues" dxfId="2710" priority="10097"/>
    <cfRule type="duplicateValues" dxfId="2709" priority="10098"/>
    <cfRule type="duplicateValues" dxfId="2708" priority="10099"/>
  </conditionalFormatting>
  <conditionalFormatting sqref="F1035">
    <cfRule type="duplicateValues" dxfId="2707" priority="10085"/>
  </conditionalFormatting>
  <conditionalFormatting sqref="F1035">
    <cfRule type="duplicateValues" dxfId="2706" priority="10083"/>
    <cfRule type="duplicateValues" dxfId="2705" priority="10084"/>
  </conditionalFormatting>
  <conditionalFormatting sqref="J1035">
    <cfRule type="duplicateValues" dxfId="2704" priority="9956"/>
  </conditionalFormatting>
  <conditionalFormatting sqref="J1035">
    <cfRule type="duplicateValues" dxfId="2703" priority="9951"/>
    <cfRule type="duplicateValues" dxfId="2702" priority="9952"/>
    <cfRule type="duplicateValues" dxfId="2701" priority="9953"/>
    <cfRule type="duplicateValues" dxfId="2700" priority="9954"/>
    <cfRule type="duplicateValues" dxfId="2699" priority="9955"/>
  </conditionalFormatting>
  <conditionalFormatting sqref="J1035">
    <cfRule type="duplicateValues" dxfId="2698" priority="9949"/>
    <cfRule type="duplicateValues" dxfId="2697" priority="9950"/>
  </conditionalFormatting>
  <conditionalFormatting sqref="J1035">
    <cfRule type="duplicateValues" dxfId="2696" priority="9946"/>
    <cfRule type="duplicateValues" dxfId="2695" priority="9947"/>
    <cfRule type="duplicateValues" dxfId="2694" priority="9948"/>
  </conditionalFormatting>
  <conditionalFormatting sqref="F1041:F1048">
    <cfRule type="duplicateValues" dxfId="2693" priority="9934"/>
  </conditionalFormatting>
  <conditionalFormatting sqref="J1041:J1048">
    <cfRule type="duplicateValues" dxfId="2692" priority="9932"/>
    <cfRule type="duplicateValues" dxfId="2691" priority="9933"/>
  </conditionalFormatting>
  <conditionalFormatting sqref="F1041:F1048">
    <cfRule type="duplicateValues" dxfId="2690" priority="9930"/>
    <cfRule type="duplicateValues" dxfId="2689" priority="9931"/>
  </conditionalFormatting>
  <conditionalFormatting sqref="J1041:J1048">
    <cfRule type="duplicateValues" dxfId="2688" priority="9929"/>
  </conditionalFormatting>
  <conditionalFormatting sqref="J1041:J1048">
    <cfRule type="duplicateValues" dxfId="2687" priority="9924"/>
    <cfRule type="duplicateValues" dxfId="2686" priority="9925"/>
    <cfRule type="duplicateValues" dxfId="2685" priority="9926"/>
    <cfRule type="duplicateValues" dxfId="2684" priority="9927"/>
    <cfRule type="duplicateValues" dxfId="2683" priority="9928"/>
  </conditionalFormatting>
  <conditionalFormatting sqref="J1041:J1048">
    <cfRule type="duplicateValues" dxfId="2682" priority="9921"/>
    <cfRule type="duplicateValues" dxfId="2681" priority="9922"/>
    <cfRule type="duplicateValues" dxfId="2680" priority="9923"/>
  </conditionalFormatting>
  <conditionalFormatting sqref="F1036:F1041">
    <cfRule type="duplicateValues" dxfId="2679" priority="9920"/>
  </conditionalFormatting>
  <conditionalFormatting sqref="F1036:F1041">
    <cfRule type="duplicateValues" dxfId="2678" priority="9918"/>
    <cfRule type="duplicateValues" dxfId="2677" priority="9919"/>
  </conditionalFormatting>
  <conditionalFormatting sqref="J1036:J1041">
    <cfRule type="duplicateValues" dxfId="2676" priority="9791"/>
  </conditionalFormatting>
  <conditionalFormatting sqref="J1036:J1041">
    <cfRule type="duplicateValues" dxfId="2675" priority="9786"/>
    <cfRule type="duplicateValues" dxfId="2674" priority="9787"/>
    <cfRule type="duplicateValues" dxfId="2673" priority="9788"/>
    <cfRule type="duplicateValues" dxfId="2672" priority="9789"/>
    <cfRule type="duplicateValues" dxfId="2671" priority="9790"/>
  </conditionalFormatting>
  <conditionalFormatting sqref="J1036:J1041">
    <cfRule type="duplicateValues" dxfId="2670" priority="9784"/>
    <cfRule type="duplicateValues" dxfId="2669" priority="9785"/>
  </conditionalFormatting>
  <conditionalFormatting sqref="J1036:J1041">
    <cfRule type="duplicateValues" dxfId="2668" priority="9781"/>
    <cfRule type="duplicateValues" dxfId="2667" priority="9782"/>
    <cfRule type="duplicateValues" dxfId="2666" priority="9783"/>
  </conditionalFormatting>
  <conditionalFormatting sqref="F1042">
    <cfRule type="duplicateValues" dxfId="2665" priority="9769"/>
  </conditionalFormatting>
  <conditionalFormatting sqref="J1042">
    <cfRule type="duplicateValues" dxfId="2664" priority="9767"/>
    <cfRule type="duplicateValues" dxfId="2663" priority="9768"/>
  </conditionalFormatting>
  <conditionalFormatting sqref="F1042">
    <cfRule type="duplicateValues" dxfId="2662" priority="9765"/>
    <cfRule type="duplicateValues" dxfId="2661" priority="9766"/>
  </conditionalFormatting>
  <conditionalFormatting sqref="J1042">
    <cfRule type="duplicateValues" dxfId="2660" priority="9764"/>
  </conditionalFormatting>
  <conditionalFormatting sqref="J1042">
    <cfRule type="duplicateValues" dxfId="2659" priority="9759"/>
    <cfRule type="duplicateValues" dxfId="2658" priority="9760"/>
    <cfRule type="duplicateValues" dxfId="2657" priority="9761"/>
    <cfRule type="duplicateValues" dxfId="2656" priority="9762"/>
    <cfRule type="duplicateValues" dxfId="2655" priority="9763"/>
  </conditionalFormatting>
  <conditionalFormatting sqref="J1042">
    <cfRule type="duplicateValues" dxfId="2654" priority="9756"/>
    <cfRule type="duplicateValues" dxfId="2653" priority="9757"/>
    <cfRule type="duplicateValues" dxfId="2652" priority="9758"/>
  </conditionalFormatting>
  <conditionalFormatting sqref="F1048:F1052">
    <cfRule type="duplicateValues" dxfId="2651" priority="9604"/>
  </conditionalFormatting>
  <conditionalFormatting sqref="J1048:J1052">
    <cfRule type="duplicateValues" dxfId="2650" priority="9602"/>
    <cfRule type="duplicateValues" dxfId="2649" priority="9603"/>
  </conditionalFormatting>
  <conditionalFormatting sqref="F1048:F1052">
    <cfRule type="duplicateValues" dxfId="2648" priority="9600"/>
    <cfRule type="duplicateValues" dxfId="2647" priority="9601"/>
  </conditionalFormatting>
  <conditionalFormatting sqref="J1048:J1052">
    <cfRule type="duplicateValues" dxfId="2646" priority="9599"/>
  </conditionalFormatting>
  <conditionalFormatting sqref="J1048:J1052">
    <cfRule type="duplicateValues" dxfId="2645" priority="9594"/>
    <cfRule type="duplicateValues" dxfId="2644" priority="9595"/>
    <cfRule type="duplicateValues" dxfId="2643" priority="9596"/>
    <cfRule type="duplicateValues" dxfId="2642" priority="9597"/>
    <cfRule type="duplicateValues" dxfId="2641" priority="9598"/>
  </conditionalFormatting>
  <conditionalFormatting sqref="J1048:J1052">
    <cfRule type="duplicateValues" dxfId="2640" priority="9591"/>
    <cfRule type="duplicateValues" dxfId="2639" priority="9592"/>
    <cfRule type="duplicateValues" dxfId="2638" priority="9593"/>
  </conditionalFormatting>
  <conditionalFormatting sqref="F1043:F1048">
    <cfRule type="duplicateValues" dxfId="2637" priority="9590"/>
  </conditionalFormatting>
  <conditionalFormatting sqref="J1043:J1048">
    <cfRule type="duplicateValues" dxfId="2636" priority="9588"/>
    <cfRule type="duplicateValues" dxfId="2635" priority="9589"/>
  </conditionalFormatting>
  <conditionalFormatting sqref="F1043:F1048">
    <cfRule type="duplicateValues" dxfId="2634" priority="9586"/>
    <cfRule type="duplicateValues" dxfId="2633" priority="9587"/>
  </conditionalFormatting>
  <conditionalFormatting sqref="J1043:J1048">
    <cfRule type="duplicateValues" dxfId="2632" priority="9585"/>
  </conditionalFormatting>
  <conditionalFormatting sqref="J1043:J1048">
    <cfRule type="duplicateValues" dxfId="2631" priority="9580"/>
    <cfRule type="duplicateValues" dxfId="2630" priority="9581"/>
    <cfRule type="duplicateValues" dxfId="2629" priority="9582"/>
    <cfRule type="duplicateValues" dxfId="2628" priority="9583"/>
    <cfRule type="duplicateValues" dxfId="2627" priority="9584"/>
  </conditionalFormatting>
  <conditionalFormatting sqref="J1043:J1048">
    <cfRule type="duplicateValues" dxfId="2626" priority="9577"/>
    <cfRule type="duplicateValues" dxfId="2625" priority="9578"/>
    <cfRule type="duplicateValues" dxfId="2624" priority="9579"/>
  </conditionalFormatting>
  <conditionalFormatting sqref="F1049">
    <cfRule type="duplicateValues" dxfId="2623" priority="9425"/>
  </conditionalFormatting>
  <conditionalFormatting sqref="F1049">
    <cfRule type="duplicateValues" dxfId="2622" priority="9423"/>
    <cfRule type="duplicateValues" dxfId="2621" priority="9424"/>
  </conditionalFormatting>
  <conditionalFormatting sqref="J1049">
    <cfRule type="duplicateValues" dxfId="2620" priority="9289"/>
    <cfRule type="duplicateValues" dxfId="2619" priority="9290"/>
  </conditionalFormatting>
  <conditionalFormatting sqref="J1049">
    <cfRule type="duplicateValues" dxfId="2618" priority="9288"/>
  </conditionalFormatting>
  <conditionalFormatting sqref="J1049">
    <cfRule type="duplicateValues" dxfId="2617" priority="9283"/>
    <cfRule type="duplicateValues" dxfId="2616" priority="9284"/>
    <cfRule type="duplicateValues" dxfId="2615" priority="9285"/>
    <cfRule type="duplicateValues" dxfId="2614" priority="9286"/>
    <cfRule type="duplicateValues" dxfId="2613" priority="9287"/>
  </conditionalFormatting>
  <conditionalFormatting sqref="J1049">
    <cfRule type="duplicateValues" dxfId="2612" priority="9280"/>
    <cfRule type="duplicateValues" dxfId="2611" priority="9281"/>
    <cfRule type="duplicateValues" dxfId="2610" priority="9282"/>
  </conditionalFormatting>
  <conditionalFormatting sqref="F1053:F1061">
    <cfRule type="duplicateValues" dxfId="2609" priority="9257"/>
  </conditionalFormatting>
  <conditionalFormatting sqref="J1053:J1054 J1056 J1058:J1061">
    <cfRule type="duplicateValues" dxfId="2608" priority="9255"/>
    <cfRule type="duplicateValues" dxfId="2607" priority="9256"/>
  </conditionalFormatting>
  <conditionalFormatting sqref="F1053:F1061">
    <cfRule type="duplicateValues" dxfId="2606" priority="9253"/>
    <cfRule type="duplicateValues" dxfId="2605" priority="9254"/>
  </conditionalFormatting>
  <conditionalFormatting sqref="J1053:J1054 J1056 J1058:J1061">
    <cfRule type="duplicateValues" dxfId="2604" priority="9252"/>
  </conditionalFormatting>
  <conditionalFormatting sqref="J1053:J1054 J1056 J1058:J1061">
    <cfRule type="duplicateValues" dxfId="2603" priority="9247"/>
    <cfRule type="duplicateValues" dxfId="2602" priority="9248"/>
    <cfRule type="duplicateValues" dxfId="2601" priority="9249"/>
    <cfRule type="duplicateValues" dxfId="2600" priority="9250"/>
    <cfRule type="duplicateValues" dxfId="2599" priority="9251"/>
  </conditionalFormatting>
  <conditionalFormatting sqref="J1053:J1054 J1056 J1058:J1061">
    <cfRule type="duplicateValues" dxfId="2598" priority="9244"/>
    <cfRule type="duplicateValues" dxfId="2597" priority="9245"/>
    <cfRule type="duplicateValues" dxfId="2596" priority="9246"/>
  </conditionalFormatting>
  <conditionalFormatting sqref="F2:F4">
    <cfRule type="duplicateValues" dxfId="2595" priority="389677"/>
  </conditionalFormatting>
  <conditionalFormatting sqref="J2:J4">
    <cfRule type="duplicateValues" dxfId="2594" priority="389678"/>
  </conditionalFormatting>
  <conditionalFormatting sqref="F2:F4">
    <cfRule type="duplicateValues" dxfId="2593" priority="389679"/>
    <cfRule type="duplicateValues" dxfId="2592" priority="389680"/>
  </conditionalFormatting>
  <conditionalFormatting sqref="J2:J4">
    <cfRule type="duplicateValues" dxfId="2591" priority="389681"/>
    <cfRule type="duplicateValues" dxfId="2590" priority="389682"/>
    <cfRule type="duplicateValues" dxfId="2589" priority="389683"/>
    <cfRule type="duplicateValues" dxfId="2588" priority="389684"/>
    <cfRule type="duplicateValues" dxfId="2587" priority="389685"/>
  </conditionalFormatting>
  <conditionalFormatting sqref="J2:J4">
    <cfRule type="duplicateValues" dxfId="2586" priority="389686"/>
    <cfRule type="duplicateValues" dxfId="2585" priority="389687"/>
  </conditionalFormatting>
  <conditionalFormatting sqref="J2:J4">
    <cfRule type="duplicateValues" dxfId="2584" priority="389688"/>
    <cfRule type="duplicateValues" dxfId="2583" priority="389689"/>
    <cfRule type="duplicateValues" dxfId="2582" priority="389690"/>
  </conditionalFormatting>
  <conditionalFormatting sqref="F1050">
    <cfRule type="duplicateValues" dxfId="2581" priority="9243"/>
  </conditionalFormatting>
  <conditionalFormatting sqref="F1050">
    <cfRule type="duplicateValues" dxfId="2580" priority="9241"/>
    <cfRule type="duplicateValues" dxfId="2579" priority="9242"/>
  </conditionalFormatting>
  <conditionalFormatting sqref="J1050">
    <cfRule type="duplicateValues" dxfId="2578" priority="9108"/>
  </conditionalFormatting>
  <conditionalFormatting sqref="J1050">
    <cfRule type="duplicateValues" dxfId="2577" priority="9103"/>
    <cfRule type="duplicateValues" dxfId="2576" priority="9104"/>
    <cfRule type="duplicateValues" dxfId="2575" priority="9105"/>
    <cfRule type="duplicateValues" dxfId="2574" priority="9106"/>
    <cfRule type="duplicateValues" dxfId="2573" priority="9107"/>
  </conditionalFormatting>
  <conditionalFormatting sqref="J1050">
    <cfRule type="duplicateValues" dxfId="2572" priority="9101"/>
    <cfRule type="duplicateValues" dxfId="2571" priority="9102"/>
  </conditionalFormatting>
  <conditionalFormatting sqref="J1050">
    <cfRule type="duplicateValues" dxfId="2570" priority="9098"/>
    <cfRule type="duplicateValues" dxfId="2569" priority="9099"/>
    <cfRule type="duplicateValues" dxfId="2568" priority="9100"/>
  </conditionalFormatting>
  <conditionalFormatting sqref="F1051">
    <cfRule type="duplicateValues" dxfId="2567" priority="9086"/>
  </conditionalFormatting>
  <conditionalFormatting sqref="F1051">
    <cfRule type="duplicateValues" dxfId="2566" priority="9084"/>
    <cfRule type="duplicateValues" dxfId="2565" priority="9085"/>
  </conditionalFormatting>
  <conditionalFormatting sqref="J1051">
    <cfRule type="duplicateValues" dxfId="2564" priority="8950"/>
    <cfRule type="duplicateValues" dxfId="2563" priority="8951"/>
  </conditionalFormatting>
  <conditionalFormatting sqref="J1051">
    <cfRule type="duplicateValues" dxfId="2562" priority="8949"/>
  </conditionalFormatting>
  <conditionalFormatting sqref="J1051">
    <cfRule type="duplicateValues" dxfId="2561" priority="8944"/>
    <cfRule type="duplicateValues" dxfId="2560" priority="8945"/>
    <cfRule type="duplicateValues" dxfId="2559" priority="8946"/>
    <cfRule type="duplicateValues" dxfId="2558" priority="8947"/>
    <cfRule type="duplicateValues" dxfId="2557" priority="8948"/>
  </conditionalFormatting>
  <conditionalFormatting sqref="J1051">
    <cfRule type="duplicateValues" dxfId="2556" priority="8941"/>
    <cfRule type="duplicateValues" dxfId="2555" priority="8942"/>
    <cfRule type="duplicateValues" dxfId="2554" priority="8943"/>
  </conditionalFormatting>
  <conditionalFormatting sqref="F1052">
    <cfRule type="duplicateValues" dxfId="2553" priority="8907"/>
  </conditionalFormatting>
  <conditionalFormatting sqref="F1052">
    <cfRule type="duplicateValues" dxfId="2552" priority="8905"/>
    <cfRule type="duplicateValues" dxfId="2551" priority="8906"/>
  </conditionalFormatting>
  <conditionalFormatting sqref="J1052">
    <cfRule type="duplicateValues" dxfId="2550" priority="8772"/>
  </conditionalFormatting>
  <conditionalFormatting sqref="J1052">
    <cfRule type="duplicateValues" dxfId="2549" priority="8767"/>
    <cfRule type="duplicateValues" dxfId="2548" priority="8768"/>
    <cfRule type="duplicateValues" dxfId="2547" priority="8769"/>
    <cfRule type="duplicateValues" dxfId="2546" priority="8770"/>
    <cfRule type="duplicateValues" dxfId="2545" priority="8771"/>
  </conditionalFormatting>
  <conditionalFormatting sqref="J1052">
    <cfRule type="duplicateValues" dxfId="2544" priority="8765"/>
    <cfRule type="duplicateValues" dxfId="2543" priority="8766"/>
  </conditionalFormatting>
  <conditionalFormatting sqref="J1052">
    <cfRule type="duplicateValues" dxfId="2542" priority="8762"/>
    <cfRule type="duplicateValues" dxfId="2541" priority="8763"/>
    <cfRule type="duplicateValues" dxfId="2540" priority="8764"/>
  </conditionalFormatting>
  <conditionalFormatting sqref="F1053">
    <cfRule type="duplicateValues" dxfId="2539" priority="8750"/>
  </conditionalFormatting>
  <conditionalFormatting sqref="F1053">
    <cfRule type="duplicateValues" dxfId="2538" priority="8748"/>
    <cfRule type="duplicateValues" dxfId="2537" priority="8749"/>
  </conditionalFormatting>
  <conditionalFormatting sqref="J1053">
    <cfRule type="duplicateValues" dxfId="2536" priority="8611"/>
    <cfRule type="duplicateValues" dxfId="2535" priority="8612"/>
  </conditionalFormatting>
  <conditionalFormatting sqref="J1053">
    <cfRule type="duplicateValues" dxfId="2534" priority="8610"/>
  </conditionalFormatting>
  <conditionalFormatting sqref="J1053">
    <cfRule type="duplicateValues" dxfId="2533" priority="8605"/>
    <cfRule type="duplicateValues" dxfId="2532" priority="8606"/>
    <cfRule type="duplicateValues" dxfId="2531" priority="8607"/>
    <cfRule type="duplicateValues" dxfId="2530" priority="8608"/>
    <cfRule type="duplicateValues" dxfId="2529" priority="8609"/>
  </conditionalFormatting>
  <conditionalFormatting sqref="J1053">
    <cfRule type="duplicateValues" dxfId="2528" priority="8602"/>
    <cfRule type="duplicateValues" dxfId="2527" priority="8603"/>
    <cfRule type="duplicateValues" dxfId="2526" priority="8604"/>
  </conditionalFormatting>
  <conditionalFormatting sqref="F1054">
    <cfRule type="duplicateValues" dxfId="2525" priority="8579"/>
  </conditionalFormatting>
  <conditionalFormatting sqref="F1054">
    <cfRule type="duplicateValues" dxfId="2524" priority="8577"/>
    <cfRule type="duplicateValues" dxfId="2523" priority="8578"/>
  </conditionalFormatting>
  <conditionalFormatting sqref="J1054">
    <cfRule type="duplicateValues" dxfId="2522" priority="8440"/>
    <cfRule type="duplicateValues" dxfId="2521" priority="8441"/>
  </conditionalFormatting>
  <conditionalFormatting sqref="J1054">
    <cfRule type="duplicateValues" dxfId="2520" priority="8439"/>
  </conditionalFormatting>
  <conditionalFormatting sqref="J1054">
    <cfRule type="duplicateValues" dxfId="2519" priority="8434"/>
    <cfRule type="duplicateValues" dxfId="2518" priority="8435"/>
    <cfRule type="duplicateValues" dxfId="2517" priority="8436"/>
    <cfRule type="duplicateValues" dxfId="2516" priority="8437"/>
    <cfRule type="duplicateValues" dxfId="2515" priority="8438"/>
  </conditionalFormatting>
  <conditionalFormatting sqref="J1054">
    <cfRule type="duplicateValues" dxfId="2514" priority="8431"/>
    <cfRule type="duplicateValues" dxfId="2513" priority="8432"/>
    <cfRule type="duplicateValues" dxfId="2512" priority="8433"/>
  </conditionalFormatting>
  <conditionalFormatting sqref="F1055">
    <cfRule type="duplicateValues" dxfId="2511" priority="8408"/>
  </conditionalFormatting>
  <conditionalFormatting sqref="F1055">
    <cfRule type="duplicateValues" dxfId="2510" priority="8406"/>
    <cfRule type="duplicateValues" dxfId="2509" priority="8407"/>
  </conditionalFormatting>
  <conditionalFormatting sqref="F1056">
    <cfRule type="duplicateValues" dxfId="2508" priority="8267"/>
  </conditionalFormatting>
  <conditionalFormatting sqref="F1056">
    <cfRule type="duplicateValues" dxfId="2507" priority="8265"/>
    <cfRule type="duplicateValues" dxfId="2506" priority="8266"/>
  </conditionalFormatting>
  <conditionalFormatting sqref="J1056">
    <cfRule type="duplicateValues" dxfId="2505" priority="8128"/>
    <cfRule type="duplicateValues" dxfId="2504" priority="8129"/>
  </conditionalFormatting>
  <conditionalFormatting sqref="J1056">
    <cfRule type="duplicateValues" dxfId="2503" priority="8127"/>
  </conditionalFormatting>
  <conditionalFormatting sqref="J1056">
    <cfRule type="duplicateValues" dxfId="2502" priority="8122"/>
    <cfRule type="duplicateValues" dxfId="2501" priority="8123"/>
    <cfRule type="duplicateValues" dxfId="2500" priority="8124"/>
    <cfRule type="duplicateValues" dxfId="2499" priority="8125"/>
    <cfRule type="duplicateValues" dxfId="2498" priority="8126"/>
  </conditionalFormatting>
  <conditionalFormatting sqref="J1056">
    <cfRule type="duplicateValues" dxfId="2497" priority="8119"/>
    <cfRule type="duplicateValues" dxfId="2496" priority="8120"/>
    <cfRule type="duplicateValues" dxfId="2495" priority="8121"/>
  </conditionalFormatting>
  <conditionalFormatting sqref="J1056">
    <cfRule type="duplicateValues" dxfId="2494" priority="8101" stopIfTrue="1"/>
    <cfRule type="expression" dxfId="2493" priority="8102" stopIfTrue="1">
      <formula>AND(COUNTIF($J:$J,J1056)&gt;1,NOT(ISBLANK(J1056)))</formula>
    </cfRule>
    <cfRule type="expression" dxfId="2492" priority="8103" stopIfTrue="1">
      <formula>AND(COUNTIF($J:$J,J1056)&gt;1,NOT(ISBLANK(J1056)))</formula>
    </cfRule>
  </conditionalFormatting>
  <conditionalFormatting sqref="F1057">
    <cfRule type="duplicateValues" dxfId="2491" priority="8080"/>
  </conditionalFormatting>
  <conditionalFormatting sqref="F1057">
    <cfRule type="duplicateValues" dxfId="2490" priority="8078"/>
    <cfRule type="duplicateValues" dxfId="2489" priority="8079"/>
  </conditionalFormatting>
  <conditionalFormatting sqref="F1058">
    <cfRule type="duplicateValues" dxfId="2488" priority="7931"/>
  </conditionalFormatting>
  <conditionalFormatting sqref="F1058">
    <cfRule type="duplicateValues" dxfId="2487" priority="7929"/>
    <cfRule type="duplicateValues" dxfId="2486" priority="7930"/>
  </conditionalFormatting>
  <conditionalFormatting sqref="J1058">
    <cfRule type="duplicateValues" dxfId="2485" priority="7792"/>
    <cfRule type="duplicateValues" dxfId="2484" priority="7793"/>
  </conditionalFormatting>
  <conditionalFormatting sqref="J1058">
    <cfRule type="duplicateValues" dxfId="2483" priority="7791"/>
  </conditionalFormatting>
  <conditionalFormatting sqref="J1058">
    <cfRule type="duplicateValues" dxfId="2482" priority="7786"/>
    <cfRule type="duplicateValues" dxfId="2481" priority="7787"/>
    <cfRule type="duplicateValues" dxfId="2480" priority="7788"/>
    <cfRule type="duplicateValues" dxfId="2479" priority="7789"/>
    <cfRule type="duplicateValues" dxfId="2478" priority="7790"/>
  </conditionalFormatting>
  <conditionalFormatting sqref="J1058">
    <cfRule type="duplicateValues" dxfId="2477" priority="7783"/>
    <cfRule type="duplicateValues" dxfId="2476" priority="7784"/>
    <cfRule type="duplicateValues" dxfId="2475" priority="7785"/>
  </conditionalFormatting>
  <conditionalFormatting sqref="F1059">
    <cfRule type="duplicateValues" dxfId="2474" priority="7760"/>
  </conditionalFormatting>
  <conditionalFormatting sqref="F1059">
    <cfRule type="duplicateValues" dxfId="2473" priority="7758"/>
    <cfRule type="duplicateValues" dxfId="2472" priority="7759"/>
  </conditionalFormatting>
  <conditionalFormatting sqref="J1059">
    <cfRule type="duplicateValues" dxfId="2471" priority="7621"/>
    <cfRule type="duplicateValues" dxfId="2470" priority="7622"/>
  </conditionalFormatting>
  <conditionalFormatting sqref="J1059">
    <cfRule type="duplicateValues" dxfId="2469" priority="7620"/>
  </conditionalFormatting>
  <conditionalFormatting sqref="J1059">
    <cfRule type="duplicateValues" dxfId="2468" priority="7615"/>
    <cfRule type="duplicateValues" dxfId="2467" priority="7616"/>
    <cfRule type="duplicateValues" dxfId="2466" priority="7617"/>
    <cfRule type="duplicateValues" dxfId="2465" priority="7618"/>
    <cfRule type="duplicateValues" dxfId="2464" priority="7619"/>
  </conditionalFormatting>
  <conditionalFormatting sqref="J1059">
    <cfRule type="duplicateValues" dxfId="2463" priority="7612"/>
    <cfRule type="duplicateValues" dxfId="2462" priority="7613"/>
    <cfRule type="duplicateValues" dxfId="2461" priority="7614"/>
  </conditionalFormatting>
  <conditionalFormatting sqref="F1060">
    <cfRule type="duplicateValues" dxfId="2460" priority="7600"/>
  </conditionalFormatting>
  <conditionalFormatting sqref="F1060">
    <cfRule type="duplicateValues" dxfId="2459" priority="7598"/>
    <cfRule type="duplicateValues" dxfId="2458" priority="7599"/>
  </conditionalFormatting>
  <conditionalFormatting sqref="J1060">
    <cfRule type="duplicateValues" dxfId="2457" priority="7461"/>
    <cfRule type="duplicateValues" dxfId="2456" priority="7462"/>
  </conditionalFormatting>
  <conditionalFormatting sqref="J1060">
    <cfRule type="duplicateValues" dxfId="2455" priority="7460"/>
  </conditionalFormatting>
  <conditionalFormatting sqref="J1060">
    <cfRule type="duplicateValues" dxfId="2454" priority="7455"/>
    <cfRule type="duplicateValues" dxfId="2453" priority="7456"/>
    <cfRule type="duplicateValues" dxfId="2452" priority="7457"/>
    <cfRule type="duplicateValues" dxfId="2451" priority="7458"/>
    <cfRule type="duplicateValues" dxfId="2450" priority="7459"/>
  </conditionalFormatting>
  <conditionalFormatting sqref="J1060">
    <cfRule type="duplicateValues" dxfId="2449" priority="7452"/>
    <cfRule type="duplicateValues" dxfId="2448" priority="7453"/>
    <cfRule type="duplicateValues" dxfId="2447" priority="7454"/>
  </conditionalFormatting>
  <conditionalFormatting sqref="I1060:K1060">
    <cfRule type="duplicateValues" dxfId="2446" priority="7450"/>
  </conditionalFormatting>
  <conditionalFormatting sqref="I1060:K1060">
    <cfRule type="duplicateValues" dxfId="2445" priority="7447"/>
    <cfRule type="duplicateValues" dxfId="2444" priority="7448"/>
  </conditionalFormatting>
  <conditionalFormatting sqref="F1062:F1064">
    <cfRule type="duplicateValues" dxfId="2443" priority="7431"/>
  </conditionalFormatting>
  <conditionalFormatting sqref="J1062:J1064">
    <cfRule type="duplicateValues" dxfId="2442" priority="7429"/>
    <cfRule type="duplicateValues" dxfId="2441" priority="7430"/>
  </conditionalFormatting>
  <conditionalFormatting sqref="F1062:F1064">
    <cfRule type="duplicateValues" dxfId="2440" priority="7427"/>
    <cfRule type="duplicateValues" dxfId="2439" priority="7428"/>
  </conditionalFormatting>
  <conditionalFormatting sqref="J1062:J1064">
    <cfRule type="duplicateValues" dxfId="2438" priority="7426"/>
  </conditionalFormatting>
  <conditionalFormatting sqref="J1062:J1064">
    <cfRule type="duplicateValues" dxfId="2437" priority="7421"/>
    <cfRule type="duplicateValues" dxfId="2436" priority="7422"/>
    <cfRule type="duplicateValues" dxfId="2435" priority="7423"/>
    <cfRule type="duplicateValues" dxfId="2434" priority="7424"/>
    <cfRule type="duplicateValues" dxfId="2433" priority="7425"/>
  </conditionalFormatting>
  <conditionalFormatting sqref="J1062:J1064">
    <cfRule type="duplicateValues" dxfId="2432" priority="7418"/>
    <cfRule type="duplicateValues" dxfId="2431" priority="7419"/>
    <cfRule type="duplicateValues" dxfId="2430" priority="7420"/>
  </conditionalFormatting>
  <conditionalFormatting sqref="F1061">
    <cfRule type="duplicateValues" dxfId="2429" priority="7417"/>
  </conditionalFormatting>
  <conditionalFormatting sqref="F1061">
    <cfRule type="duplicateValues" dxfId="2428" priority="7415"/>
    <cfRule type="duplicateValues" dxfId="2427" priority="7416"/>
  </conditionalFormatting>
  <conditionalFormatting sqref="J1061">
    <cfRule type="duplicateValues" dxfId="2426" priority="7278"/>
    <cfRule type="duplicateValues" dxfId="2425" priority="7279"/>
  </conditionalFormatting>
  <conditionalFormatting sqref="J1061">
    <cfRule type="duplicateValues" dxfId="2424" priority="7277"/>
  </conditionalFormatting>
  <conditionalFormatting sqref="J1061">
    <cfRule type="duplicateValues" dxfId="2423" priority="7272"/>
    <cfRule type="duplicateValues" dxfId="2422" priority="7273"/>
    <cfRule type="duplicateValues" dxfId="2421" priority="7274"/>
    <cfRule type="duplicateValues" dxfId="2420" priority="7275"/>
    <cfRule type="duplicateValues" dxfId="2419" priority="7276"/>
  </conditionalFormatting>
  <conditionalFormatting sqref="J1061">
    <cfRule type="duplicateValues" dxfId="2418" priority="7269"/>
    <cfRule type="duplicateValues" dxfId="2417" priority="7270"/>
    <cfRule type="duplicateValues" dxfId="2416" priority="7271"/>
  </conditionalFormatting>
  <conditionalFormatting sqref="I1061:K1061">
    <cfRule type="duplicateValues" dxfId="2415" priority="7267"/>
  </conditionalFormatting>
  <conditionalFormatting sqref="I1061:K1061">
    <cfRule type="duplicateValues" dxfId="2414" priority="7264"/>
    <cfRule type="duplicateValues" dxfId="2413" priority="7265"/>
  </conditionalFormatting>
  <conditionalFormatting sqref="F1062">
    <cfRule type="duplicateValues" dxfId="2412" priority="7226"/>
  </conditionalFormatting>
  <conditionalFormatting sqref="F1062">
    <cfRule type="duplicateValues" dxfId="2411" priority="7224"/>
    <cfRule type="duplicateValues" dxfId="2410" priority="7225"/>
  </conditionalFormatting>
  <conditionalFormatting sqref="F1065:F1071">
    <cfRule type="duplicateValues" dxfId="2409" priority="7085"/>
  </conditionalFormatting>
  <conditionalFormatting sqref="J1065:J1071">
    <cfRule type="duplicateValues" dxfId="2408" priority="7083"/>
    <cfRule type="duplicateValues" dxfId="2407" priority="7084"/>
  </conditionalFormatting>
  <conditionalFormatting sqref="F1065:F1071">
    <cfRule type="duplicateValues" dxfId="2406" priority="7081"/>
    <cfRule type="duplicateValues" dxfId="2405" priority="7082"/>
  </conditionalFormatting>
  <conditionalFormatting sqref="J1065:J1071">
    <cfRule type="duplicateValues" dxfId="2404" priority="7080"/>
  </conditionalFormatting>
  <conditionalFormatting sqref="J1065:J1071">
    <cfRule type="duplicateValues" dxfId="2403" priority="7075"/>
    <cfRule type="duplicateValues" dxfId="2402" priority="7076"/>
    <cfRule type="duplicateValues" dxfId="2401" priority="7077"/>
    <cfRule type="duplicateValues" dxfId="2400" priority="7078"/>
    <cfRule type="duplicateValues" dxfId="2399" priority="7079"/>
  </conditionalFormatting>
  <conditionalFormatting sqref="J1065:J1071">
    <cfRule type="duplicateValues" dxfId="2398" priority="7072"/>
    <cfRule type="duplicateValues" dxfId="2397" priority="7073"/>
    <cfRule type="duplicateValues" dxfId="2396" priority="7074"/>
  </conditionalFormatting>
  <conditionalFormatting sqref="J1062">
    <cfRule type="duplicateValues" dxfId="2395" priority="7070"/>
    <cfRule type="duplicateValues" dxfId="2394" priority="7071"/>
  </conditionalFormatting>
  <conditionalFormatting sqref="J1062">
    <cfRule type="duplicateValues" dxfId="2393" priority="7069"/>
  </conditionalFormatting>
  <conditionalFormatting sqref="J1062">
    <cfRule type="duplicateValues" dxfId="2392" priority="7064"/>
    <cfRule type="duplicateValues" dxfId="2391" priority="7065"/>
    <cfRule type="duplicateValues" dxfId="2390" priority="7066"/>
    <cfRule type="duplicateValues" dxfId="2389" priority="7067"/>
    <cfRule type="duplicateValues" dxfId="2388" priority="7068"/>
  </conditionalFormatting>
  <conditionalFormatting sqref="J1062">
    <cfRule type="duplicateValues" dxfId="2387" priority="7061"/>
    <cfRule type="duplicateValues" dxfId="2386" priority="7062"/>
    <cfRule type="duplicateValues" dxfId="2385" priority="7063"/>
  </conditionalFormatting>
  <conditionalFormatting sqref="F1063">
    <cfRule type="duplicateValues" dxfId="2384" priority="7038"/>
  </conditionalFormatting>
  <conditionalFormatting sqref="F1063">
    <cfRule type="duplicateValues" dxfId="2383" priority="7036"/>
    <cfRule type="duplicateValues" dxfId="2382" priority="7037"/>
  </conditionalFormatting>
  <conditionalFormatting sqref="J1063">
    <cfRule type="duplicateValues" dxfId="2381" priority="6896"/>
    <cfRule type="duplicateValues" dxfId="2380" priority="6897"/>
  </conditionalFormatting>
  <conditionalFormatting sqref="J1063">
    <cfRule type="duplicateValues" dxfId="2379" priority="6895"/>
  </conditionalFormatting>
  <conditionalFormatting sqref="J1063">
    <cfRule type="duplicateValues" dxfId="2378" priority="6890"/>
    <cfRule type="duplicateValues" dxfId="2377" priority="6891"/>
    <cfRule type="duplicateValues" dxfId="2376" priority="6892"/>
    <cfRule type="duplicateValues" dxfId="2375" priority="6893"/>
    <cfRule type="duplicateValues" dxfId="2374" priority="6894"/>
  </conditionalFormatting>
  <conditionalFormatting sqref="J1063">
    <cfRule type="duplicateValues" dxfId="2373" priority="6887"/>
    <cfRule type="duplicateValues" dxfId="2372" priority="6888"/>
    <cfRule type="duplicateValues" dxfId="2371" priority="6889"/>
  </conditionalFormatting>
  <conditionalFormatting sqref="F1064">
    <cfRule type="duplicateValues" dxfId="2370" priority="6864"/>
  </conditionalFormatting>
  <conditionalFormatting sqref="F1064">
    <cfRule type="duplicateValues" dxfId="2369" priority="6862"/>
    <cfRule type="duplicateValues" dxfId="2368" priority="6863"/>
  </conditionalFormatting>
  <conditionalFormatting sqref="J1064">
    <cfRule type="duplicateValues" dxfId="2367" priority="6722"/>
    <cfRule type="duplicateValues" dxfId="2366" priority="6723"/>
  </conditionalFormatting>
  <conditionalFormatting sqref="J1064">
    <cfRule type="duplicateValues" dxfId="2365" priority="6721"/>
  </conditionalFormatting>
  <conditionalFormatting sqref="J1064">
    <cfRule type="duplicateValues" dxfId="2364" priority="6716"/>
    <cfRule type="duplicateValues" dxfId="2363" priority="6717"/>
    <cfRule type="duplicateValues" dxfId="2362" priority="6718"/>
    <cfRule type="duplicateValues" dxfId="2361" priority="6719"/>
    <cfRule type="duplicateValues" dxfId="2360" priority="6720"/>
  </conditionalFormatting>
  <conditionalFormatting sqref="J1064">
    <cfRule type="duplicateValues" dxfId="2359" priority="6713"/>
    <cfRule type="duplicateValues" dxfId="2358" priority="6714"/>
    <cfRule type="duplicateValues" dxfId="2357" priority="6715"/>
  </conditionalFormatting>
  <conditionalFormatting sqref="F1065">
    <cfRule type="duplicateValues" dxfId="2356" priority="6690"/>
  </conditionalFormatting>
  <conditionalFormatting sqref="F1065">
    <cfRule type="duplicateValues" dxfId="2355" priority="6688"/>
    <cfRule type="duplicateValues" dxfId="2354" priority="6689"/>
  </conditionalFormatting>
  <conditionalFormatting sqref="J1065">
    <cfRule type="duplicateValues" dxfId="2353" priority="6545"/>
    <cfRule type="duplicateValues" dxfId="2352" priority="6546"/>
  </conditionalFormatting>
  <conditionalFormatting sqref="J1065">
    <cfRule type="duplicateValues" dxfId="2351" priority="6544"/>
  </conditionalFormatting>
  <conditionalFormatting sqref="J1065">
    <cfRule type="duplicateValues" dxfId="2350" priority="6539"/>
    <cfRule type="duplicateValues" dxfId="2349" priority="6540"/>
    <cfRule type="duplicateValues" dxfId="2348" priority="6541"/>
    <cfRule type="duplicateValues" dxfId="2347" priority="6542"/>
    <cfRule type="duplicateValues" dxfId="2346" priority="6543"/>
  </conditionalFormatting>
  <conditionalFormatting sqref="J1065">
    <cfRule type="duplicateValues" dxfId="2345" priority="6536"/>
    <cfRule type="duplicateValues" dxfId="2344" priority="6537"/>
    <cfRule type="duplicateValues" dxfId="2343" priority="6538"/>
  </conditionalFormatting>
  <conditionalFormatting sqref="F1066">
    <cfRule type="duplicateValues" dxfId="2342" priority="6524"/>
  </conditionalFormatting>
  <conditionalFormatting sqref="F1066">
    <cfRule type="duplicateValues" dxfId="2341" priority="6522"/>
    <cfRule type="duplicateValues" dxfId="2340" priority="6523"/>
  </conditionalFormatting>
  <conditionalFormatting sqref="J1066">
    <cfRule type="duplicateValues" dxfId="2339" priority="6380"/>
  </conditionalFormatting>
  <conditionalFormatting sqref="J1066">
    <cfRule type="duplicateValues" dxfId="2338" priority="6375"/>
    <cfRule type="duplicateValues" dxfId="2337" priority="6376"/>
    <cfRule type="duplicateValues" dxfId="2336" priority="6377"/>
    <cfRule type="duplicateValues" dxfId="2335" priority="6378"/>
    <cfRule type="duplicateValues" dxfId="2334" priority="6379"/>
  </conditionalFormatting>
  <conditionalFormatting sqref="J1066">
    <cfRule type="duplicateValues" dxfId="2333" priority="6373"/>
    <cfRule type="duplicateValues" dxfId="2332" priority="6374"/>
  </conditionalFormatting>
  <conditionalFormatting sqref="J1066">
    <cfRule type="duplicateValues" dxfId="2331" priority="6370"/>
    <cfRule type="duplicateValues" dxfId="2330" priority="6371"/>
    <cfRule type="duplicateValues" dxfId="2329" priority="6372"/>
  </conditionalFormatting>
  <conditionalFormatting sqref="F1067">
    <cfRule type="duplicateValues" dxfId="2328" priority="6369"/>
  </conditionalFormatting>
  <conditionalFormatting sqref="F1067">
    <cfRule type="duplicateValues" dxfId="2327" priority="6367"/>
    <cfRule type="duplicateValues" dxfId="2326" priority="6368"/>
  </conditionalFormatting>
  <conditionalFormatting sqref="J1067">
    <cfRule type="duplicateValues" dxfId="2325" priority="6225"/>
  </conditionalFormatting>
  <conditionalFormatting sqref="J1067">
    <cfRule type="duplicateValues" dxfId="2324" priority="6220"/>
    <cfRule type="duplicateValues" dxfId="2323" priority="6221"/>
    <cfRule type="duplicateValues" dxfId="2322" priority="6222"/>
    <cfRule type="duplicateValues" dxfId="2321" priority="6223"/>
    <cfRule type="duplicateValues" dxfId="2320" priority="6224"/>
  </conditionalFormatting>
  <conditionalFormatting sqref="J1067">
    <cfRule type="duplicateValues" dxfId="2319" priority="6218"/>
    <cfRule type="duplicateValues" dxfId="2318" priority="6219"/>
  </conditionalFormatting>
  <conditionalFormatting sqref="J1067">
    <cfRule type="duplicateValues" dxfId="2317" priority="6215"/>
    <cfRule type="duplicateValues" dxfId="2316" priority="6216"/>
    <cfRule type="duplicateValues" dxfId="2315" priority="6217"/>
  </conditionalFormatting>
  <conditionalFormatting sqref="F1068">
    <cfRule type="duplicateValues" dxfId="2314" priority="6214"/>
  </conditionalFormatting>
  <conditionalFormatting sqref="F1068">
    <cfRule type="duplicateValues" dxfId="2313" priority="6212"/>
    <cfRule type="duplicateValues" dxfId="2312" priority="6213"/>
  </conditionalFormatting>
  <conditionalFormatting sqref="J1068">
    <cfRule type="duplicateValues" dxfId="2311" priority="6069"/>
    <cfRule type="duplicateValues" dxfId="2310" priority="6070"/>
  </conditionalFormatting>
  <conditionalFormatting sqref="J1068">
    <cfRule type="duplicateValues" dxfId="2309" priority="6068"/>
  </conditionalFormatting>
  <conditionalFormatting sqref="J1068">
    <cfRule type="duplicateValues" dxfId="2308" priority="6063"/>
    <cfRule type="duplicateValues" dxfId="2307" priority="6064"/>
    <cfRule type="duplicateValues" dxfId="2306" priority="6065"/>
    <cfRule type="duplicateValues" dxfId="2305" priority="6066"/>
    <cfRule type="duplicateValues" dxfId="2304" priority="6067"/>
  </conditionalFormatting>
  <conditionalFormatting sqref="J1068">
    <cfRule type="duplicateValues" dxfId="2303" priority="6060"/>
    <cfRule type="duplicateValues" dxfId="2302" priority="6061"/>
    <cfRule type="duplicateValues" dxfId="2301" priority="6062"/>
  </conditionalFormatting>
  <conditionalFormatting sqref="F1069">
    <cfRule type="duplicateValues" dxfId="2300" priority="6048"/>
  </conditionalFormatting>
  <conditionalFormatting sqref="F1069">
    <cfRule type="duplicateValues" dxfId="2299" priority="6046"/>
    <cfRule type="duplicateValues" dxfId="2298" priority="6047"/>
  </conditionalFormatting>
  <conditionalFormatting sqref="J1069">
    <cfRule type="duplicateValues" dxfId="2297" priority="5903"/>
    <cfRule type="duplicateValues" dxfId="2296" priority="5904"/>
  </conditionalFormatting>
  <conditionalFormatting sqref="J1069">
    <cfRule type="duplicateValues" dxfId="2295" priority="5902"/>
  </conditionalFormatting>
  <conditionalFormatting sqref="J1069">
    <cfRule type="duplicateValues" dxfId="2294" priority="5897"/>
    <cfRule type="duplicateValues" dxfId="2293" priority="5898"/>
    <cfRule type="duplicateValues" dxfId="2292" priority="5899"/>
    <cfRule type="duplicateValues" dxfId="2291" priority="5900"/>
    <cfRule type="duplicateValues" dxfId="2290" priority="5901"/>
  </conditionalFormatting>
  <conditionalFormatting sqref="J1069">
    <cfRule type="duplicateValues" dxfId="2289" priority="5894"/>
    <cfRule type="duplicateValues" dxfId="2288" priority="5895"/>
    <cfRule type="duplicateValues" dxfId="2287" priority="5896"/>
  </conditionalFormatting>
  <conditionalFormatting sqref="F1070">
    <cfRule type="duplicateValues" dxfId="2286" priority="5882"/>
  </conditionalFormatting>
  <conditionalFormatting sqref="F1070">
    <cfRule type="duplicateValues" dxfId="2285" priority="5880"/>
    <cfRule type="duplicateValues" dxfId="2284" priority="5881"/>
  </conditionalFormatting>
  <conditionalFormatting sqref="J1070">
    <cfRule type="duplicateValues" dxfId="2283" priority="5737"/>
    <cfRule type="duplicateValues" dxfId="2282" priority="5738"/>
  </conditionalFormatting>
  <conditionalFormatting sqref="J1070">
    <cfRule type="duplicateValues" dxfId="2281" priority="5736"/>
  </conditionalFormatting>
  <conditionalFormatting sqref="J1070">
    <cfRule type="duplicateValues" dxfId="2280" priority="5731"/>
    <cfRule type="duplicateValues" dxfId="2279" priority="5732"/>
    <cfRule type="duplicateValues" dxfId="2278" priority="5733"/>
    <cfRule type="duplicateValues" dxfId="2277" priority="5734"/>
    <cfRule type="duplicateValues" dxfId="2276" priority="5735"/>
  </conditionalFormatting>
  <conditionalFormatting sqref="J1070">
    <cfRule type="duplicateValues" dxfId="2275" priority="5728"/>
    <cfRule type="duplicateValues" dxfId="2274" priority="5729"/>
    <cfRule type="duplicateValues" dxfId="2273" priority="5730"/>
  </conditionalFormatting>
  <conditionalFormatting sqref="F1072:F1074">
    <cfRule type="duplicateValues" dxfId="2272" priority="5716"/>
  </conditionalFormatting>
  <conditionalFormatting sqref="J1072:J1074">
    <cfRule type="duplicateValues" dxfId="2271" priority="5714"/>
    <cfRule type="duplicateValues" dxfId="2270" priority="5715"/>
  </conditionalFormatting>
  <conditionalFormatting sqref="F1072:F1074">
    <cfRule type="duplicateValues" dxfId="2269" priority="5712"/>
    <cfRule type="duplicateValues" dxfId="2268" priority="5713"/>
  </conditionalFormatting>
  <conditionalFormatting sqref="J1072:J1074">
    <cfRule type="duplicateValues" dxfId="2267" priority="5711"/>
  </conditionalFormatting>
  <conditionalFormatting sqref="J1072:J1074">
    <cfRule type="duplicateValues" dxfId="2266" priority="5706"/>
    <cfRule type="duplicateValues" dxfId="2265" priority="5707"/>
    <cfRule type="duplicateValues" dxfId="2264" priority="5708"/>
    <cfRule type="duplicateValues" dxfId="2263" priority="5709"/>
    <cfRule type="duplicateValues" dxfId="2262" priority="5710"/>
  </conditionalFormatting>
  <conditionalFormatting sqref="J1072:J1074">
    <cfRule type="duplicateValues" dxfId="2261" priority="5703"/>
    <cfRule type="duplicateValues" dxfId="2260" priority="5704"/>
    <cfRule type="duplicateValues" dxfId="2259" priority="5705"/>
  </conditionalFormatting>
  <conditionalFormatting sqref="F1071">
    <cfRule type="duplicateValues" dxfId="2258" priority="5702"/>
  </conditionalFormatting>
  <conditionalFormatting sqref="F1071">
    <cfRule type="duplicateValues" dxfId="2257" priority="5700"/>
    <cfRule type="duplicateValues" dxfId="2256" priority="5701"/>
  </conditionalFormatting>
  <conditionalFormatting sqref="J1071">
    <cfRule type="duplicateValues" dxfId="2255" priority="5557"/>
    <cfRule type="duplicateValues" dxfId="2254" priority="5558"/>
  </conditionalFormatting>
  <conditionalFormatting sqref="J1071">
    <cfRule type="duplicateValues" dxfId="2253" priority="5556"/>
  </conditionalFormatting>
  <conditionalFormatting sqref="J1071">
    <cfRule type="duplicateValues" dxfId="2252" priority="5551"/>
    <cfRule type="duplicateValues" dxfId="2251" priority="5552"/>
    <cfRule type="duplicateValues" dxfId="2250" priority="5553"/>
    <cfRule type="duplicateValues" dxfId="2249" priority="5554"/>
    <cfRule type="duplicateValues" dxfId="2248" priority="5555"/>
  </conditionalFormatting>
  <conditionalFormatting sqref="J1071">
    <cfRule type="duplicateValues" dxfId="2247" priority="5548"/>
    <cfRule type="duplicateValues" dxfId="2246" priority="5549"/>
    <cfRule type="duplicateValues" dxfId="2245" priority="5550"/>
  </conditionalFormatting>
  <conditionalFormatting sqref="F1072">
    <cfRule type="duplicateValues" dxfId="2244" priority="5536"/>
  </conditionalFormatting>
  <conditionalFormatting sqref="F1072">
    <cfRule type="duplicateValues" dxfId="2243" priority="5534"/>
    <cfRule type="duplicateValues" dxfId="2242" priority="5535"/>
  </conditionalFormatting>
  <conditionalFormatting sqref="J1072">
    <cfRule type="duplicateValues" dxfId="2241" priority="5389"/>
  </conditionalFormatting>
  <conditionalFormatting sqref="J1072">
    <cfRule type="duplicateValues" dxfId="2240" priority="5384"/>
    <cfRule type="duplicateValues" dxfId="2239" priority="5385"/>
    <cfRule type="duplicateValues" dxfId="2238" priority="5386"/>
    <cfRule type="duplicateValues" dxfId="2237" priority="5387"/>
    <cfRule type="duplicateValues" dxfId="2236" priority="5388"/>
  </conditionalFormatting>
  <conditionalFormatting sqref="J1072">
    <cfRule type="duplicateValues" dxfId="2235" priority="5382"/>
    <cfRule type="duplicateValues" dxfId="2234" priority="5383"/>
  </conditionalFormatting>
  <conditionalFormatting sqref="J1072">
    <cfRule type="duplicateValues" dxfId="2233" priority="5379"/>
    <cfRule type="duplicateValues" dxfId="2232" priority="5380"/>
    <cfRule type="duplicateValues" dxfId="2231" priority="5381"/>
  </conditionalFormatting>
  <conditionalFormatting sqref="F1073">
    <cfRule type="duplicateValues" dxfId="2230" priority="5367"/>
  </conditionalFormatting>
  <conditionalFormatting sqref="F1073">
    <cfRule type="duplicateValues" dxfId="2229" priority="5365"/>
    <cfRule type="duplicateValues" dxfId="2228" priority="5366"/>
  </conditionalFormatting>
  <conditionalFormatting sqref="J1073">
    <cfRule type="duplicateValues" dxfId="2227" priority="5220"/>
  </conditionalFormatting>
  <conditionalFormatting sqref="J1073">
    <cfRule type="duplicateValues" dxfId="2226" priority="5215"/>
    <cfRule type="duplicateValues" dxfId="2225" priority="5216"/>
    <cfRule type="duplicateValues" dxfId="2224" priority="5217"/>
    <cfRule type="duplicateValues" dxfId="2223" priority="5218"/>
    <cfRule type="duplicateValues" dxfId="2222" priority="5219"/>
  </conditionalFormatting>
  <conditionalFormatting sqref="J1073">
    <cfRule type="duplicateValues" dxfId="2221" priority="5213"/>
    <cfRule type="duplicateValues" dxfId="2220" priority="5214"/>
  </conditionalFormatting>
  <conditionalFormatting sqref="J1073">
    <cfRule type="duplicateValues" dxfId="2219" priority="5210"/>
    <cfRule type="duplicateValues" dxfId="2218" priority="5211"/>
    <cfRule type="duplicateValues" dxfId="2217" priority="5212"/>
  </conditionalFormatting>
  <conditionalFormatting sqref="F1075:F1089">
    <cfRule type="duplicateValues" dxfId="2216" priority="5198"/>
  </conditionalFormatting>
  <conditionalFormatting sqref="J1075:J1089">
    <cfRule type="duplicateValues" dxfId="2215" priority="5196"/>
    <cfRule type="duplicateValues" dxfId="2214" priority="5197"/>
  </conditionalFormatting>
  <conditionalFormatting sqref="F1075:F1089">
    <cfRule type="duplicateValues" dxfId="2213" priority="5194"/>
    <cfRule type="duplicateValues" dxfId="2212" priority="5195"/>
  </conditionalFormatting>
  <conditionalFormatting sqref="J1075:J1089">
    <cfRule type="duplicateValues" dxfId="2211" priority="5193"/>
  </conditionalFormatting>
  <conditionalFormatting sqref="J1075:J1089">
    <cfRule type="duplicateValues" dxfId="2210" priority="5188"/>
    <cfRule type="duplicateValues" dxfId="2209" priority="5189"/>
    <cfRule type="duplicateValues" dxfId="2208" priority="5190"/>
    <cfRule type="duplicateValues" dxfId="2207" priority="5191"/>
    <cfRule type="duplicateValues" dxfId="2206" priority="5192"/>
  </conditionalFormatting>
  <conditionalFormatting sqref="J1075:J1089">
    <cfRule type="duplicateValues" dxfId="2205" priority="5185"/>
    <cfRule type="duplicateValues" dxfId="2204" priority="5186"/>
    <cfRule type="duplicateValues" dxfId="2203" priority="5187"/>
  </conditionalFormatting>
  <conditionalFormatting sqref="F1074">
    <cfRule type="duplicateValues" dxfId="2202" priority="5184"/>
  </conditionalFormatting>
  <conditionalFormatting sqref="F1074">
    <cfRule type="duplicateValues" dxfId="2201" priority="5182"/>
    <cfRule type="duplicateValues" dxfId="2200" priority="5183"/>
  </conditionalFormatting>
  <conditionalFormatting sqref="J1086">
    <cfRule type="duplicateValues" dxfId="2199" priority="5037"/>
  </conditionalFormatting>
  <conditionalFormatting sqref="J1086">
    <cfRule type="duplicateValues" dxfId="2198" priority="5032"/>
    <cfRule type="duplicateValues" dxfId="2197" priority="5033"/>
    <cfRule type="duplicateValues" dxfId="2196" priority="5034"/>
    <cfRule type="duplicateValues" dxfId="2195" priority="5035"/>
    <cfRule type="duplicateValues" dxfId="2194" priority="5036"/>
  </conditionalFormatting>
  <conditionalFormatting sqref="J1086">
    <cfRule type="duplicateValues" dxfId="2193" priority="5030"/>
    <cfRule type="duplicateValues" dxfId="2192" priority="5031"/>
  </conditionalFormatting>
  <conditionalFormatting sqref="J1086">
    <cfRule type="duplicateValues" dxfId="2191" priority="5027"/>
    <cfRule type="duplicateValues" dxfId="2190" priority="5028"/>
    <cfRule type="duplicateValues" dxfId="2189" priority="5029"/>
  </conditionalFormatting>
  <conditionalFormatting sqref="J1087">
    <cfRule type="duplicateValues" dxfId="2188" priority="4970"/>
    <cfRule type="duplicateValues" dxfId="2187" priority="4971"/>
  </conditionalFormatting>
  <conditionalFormatting sqref="J1087">
    <cfRule type="duplicateValues" dxfId="2186" priority="4969"/>
  </conditionalFormatting>
  <conditionalFormatting sqref="J1087">
    <cfRule type="duplicateValues" dxfId="2185" priority="4964"/>
    <cfRule type="duplicateValues" dxfId="2184" priority="4965"/>
    <cfRule type="duplicateValues" dxfId="2183" priority="4966"/>
    <cfRule type="duplicateValues" dxfId="2182" priority="4967"/>
    <cfRule type="duplicateValues" dxfId="2181" priority="4968"/>
  </conditionalFormatting>
  <conditionalFormatting sqref="J1087">
    <cfRule type="duplicateValues" dxfId="2180" priority="4961"/>
    <cfRule type="duplicateValues" dxfId="2179" priority="4962"/>
    <cfRule type="duplicateValues" dxfId="2178" priority="4963"/>
  </conditionalFormatting>
  <conditionalFormatting sqref="F1090:F1092">
    <cfRule type="duplicateValues" dxfId="2177" priority="4938"/>
  </conditionalFormatting>
  <conditionalFormatting sqref="J1090:J1092">
    <cfRule type="duplicateValues" dxfId="2176" priority="4936"/>
    <cfRule type="duplicateValues" dxfId="2175" priority="4937"/>
  </conditionalFormatting>
  <conditionalFormatting sqref="F1090:F1092">
    <cfRule type="duplicateValues" dxfId="2174" priority="4934"/>
    <cfRule type="duplicateValues" dxfId="2173" priority="4935"/>
  </conditionalFormatting>
  <conditionalFormatting sqref="J1090:J1092">
    <cfRule type="duplicateValues" dxfId="2172" priority="4933"/>
  </conditionalFormatting>
  <conditionalFormatting sqref="J1090:J1092">
    <cfRule type="duplicateValues" dxfId="2171" priority="4928"/>
    <cfRule type="duplicateValues" dxfId="2170" priority="4929"/>
    <cfRule type="duplicateValues" dxfId="2169" priority="4930"/>
    <cfRule type="duplicateValues" dxfId="2168" priority="4931"/>
    <cfRule type="duplicateValues" dxfId="2167" priority="4932"/>
  </conditionalFormatting>
  <conditionalFormatting sqref="J1090:J1092">
    <cfRule type="duplicateValues" dxfId="2166" priority="4925"/>
    <cfRule type="duplicateValues" dxfId="2165" priority="4926"/>
    <cfRule type="duplicateValues" dxfId="2164" priority="4927"/>
  </conditionalFormatting>
  <conditionalFormatting sqref="J1088">
    <cfRule type="duplicateValues" dxfId="2163" priority="4923"/>
    <cfRule type="duplicateValues" dxfId="2162" priority="4924"/>
  </conditionalFormatting>
  <conditionalFormatting sqref="J1088">
    <cfRule type="duplicateValues" dxfId="2161" priority="4922"/>
  </conditionalFormatting>
  <conditionalFormatting sqref="J1088">
    <cfRule type="duplicateValues" dxfId="2160" priority="4917"/>
    <cfRule type="duplicateValues" dxfId="2159" priority="4918"/>
    <cfRule type="duplicateValues" dxfId="2158" priority="4919"/>
    <cfRule type="duplicateValues" dxfId="2157" priority="4920"/>
    <cfRule type="duplicateValues" dxfId="2156" priority="4921"/>
  </conditionalFormatting>
  <conditionalFormatting sqref="J1088">
    <cfRule type="duplicateValues" dxfId="2155" priority="4914"/>
    <cfRule type="duplicateValues" dxfId="2154" priority="4915"/>
    <cfRule type="duplicateValues" dxfId="2153" priority="4916"/>
  </conditionalFormatting>
  <conditionalFormatting sqref="J1089">
    <cfRule type="duplicateValues" dxfId="2152" priority="4901"/>
    <cfRule type="duplicateValues" dxfId="2151" priority="4902"/>
  </conditionalFormatting>
  <conditionalFormatting sqref="J1089">
    <cfRule type="duplicateValues" dxfId="2150" priority="4900"/>
  </conditionalFormatting>
  <conditionalFormatting sqref="J1089">
    <cfRule type="duplicateValues" dxfId="2149" priority="4895"/>
    <cfRule type="duplicateValues" dxfId="2148" priority="4896"/>
    <cfRule type="duplicateValues" dxfId="2147" priority="4897"/>
    <cfRule type="duplicateValues" dxfId="2146" priority="4898"/>
    <cfRule type="duplicateValues" dxfId="2145" priority="4899"/>
  </conditionalFormatting>
  <conditionalFormatting sqref="J1089">
    <cfRule type="duplicateValues" dxfId="2144" priority="4892"/>
    <cfRule type="duplicateValues" dxfId="2143" priority="4893"/>
    <cfRule type="duplicateValues" dxfId="2142" priority="4894"/>
  </conditionalFormatting>
  <conditionalFormatting sqref="F1090">
    <cfRule type="duplicateValues" dxfId="2141" priority="4880"/>
  </conditionalFormatting>
  <conditionalFormatting sqref="F1090">
    <cfRule type="duplicateValues" dxfId="2140" priority="4878"/>
    <cfRule type="duplicateValues" dxfId="2139" priority="4879"/>
  </conditionalFormatting>
  <conditionalFormatting sqref="J1090">
    <cfRule type="duplicateValues" dxfId="2138" priority="4877"/>
  </conditionalFormatting>
  <conditionalFormatting sqref="J1090">
    <cfRule type="duplicateValues" dxfId="2137" priority="4872"/>
    <cfRule type="duplicateValues" dxfId="2136" priority="4873"/>
    <cfRule type="duplicateValues" dxfId="2135" priority="4874"/>
    <cfRule type="duplicateValues" dxfId="2134" priority="4875"/>
    <cfRule type="duplicateValues" dxfId="2133" priority="4876"/>
  </conditionalFormatting>
  <conditionalFormatting sqref="J1090">
    <cfRule type="duplicateValues" dxfId="2132" priority="4870"/>
    <cfRule type="duplicateValues" dxfId="2131" priority="4871"/>
  </conditionalFormatting>
  <conditionalFormatting sqref="J1090">
    <cfRule type="duplicateValues" dxfId="2130" priority="4867"/>
    <cfRule type="duplicateValues" dxfId="2129" priority="4868"/>
    <cfRule type="duplicateValues" dxfId="2128" priority="4869"/>
  </conditionalFormatting>
  <conditionalFormatting sqref="F1093:F1096">
    <cfRule type="duplicateValues" dxfId="2127" priority="4855"/>
  </conditionalFormatting>
  <conditionalFormatting sqref="J1093:J1096">
    <cfRule type="duplicateValues" dxfId="2126" priority="4853"/>
    <cfRule type="duplicateValues" dxfId="2125" priority="4854"/>
  </conditionalFormatting>
  <conditionalFormatting sqref="F1093:F1096">
    <cfRule type="duplicateValues" dxfId="2124" priority="4851"/>
    <cfRule type="duplicateValues" dxfId="2123" priority="4852"/>
  </conditionalFormatting>
  <conditionalFormatting sqref="J1093:J1096">
    <cfRule type="duplicateValues" dxfId="2122" priority="4850"/>
  </conditionalFormatting>
  <conditionalFormatting sqref="J1093:J1096">
    <cfRule type="duplicateValues" dxfId="2121" priority="4845"/>
    <cfRule type="duplicateValues" dxfId="2120" priority="4846"/>
    <cfRule type="duplicateValues" dxfId="2119" priority="4847"/>
    <cfRule type="duplicateValues" dxfId="2118" priority="4848"/>
    <cfRule type="duplicateValues" dxfId="2117" priority="4849"/>
  </conditionalFormatting>
  <conditionalFormatting sqref="J1093:J1096">
    <cfRule type="duplicateValues" dxfId="2116" priority="4842"/>
    <cfRule type="duplicateValues" dxfId="2115" priority="4843"/>
    <cfRule type="duplicateValues" dxfId="2114" priority="4844"/>
  </conditionalFormatting>
  <conditionalFormatting sqref="F1091">
    <cfRule type="duplicateValues" dxfId="2113" priority="4841"/>
  </conditionalFormatting>
  <conditionalFormatting sqref="F1091">
    <cfRule type="duplicateValues" dxfId="2112" priority="4839"/>
    <cfRule type="duplicateValues" dxfId="2111" priority="4840"/>
  </conditionalFormatting>
  <conditionalFormatting sqref="J1091">
    <cfRule type="duplicateValues" dxfId="2110" priority="4837"/>
    <cfRule type="duplicateValues" dxfId="2109" priority="4838"/>
  </conditionalFormatting>
  <conditionalFormatting sqref="J1091">
    <cfRule type="duplicateValues" dxfId="2108" priority="4836"/>
  </conditionalFormatting>
  <conditionalFormatting sqref="J1091">
    <cfRule type="duplicateValues" dxfId="2107" priority="4831"/>
    <cfRule type="duplicateValues" dxfId="2106" priority="4832"/>
    <cfRule type="duplicateValues" dxfId="2105" priority="4833"/>
    <cfRule type="duplicateValues" dxfId="2104" priority="4834"/>
    <cfRule type="duplicateValues" dxfId="2103" priority="4835"/>
  </conditionalFormatting>
  <conditionalFormatting sqref="J1091">
    <cfRule type="duplicateValues" dxfId="2102" priority="4828"/>
    <cfRule type="duplicateValues" dxfId="2101" priority="4829"/>
    <cfRule type="duplicateValues" dxfId="2100" priority="4830"/>
  </conditionalFormatting>
  <conditionalFormatting sqref="F1092">
    <cfRule type="duplicateValues" dxfId="2099" priority="4827"/>
  </conditionalFormatting>
  <conditionalFormatting sqref="F1092">
    <cfRule type="duplicateValues" dxfId="2098" priority="4825"/>
    <cfRule type="duplicateValues" dxfId="2097" priority="4826"/>
  </conditionalFormatting>
  <conditionalFormatting sqref="J1092">
    <cfRule type="duplicateValues" dxfId="2096" priority="4823"/>
    <cfRule type="duplicateValues" dxfId="2095" priority="4824"/>
  </conditionalFormatting>
  <conditionalFormatting sqref="J1092">
    <cfRule type="duplicateValues" dxfId="2094" priority="4822"/>
  </conditionalFormatting>
  <conditionalFormatting sqref="J1092">
    <cfRule type="duplicateValues" dxfId="2093" priority="4817"/>
    <cfRule type="duplicateValues" dxfId="2092" priority="4818"/>
    <cfRule type="duplicateValues" dxfId="2091" priority="4819"/>
    <cfRule type="duplicateValues" dxfId="2090" priority="4820"/>
    <cfRule type="duplicateValues" dxfId="2089" priority="4821"/>
  </conditionalFormatting>
  <conditionalFormatting sqref="J1092">
    <cfRule type="duplicateValues" dxfId="2088" priority="4814"/>
    <cfRule type="duplicateValues" dxfId="2087" priority="4815"/>
    <cfRule type="duplicateValues" dxfId="2086" priority="4816"/>
  </conditionalFormatting>
  <conditionalFormatting sqref="F1093">
    <cfRule type="duplicateValues" dxfId="2085" priority="4791"/>
  </conditionalFormatting>
  <conditionalFormatting sqref="F1093">
    <cfRule type="duplicateValues" dxfId="2084" priority="4789"/>
    <cfRule type="duplicateValues" dxfId="2083" priority="4790"/>
  </conditionalFormatting>
  <conditionalFormatting sqref="J1093">
    <cfRule type="duplicateValues" dxfId="2082" priority="4785"/>
  </conditionalFormatting>
  <conditionalFormatting sqref="J1093">
    <cfRule type="duplicateValues" dxfId="2081" priority="4780"/>
    <cfRule type="duplicateValues" dxfId="2080" priority="4781"/>
    <cfRule type="duplicateValues" dxfId="2079" priority="4782"/>
    <cfRule type="duplicateValues" dxfId="2078" priority="4783"/>
    <cfRule type="duplicateValues" dxfId="2077" priority="4784"/>
  </conditionalFormatting>
  <conditionalFormatting sqref="J1093">
    <cfRule type="duplicateValues" dxfId="2076" priority="4778"/>
    <cfRule type="duplicateValues" dxfId="2075" priority="4779"/>
  </conditionalFormatting>
  <conditionalFormatting sqref="J1093">
    <cfRule type="duplicateValues" dxfId="2074" priority="4775"/>
    <cfRule type="duplicateValues" dxfId="2073" priority="4776"/>
    <cfRule type="duplicateValues" dxfId="2072" priority="4777"/>
  </conditionalFormatting>
  <conditionalFormatting sqref="F1094">
    <cfRule type="duplicateValues" dxfId="2071" priority="4763"/>
  </conditionalFormatting>
  <conditionalFormatting sqref="F1094">
    <cfRule type="duplicateValues" dxfId="2070" priority="4761"/>
    <cfRule type="duplicateValues" dxfId="2069" priority="4762"/>
  </conditionalFormatting>
  <conditionalFormatting sqref="J1094">
    <cfRule type="duplicateValues" dxfId="2068" priority="4756"/>
    <cfRule type="duplicateValues" dxfId="2067" priority="4757"/>
  </conditionalFormatting>
  <conditionalFormatting sqref="J1094">
    <cfRule type="duplicateValues" dxfId="2066" priority="4755"/>
  </conditionalFormatting>
  <conditionalFormatting sqref="J1094">
    <cfRule type="duplicateValues" dxfId="2065" priority="4750"/>
    <cfRule type="duplicateValues" dxfId="2064" priority="4751"/>
    <cfRule type="duplicateValues" dxfId="2063" priority="4752"/>
    <cfRule type="duplicateValues" dxfId="2062" priority="4753"/>
    <cfRule type="duplicateValues" dxfId="2061" priority="4754"/>
  </conditionalFormatting>
  <conditionalFormatting sqref="J1094">
    <cfRule type="duplicateValues" dxfId="2060" priority="4747"/>
    <cfRule type="duplicateValues" dxfId="2059" priority="4748"/>
    <cfRule type="duplicateValues" dxfId="2058" priority="4749"/>
  </conditionalFormatting>
  <conditionalFormatting sqref="F1095">
    <cfRule type="duplicateValues" dxfId="2057" priority="4680"/>
  </conditionalFormatting>
  <conditionalFormatting sqref="F1095">
    <cfRule type="duplicateValues" dxfId="2056" priority="4678"/>
    <cfRule type="duplicateValues" dxfId="2055" priority="4679"/>
  </conditionalFormatting>
  <conditionalFormatting sqref="J1095">
    <cfRule type="duplicateValues" dxfId="2054" priority="4673"/>
    <cfRule type="duplicateValues" dxfId="2053" priority="4674"/>
  </conditionalFormatting>
  <conditionalFormatting sqref="J1095">
    <cfRule type="duplicateValues" dxfId="2052" priority="4672"/>
  </conditionalFormatting>
  <conditionalFormatting sqref="J1095">
    <cfRule type="duplicateValues" dxfId="2051" priority="4667"/>
    <cfRule type="duplicateValues" dxfId="2050" priority="4668"/>
    <cfRule type="duplicateValues" dxfId="2049" priority="4669"/>
    <cfRule type="duplicateValues" dxfId="2048" priority="4670"/>
    <cfRule type="duplicateValues" dxfId="2047" priority="4671"/>
  </conditionalFormatting>
  <conditionalFormatting sqref="J1095">
    <cfRule type="duplicateValues" dxfId="2046" priority="4664"/>
    <cfRule type="duplicateValues" dxfId="2045" priority="4665"/>
    <cfRule type="duplicateValues" dxfId="2044" priority="4666"/>
  </conditionalFormatting>
  <conditionalFormatting sqref="F1097:F1102">
    <cfRule type="duplicateValues" dxfId="2043" priority="4630"/>
  </conditionalFormatting>
  <conditionalFormatting sqref="J1097:J1102">
    <cfRule type="duplicateValues" dxfId="2042" priority="4628"/>
    <cfRule type="duplicateValues" dxfId="2041" priority="4629"/>
  </conditionalFormatting>
  <conditionalFormatting sqref="F1097:F1102">
    <cfRule type="duplicateValues" dxfId="2040" priority="4626"/>
    <cfRule type="duplicateValues" dxfId="2039" priority="4627"/>
  </conditionalFormatting>
  <conditionalFormatting sqref="J1097:J1102">
    <cfRule type="duplicateValues" dxfId="2038" priority="4625"/>
  </conditionalFormatting>
  <conditionalFormatting sqref="J1097:J1102">
    <cfRule type="duplicateValues" dxfId="2037" priority="4620"/>
    <cfRule type="duplicateValues" dxfId="2036" priority="4621"/>
    <cfRule type="duplicateValues" dxfId="2035" priority="4622"/>
    <cfRule type="duplicateValues" dxfId="2034" priority="4623"/>
    <cfRule type="duplicateValues" dxfId="2033" priority="4624"/>
  </conditionalFormatting>
  <conditionalFormatting sqref="J1097:J1102">
    <cfRule type="duplicateValues" dxfId="2032" priority="4617"/>
    <cfRule type="duplicateValues" dxfId="2031" priority="4618"/>
    <cfRule type="duplicateValues" dxfId="2030" priority="4619"/>
  </conditionalFormatting>
  <conditionalFormatting sqref="F1096">
    <cfRule type="duplicateValues" dxfId="2029" priority="4616"/>
  </conditionalFormatting>
  <conditionalFormatting sqref="F1096">
    <cfRule type="duplicateValues" dxfId="2028" priority="4614"/>
    <cfRule type="duplicateValues" dxfId="2027" priority="4615"/>
  </conditionalFormatting>
  <conditionalFormatting sqref="J1096">
    <cfRule type="duplicateValues" dxfId="2026" priority="4609"/>
    <cfRule type="duplicateValues" dxfId="2025" priority="4610"/>
  </conditionalFormatting>
  <conditionalFormatting sqref="J1096">
    <cfRule type="duplicateValues" dxfId="2024" priority="4608"/>
  </conditionalFormatting>
  <conditionalFormatting sqref="J1096">
    <cfRule type="duplicateValues" dxfId="2023" priority="4603"/>
    <cfRule type="duplicateValues" dxfId="2022" priority="4604"/>
    <cfRule type="duplicateValues" dxfId="2021" priority="4605"/>
    <cfRule type="duplicateValues" dxfId="2020" priority="4606"/>
    <cfRule type="duplicateValues" dxfId="2019" priority="4607"/>
  </conditionalFormatting>
  <conditionalFormatting sqref="J1096">
    <cfRule type="duplicateValues" dxfId="2018" priority="4600"/>
    <cfRule type="duplicateValues" dxfId="2017" priority="4601"/>
    <cfRule type="duplicateValues" dxfId="2016" priority="4602"/>
  </conditionalFormatting>
  <conditionalFormatting sqref="F1097">
    <cfRule type="duplicateValues" dxfId="2015" priority="4577"/>
  </conditionalFormatting>
  <conditionalFormatting sqref="F1097">
    <cfRule type="duplicateValues" dxfId="2014" priority="4575"/>
    <cfRule type="duplicateValues" dxfId="2013" priority="4576"/>
  </conditionalFormatting>
  <conditionalFormatting sqref="J1097">
    <cfRule type="duplicateValues" dxfId="2012" priority="4568"/>
  </conditionalFormatting>
  <conditionalFormatting sqref="J1097">
    <cfRule type="duplicateValues" dxfId="2011" priority="4563"/>
    <cfRule type="duplicateValues" dxfId="2010" priority="4564"/>
    <cfRule type="duplicateValues" dxfId="2009" priority="4565"/>
    <cfRule type="duplicateValues" dxfId="2008" priority="4566"/>
    <cfRule type="duplicateValues" dxfId="2007" priority="4567"/>
  </conditionalFormatting>
  <conditionalFormatting sqref="J1097">
    <cfRule type="duplicateValues" dxfId="2006" priority="4561"/>
    <cfRule type="duplicateValues" dxfId="2005" priority="4562"/>
  </conditionalFormatting>
  <conditionalFormatting sqref="J1097">
    <cfRule type="duplicateValues" dxfId="2004" priority="4558"/>
    <cfRule type="duplicateValues" dxfId="2003" priority="4559"/>
    <cfRule type="duplicateValues" dxfId="2002" priority="4560"/>
  </conditionalFormatting>
  <conditionalFormatting sqref="F1098">
    <cfRule type="duplicateValues" dxfId="2001" priority="4546"/>
  </conditionalFormatting>
  <conditionalFormatting sqref="F1098">
    <cfRule type="duplicateValues" dxfId="2000" priority="4544"/>
    <cfRule type="duplicateValues" dxfId="1999" priority="4545"/>
  </conditionalFormatting>
  <conditionalFormatting sqref="J1098">
    <cfRule type="duplicateValues" dxfId="1998" priority="4537"/>
  </conditionalFormatting>
  <conditionalFormatting sqref="J1098">
    <cfRule type="duplicateValues" dxfId="1997" priority="4532"/>
    <cfRule type="duplicateValues" dxfId="1996" priority="4533"/>
    <cfRule type="duplicateValues" dxfId="1995" priority="4534"/>
    <cfRule type="duplicateValues" dxfId="1994" priority="4535"/>
    <cfRule type="duplicateValues" dxfId="1993" priority="4536"/>
  </conditionalFormatting>
  <conditionalFormatting sqref="J1098">
    <cfRule type="duplicateValues" dxfId="1992" priority="4530"/>
    <cfRule type="duplicateValues" dxfId="1991" priority="4531"/>
  </conditionalFormatting>
  <conditionalFormatting sqref="J1098">
    <cfRule type="duplicateValues" dxfId="1990" priority="4527"/>
    <cfRule type="duplicateValues" dxfId="1989" priority="4528"/>
    <cfRule type="duplicateValues" dxfId="1988" priority="4529"/>
  </conditionalFormatting>
  <conditionalFormatting sqref="F1099">
    <cfRule type="duplicateValues" dxfId="1987" priority="4515"/>
  </conditionalFormatting>
  <conditionalFormatting sqref="F1099">
    <cfRule type="duplicateValues" dxfId="1986" priority="4513"/>
    <cfRule type="duplicateValues" dxfId="1985" priority="4514"/>
  </conditionalFormatting>
  <conditionalFormatting sqref="J1099">
    <cfRule type="duplicateValues" dxfId="1984" priority="4505"/>
    <cfRule type="duplicateValues" dxfId="1983" priority="4506"/>
  </conditionalFormatting>
  <conditionalFormatting sqref="J1099">
    <cfRule type="duplicateValues" dxfId="1982" priority="4504"/>
  </conditionalFormatting>
  <conditionalFormatting sqref="J1099">
    <cfRule type="duplicateValues" dxfId="1981" priority="4499"/>
    <cfRule type="duplicateValues" dxfId="1980" priority="4500"/>
    <cfRule type="duplicateValues" dxfId="1979" priority="4501"/>
    <cfRule type="duplicateValues" dxfId="1978" priority="4502"/>
    <cfRule type="duplicateValues" dxfId="1977" priority="4503"/>
  </conditionalFormatting>
  <conditionalFormatting sqref="J1099">
    <cfRule type="duplicateValues" dxfId="1976" priority="4496"/>
    <cfRule type="duplicateValues" dxfId="1975" priority="4497"/>
    <cfRule type="duplicateValues" dxfId="1974" priority="4498"/>
  </conditionalFormatting>
  <conditionalFormatting sqref="I1099:K1099">
    <cfRule type="duplicateValues" dxfId="1973" priority="4483"/>
  </conditionalFormatting>
  <conditionalFormatting sqref="I1099:K1099">
    <cfRule type="duplicateValues" dxfId="1972" priority="4480"/>
    <cfRule type="duplicateValues" dxfId="1971" priority="4481"/>
  </conditionalFormatting>
  <conditionalFormatting sqref="F1100">
    <cfRule type="duplicateValues" dxfId="1970" priority="4464"/>
  </conditionalFormatting>
  <conditionalFormatting sqref="F1100">
    <cfRule type="duplicateValues" dxfId="1969" priority="4462"/>
    <cfRule type="duplicateValues" dxfId="1968" priority="4463"/>
  </conditionalFormatting>
  <conditionalFormatting sqref="J1100">
    <cfRule type="duplicateValues" dxfId="1967" priority="4454"/>
    <cfRule type="duplicateValues" dxfId="1966" priority="4455"/>
  </conditionalFormatting>
  <conditionalFormatting sqref="J1100">
    <cfRule type="duplicateValues" dxfId="1965" priority="4453"/>
  </conditionalFormatting>
  <conditionalFormatting sqref="J1100">
    <cfRule type="duplicateValues" dxfId="1964" priority="4448"/>
    <cfRule type="duplicateValues" dxfId="1963" priority="4449"/>
    <cfRule type="duplicateValues" dxfId="1962" priority="4450"/>
    <cfRule type="duplicateValues" dxfId="1961" priority="4451"/>
    <cfRule type="duplicateValues" dxfId="1960" priority="4452"/>
  </conditionalFormatting>
  <conditionalFormatting sqref="J1100">
    <cfRule type="duplicateValues" dxfId="1959" priority="4445"/>
    <cfRule type="duplicateValues" dxfId="1958" priority="4446"/>
    <cfRule type="duplicateValues" dxfId="1957" priority="4447"/>
  </conditionalFormatting>
  <conditionalFormatting sqref="I1100:K1100">
    <cfRule type="duplicateValues" dxfId="1956" priority="4433"/>
  </conditionalFormatting>
  <conditionalFormatting sqref="I1100:K1100">
    <cfRule type="duplicateValues" dxfId="1955" priority="4431"/>
    <cfRule type="duplicateValues" dxfId="1954" priority="4432"/>
  </conditionalFormatting>
  <conditionalFormatting sqref="F1101">
    <cfRule type="duplicateValues" dxfId="1953" priority="4430"/>
  </conditionalFormatting>
  <conditionalFormatting sqref="F1101">
    <cfRule type="duplicateValues" dxfId="1952" priority="4428"/>
    <cfRule type="duplicateValues" dxfId="1951" priority="4429"/>
  </conditionalFormatting>
  <conditionalFormatting sqref="J1101">
    <cfRule type="duplicateValues" dxfId="1950" priority="4421"/>
  </conditionalFormatting>
  <conditionalFormatting sqref="J1101">
    <cfRule type="duplicateValues" dxfId="1949" priority="4416"/>
    <cfRule type="duplicateValues" dxfId="1948" priority="4417"/>
    <cfRule type="duplicateValues" dxfId="1947" priority="4418"/>
    <cfRule type="duplicateValues" dxfId="1946" priority="4419"/>
    <cfRule type="duplicateValues" dxfId="1945" priority="4420"/>
  </conditionalFormatting>
  <conditionalFormatting sqref="J1101">
    <cfRule type="duplicateValues" dxfId="1944" priority="4414"/>
    <cfRule type="duplicateValues" dxfId="1943" priority="4415"/>
  </conditionalFormatting>
  <conditionalFormatting sqref="J1101">
    <cfRule type="duplicateValues" dxfId="1942" priority="4411"/>
    <cfRule type="duplicateValues" dxfId="1941" priority="4412"/>
    <cfRule type="duplicateValues" dxfId="1940" priority="4413"/>
  </conditionalFormatting>
  <conditionalFormatting sqref="F1103:F1107">
    <cfRule type="duplicateValues" dxfId="1939" priority="4399"/>
  </conditionalFormatting>
  <conditionalFormatting sqref="J1103:J1107">
    <cfRule type="duplicateValues" dxfId="1938" priority="4397"/>
    <cfRule type="duplicateValues" dxfId="1937" priority="4398"/>
  </conditionalFormatting>
  <conditionalFormatting sqref="F1103:F1107">
    <cfRule type="duplicateValues" dxfId="1936" priority="4395"/>
    <cfRule type="duplicateValues" dxfId="1935" priority="4396"/>
  </conditionalFormatting>
  <conditionalFormatting sqref="J1103:J1107">
    <cfRule type="duplicateValues" dxfId="1934" priority="4394"/>
  </conditionalFormatting>
  <conditionalFormatting sqref="J1103:J1107">
    <cfRule type="duplicateValues" dxfId="1933" priority="4389"/>
    <cfRule type="duplicateValues" dxfId="1932" priority="4390"/>
    <cfRule type="duplicateValues" dxfId="1931" priority="4391"/>
    <cfRule type="duplicateValues" dxfId="1930" priority="4392"/>
    <cfRule type="duplicateValues" dxfId="1929" priority="4393"/>
  </conditionalFormatting>
  <conditionalFormatting sqref="J1103:J1107">
    <cfRule type="duplicateValues" dxfId="1928" priority="4386"/>
    <cfRule type="duplicateValues" dxfId="1927" priority="4387"/>
    <cfRule type="duplicateValues" dxfId="1926" priority="4388"/>
  </conditionalFormatting>
  <conditionalFormatting sqref="F1102">
    <cfRule type="duplicateValues" dxfId="1925" priority="4385"/>
  </conditionalFormatting>
  <conditionalFormatting sqref="F1102">
    <cfRule type="duplicateValues" dxfId="1924" priority="4383"/>
    <cfRule type="duplicateValues" dxfId="1923" priority="4384"/>
  </conditionalFormatting>
  <conditionalFormatting sqref="J1102">
    <cfRule type="duplicateValues" dxfId="1922" priority="4376"/>
  </conditionalFormatting>
  <conditionalFormatting sqref="J1102">
    <cfRule type="duplicateValues" dxfId="1921" priority="4371"/>
    <cfRule type="duplicateValues" dxfId="1920" priority="4372"/>
    <cfRule type="duplicateValues" dxfId="1919" priority="4373"/>
    <cfRule type="duplicateValues" dxfId="1918" priority="4374"/>
    <cfRule type="duplicateValues" dxfId="1917" priority="4375"/>
  </conditionalFormatting>
  <conditionalFormatting sqref="J1102">
    <cfRule type="duplicateValues" dxfId="1916" priority="4369"/>
    <cfRule type="duplicateValues" dxfId="1915" priority="4370"/>
  </conditionalFormatting>
  <conditionalFormatting sqref="J1102">
    <cfRule type="duplicateValues" dxfId="1914" priority="4366"/>
    <cfRule type="duplicateValues" dxfId="1913" priority="4367"/>
    <cfRule type="duplicateValues" dxfId="1912" priority="4368"/>
  </conditionalFormatting>
  <conditionalFormatting sqref="F1103">
    <cfRule type="duplicateValues" dxfId="1911" priority="4365"/>
  </conditionalFormatting>
  <conditionalFormatting sqref="F1103">
    <cfRule type="duplicateValues" dxfId="1910" priority="4363"/>
    <cfRule type="duplicateValues" dxfId="1909" priority="4364"/>
  </conditionalFormatting>
  <conditionalFormatting sqref="F1104">
    <cfRule type="duplicateValues" dxfId="1908" priority="4353"/>
  </conditionalFormatting>
  <conditionalFormatting sqref="F1104">
    <cfRule type="duplicateValues" dxfId="1907" priority="4351"/>
    <cfRule type="duplicateValues" dxfId="1906" priority="4352"/>
  </conditionalFormatting>
  <conditionalFormatting sqref="J1104">
    <cfRule type="duplicateValues" dxfId="1905" priority="4340"/>
    <cfRule type="duplicateValues" dxfId="1904" priority="4341"/>
  </conditionalFormatting>
  <conditionalFormatting sqref="J1104">
    <cfRule type="duplicateValues" dxfId="1903" priority="4339"/>
  </conditionalFormatting>
  <conditionalFormatting sqref="J1104">
    <cfRule type="duplicateValues" dxfId="1902" priority="4334"/>
    <cfRule type="duplicateValues" dxfId="1901" priority="4335"/>
    <cfRule type="duplicateValues" dxfId="1900" priority="4336"/>
    <cfRule type="duplicateValues" dxfId="1899" priority="4337"/>
    <cfRule type="duplicateValues" dxfId="1898" priority="4338"/>
  </conditionalFormatting>
  <conditionalFormatting sqref="J1104">
    <cfRule type="duplicateValues" dxfId="1897" priority="4331"/>
    <cfRule type="duplicateValues" dxfId="1896" priority="4332"/>
    <cfRule type="duplicateValues" dxfId="1895" priority="4333"/>
  </conditionalFormatting>
  <conditionalFormatting sqref="F1105">
    <cfRule type="duplicateValues" dxfId="1894" priority="4297"/>
  </conditionalFormatting>
  <conditionalFormatting sqref="F1105">
    <cfRule type="duplicateValues" dxfId="1893" priority="4295"/>
    <cfRule type="duplicateValues" dxfId="1892" priority="4296"/>
  </conditionalFormatting>
  <conditionalFormatting sqref="J1105">
    <cfRule type="duplicateValues" dxfId="1891" priority="4285"/>
  </conditionalFormatting>
  <conditionalFormatting sqref="J1105">
    <cfRule type="duplicateValues" dxfId="1890" priority="4280"/>
    <cfRule type="duplicateValues" dxfId="1889" priority="4281"/>
    <cfRule type="duplicateValues" dxfId="1888" priority="4282"/>
    <cfRule type="duplicateValues" dxfId="1887" priority="4283"/>
    <cfRule type="duplicateValues" dxfId="1886" priority="4284"/>
  </conditionalFormatting>
  <conditionalFormatting sqref="J1105">
    <cfRule type="duplicateValues" dxfId="1885" priority="4278"/>
    <cfRule type="duplicateValues" dxfId="1884" priority="4279"/>
  </conditionalFormatting>
  <conditionalFormatting sqref="J1105">
    <cfRule type="duplicateValues" dxfId="1883" priority="4275"/>
    <cfRule type="duplicateValues" dxfId="1882" priority="4276"/>
    <cfRule type="duplicateValues" dxfId="1881" priority="4277"/>
  </conditionalFormatting>
  <conditionalFormatting sqref="F1106">
    <cfRule type="duplicateValues" dxfId="1880" priority="4274"/>
  </conditionalFormatting>
  <conditionalFormatting sqref="F1106">
    <cfRule type="duplicateValues" dxfId="1879" priority="4272"/>
    <cfRule type="duplicateValues" dxfId="1878" priority="4273"/>
  </conditionalFormatting>
  <conditionalFormatting sqref="J1106">
    <cfRule type="duplicateValues" dxfId="1877" priority="4262"/>
  </conditionalFormatting>
  <conditionalFormatting sqref="J1106">
    <cfRule type="duplicateValues" dxfId="1876" priority="4257"/>
    <cfRule type="duplicateValues" dxfId="1875" priority="4258"/>
    <cfRule type="duplicateValues" dxfId="1874" priority="4259"/>
    <cfRule type="duplicateValues" dxfId="1873" priority="4260"/>
    <cfRule type="duplicateValues" dxfId="1872" priority="4261"/>
  </conditionalFormatting>
  <conditionalFormatting sqref="J1106">
    <cfRule type="duplicateValues" dxfId="1871" priority="4255"/>
    <cfRule type="duplicateValues" dxfId="1870" priority="4256"/>
  </conditionalFormatting>
  <conditionalFormatting sqref="J1106">
    <cfRule type="duplicateValues" dxfId="1869" priority="4252"/>
    <cfRule type="duplicateValues" dxfId="1868" priority="4253"/>
    <cfRule type="duplicateValues" dxfId="1867" priority="4254"/>
  </conditionalFormatting>
  <conditionalFormatting sqref="F1108:F1112">
    <cfRule type="duplicateValues" dxfId="1866" priority="4240"/>
  </conditionalFormatting>
  <conditionalFormatting sqref="J1108:J1112">
    <cfRule type="duplicateValues" dxfId="1865" priority="4238"/>
    <cfRule type="duplicateValues" dxfId="1864" priority="4239"/>
  </conditionalFormatting>
  <conditionalFormatting sqref="F1108:F1112">
    <cfRule type="duplicateValues" dxfId="1863" priority="4236"/>
    <cfRule type="duplicateValues" dxfId="1862" priority="4237"/>
  </conditionalFormatting>
  <conditionalFormatting sqref="J1108:J1112">
    <cfRule type="duplicateValues" dxfId="1861" priority="4235"/>
  </conditionalFormatting>
  <conditionalFormatting sqref="J1108:J1112">
    <cfRule type="duplicateValues" dxfId="1860" priority="4230"/>
    <cfRule type="duplicateValues" dxfId="1859" priority="4231"/>
    <cfRule type="duplicateValues" dxfId="1858" priority="4232"/>
    <cfRule type="duplicateValues" dxfId="1857" priority="4233"/>
    <cfRule type="duplicateValues" dxfId="1856" priority="4234"/>
  </conditionalFormatting>
  <conditionalFormatting sqref="J1108:J1112">
    <cfRule type="duplicateValues" dxfId="1855" priority="4227"/>
    <cfRule type="duplicateValues" dxfId="1854" priority="4228"/>
    <cfRule type="duplicateValues" dxfId="1853" priority="4229"/>
  </conditionalFormatting>
  <conditionalFormatting sqref="F1107">
    <cfRule type="duplicateValues" dxfId="1852" priority="4226"/>
  </conditionalFormatting>
  <conditionalFormatting sqref="F1107">
    <cfRule type="duplicateValues" dxfId="1851" priority="4224"/>
    <cfRule type="duplicateValues" dxfId="1850" priority="4225"/>
  </conditionalFormatting>
  <conditionalFormatting sqref="F1108">
    <cfRule type="duplicateValues" dxfId="1849" priority="4214"/>
  </conditionalFormatting>
  <conditionalFormatting sqref="F1108">
    <cfRule type="duplicateValues" dxfId="1848" priority="4212"/>
    <cfRule type="duplicateValues" dxfId="1847" priority="4213"/>
  </conditionalFormatting>
  <conditionalFormatting sqref="J1108">
    <cfRule type="duplicateValues" dxfId="1846" priority="4198"/>
    <cfRule type="duplicateValues" dxfId="1845" priority="4199"/>
  </conditionalFormatting>
  <conditionalFormatting sqref="J1108">
    <cfRule type="duplicateValues" dxfId="1844" priority="4197"/>
  </conditionalFormatting>
  <conditionalFormatting sqref="J1108">
    <cfRule type="duplicateValues" dxfId="1843" priority="4192"/>
    <cfRule type="duplicateValues" dxfId="1842" priority="4193"/>
    <cfRule type="duplicateValues" dxfId="1841" priority="4194"/>
    <cfRule type="duplicateValues" dxfId="1840" priority="4195"/>
    <cfRule type="duplicateValues" dxfId="1839" priority="4196"/>
  </conditionalFormatting>
  <conditionalFormatting sqref="J1108">
    <cfRule type="duplicateValues" dxfId="1838" priority="4189"/>
    <cfRule type="duplicateValues" dxfId="1837" priority="4190"/>
    <cfRule type="duplicateValues" dxfId="1836" priority="4191"/>
  </conditionalFormatting>
  <conditionalFormatting sqref="F1109">
    <cfRule type="duplicateValues" dxfId="1835" priority="4166"/>
  </conditionalFormatting>
  <conditionalFormatting sqref="F1109">
    <cfRule type="duplicateValues" dxfId="1834" priority="4164"/>
    <cfRule type="duplicateValues" dxfId="1833" priority="4165"/>
  </conditionalFormatting>
  <conditionalFormatting sqref="J1109">
    <cfRule type="duplicateValues" dxfId="1832" priority="4150"/>
    <cfRule type="duplicateValues" dxfId="1831" priority="4151"/>
  </conditionalFormatting>
  <conditionalFormatting sqref="J1109">
    <cfRule type="duplicateValues" dxfId="1830" priority="4149"/>
  </conditionalFormatting>
  <conditionalFormatting sqref="J1109">
    <cfRule type="duplicateValues" dxfId="1829" priority="4144"/>
    <cfRule type="duplicateValues" dxfId="1828" priority="4145"/>
    <cfRule type="duplicateValues" dxfId="1827" priority="4146"/>
    <cfRule type="duplicateValues" dxfId="1826" priority="4147"/>
    <cfRule type="duplicateValues" dxfId="1825" priority="4148"/>
  </conditionalFormatting>
  <conditionalFormatting sqref="J1109">
    <cfRule type="duplicateValues" dxfId="1824" priority="4141"/>
    <cfRule type="duplicateValues" dxfId="1823" priority="4142"/>
    <cfRule type="duplicateValues" dxfId="1822" priority="4143"/>
  </conditionalFormatting>
  <conditionalFormatting sqref="F1110">
    <cfRule type="duplicateValues" dxfId="1821" priority="4118"/>
  </conditionalFormatting>
  <conditionalFormatting sqref="F1110">
    <cfRule type="duplicateValues" dxfId="1820" priority="4116"/>
    <cfRule type="duplicateValues" dxfId="1819" priority="4117"/>
  </conditionalFormatting>
  <conditionalFormatting sqref="J1110">
    <cfRule type="duplicateValues" dxfId="1818" priority="4102"/>
    <cfRule type="duplicateValues" dxfId="1817" priority="4103"/>
  </conditionalFormatting>
  <conditionalFormatting sqref="J1110">
    <cfRule type="duplicateValues" dxfId="1816" priority="4101"/>
  </conditionalFormatting>
  <conditionalFormatting sqref="J1110">
    <cfRule type="duplicateValues" dxfId="1815" priority="4096"/>
    <cfRule type="duplicateValues" dxfId="1814" priority="4097"/>
    <cfRule type="duplicateValues" dxfId="1813" priority="4098"/>
    <cfRule type="duplicateValues" dxfId="1812" priority="4099"/>
    <cfRule type="duplicateValues" dxfId="1811" priority="4100"/>
  </conditionalFormatting>
  <conditionalFormatting sqref="J1110">
    <cfRule type="duplicateValues" dxfId="1810" priority="4093"/>
    <cfRule type="duplicateValues" dxfId="1809" priority="4094"/>
    <cfRule type="duplicateValues" dxfId="1808" priority="4095"/>
  </conditionalFormatting>
  <conditionalFormatting sqref="F1111">
    <cfRule type="duplicateValues" dxfId="1807" priority="4070"/>
  </conditionalFormatting>
  <conditionalFormatting sqref="F1111">
    <cfRule type="duplicateValues" dxfId="1806" priority="4068"/>
    <cfRule type="duplicateValues" dxfId="1805" priority="4069"/>
  </conditionalFormatting>
  <conditionalFormatting sqref="J1111">
    <cfRule type="duplicateValues" dxfId="1804" priority="4055"/>
  </conditionalFormatting>
  <conditionalFormatting sqref="J1111">
    <cfRule type="duplicateValues" dxfId="1803" priority="4050"/>
    <cfRule type="duplicateValues" dxfId="1802" priority="4051"/>
    <cfRule type="duplicateValues" dxfId="1801" priority="4052"/>
    <cfRule type="duplicateValues" dxfId="1800" priority="4053"/>
    <cfRule type="duplicateValues" dxfId="1799" priority="4054"/>
  </conditionalFormatting>
  <conditionalFormatting sqref="J1111">
    <cfRule type="duplicateValues" dxfId="1798" priority="4048"/>
    <cfRule type="duplicateValues" dxfId="1797" priority="4049"/>
  </conditionalFormatting>
  <conditionalFormatting sqref="J1111">
    <cfRule type="duplicateValues" dxfId="1796" priority="4045"/>
    <cfRule type="duplicateValues" dxfId="1795" priority="4046"/>
    <cfRule type="duplicateValues" dxfId="1794" priority="4047"/>
  </conditionalFormatting>
  <conditionalFormatting sqref="F1113:F1116">
    <cfRule type="duplicateValues" dxfId="1793" priority="4044"/>
  </conditionalFormatting>
  <conditionalFormatting sqref="J1113:J1116">
    <cfRule type="duplicateValues" dxfId="1792" priority="4042"/>
    <cfRule type="duplicateValues" dxfId="1791" priority="4043"/>
  </conditionalFormatting>
  <conditionalFormatting sqref="F1113:F1116">
    <cfRule type="duplicateValues" dxfId="1790" priority="4040"/>
    <cfRule type="duplicateValues" dxfId="1789" priority="4041"/>
  </conditionalFormatting>
  <conditionalFormatting sqref="J1113:J1116">
    <cfRule type="duplicateValues" dxfId="1788" priority="4039"/>
  </conditionalFormatting>
  <conditionalFormatting sqref="J1113:J1116">
    <cfRule type="duplicateValues" dxfId="1787" priority="4034"/>
    <cfRule type="duplicateValues" dxfId="1786" priority="4035"/>
    <cfRule type="duplicateValues" dxfId="1785" priority="4036"/>
    <cfRule type="duplicateValues" dxfId="1784" priority="4037"/>
    <cfRule type="duplicateValues" dxfId="1783" priority="4038"/>
  </conditionalFormatting>
  <conditionalFormatting sqref="J1113:J1116">
    <cfRule type="duplicateValues" dxfId="1782" priority="4031"/>
    <cfRule type="duplicateValues" dxfId="1781" priority="4032"/>
    <cfRule type="duplicateValues" dxfId="1780" priority="4033"/>
  </conditionalFormatting>
  <conditionalFormatting sqref="F1112">
    <cfRule type="duplicateValues" dxfId="1779" priority="4030"/>
  </conditionalFormatting>
  <conditionalFormatting sqref="F1112">
    <cfRule type="duplicateValues" dxfId="1778" priority="4028"/>
    <cfRule type="duplicateValues" dxfId="1777" priority="4029"/>
  </conditionalFormatting>
  <conditionalFormatting sqref="J1112">
    <cfRule type="duplicateValues" dxfId="1776" priority="4015"/>
  </conditionalFormatting>
  <conditionalFormatting sqref="J1112">
    <cfRule type="duplicateValues" dxfId="1775" priority="4010"/>
    <cfRule type="duplicateValues" dxfId="1774" priority="4011"/>
    <cfRule type="duplicateValues" dxfId="1773" priority="4012"/>
    <cfRule type="duplicateValues" dxfId="1772" priority="4013"/>
    <cfRule type="duplicateValues" dxfId="1771" priority="4014"/>
  </conditionalFormatting>
  <conditionalFormatting sqref="J1112">
    <cfRule type="duplicateValues" dxfId="1770" priority="4008"/>
    <cfRule type="duplicateValues" dxfId="1769" priority="4009"/>
  </conditionalFormatting>
  <conditionalFormatting sqref="J1112">
    <cfRule type="duplicateValues" dxfId="1768" priority="4005"/>
    <cfRule type="duplicateValues" dxfId="1767" priority="4006"/>
    <cfRule type="duplicateValues" dxfId="1766" priority="4007"/>
  </conditionalFormatting>
  <conditionalFormatting sqref="F1113">
    <cfRule type="duplicateValues" dxfId="1765" priority="3993"/>
  </conditionalFormatting>
  <conditionalFormatting sqref="F1113">
    <cfRule type="duplicateValues" dxfId="1764" priority="3991"/>
    <cfRule type="duplicateValues" dxfId="1763" priority="3992"/>
  </conditionalFormatting>
  <conditionalFormatting sqref="J1113">
    <cfRule type="duplicateValues" dxfId="1762" priority="3974"/>
    <cfRule type="duplicateValues" dxfId="1761" priority="3975"/>
  </conditionalFormatting>
  <conditionalFormatting sqref="J1113">
    <cfRule type="duplicateValues" dxfId="1760" priority="3973"/>
  </conditionalFormatting>
  <conditionalFormatting sqref="J1113">
    <cfRule type="duplicateValues" dxfId="1759" priority="3968"/>
    <cfRule type="duplicateValues" dxfId="1758" priority="3969"/>
    <cfRule type="duplicateValues" dxfId="1757" priority="3970"/>
    <cfRule type="duplicateValues" dxfId="1756" priority="3971"/>
    <cfRule type="duplicateValues" dxfId="1755" priority="3972"/>
  </conditionalFormatting>
  <conditionalFormatting sqref="J1113">
    <cfRule type="duplicateValues" dxfId="1754" priority="3965"/>
    <cfRule type="duplicateValues" dxfId="1753" priority="3966"/>
    <cfRule type="duplicateValues" dxfId="1752" priority="3967"/>
  </conditionalFormatting>
  <conditionalFormatting sqref="F1114">
    <cfRule type="duplicateValues" dxfId="1751" priority="3942"/>
  </conditionalFormatting>
  <conditionalFormatting sqref="F1114">
    <cfRule type="duplicateValues" dxfId="1750" priority="3940"/>
    <cfRule type="duplicateValues" dxfId="1749" priority="3941"/>
  </conditionalFormatting>
  <conditionalFormatting sqref="J1117:J1119">
    <cfRule type="duplicateValues" dxfId="1748" priority="3922"/>
    <cfRule type="duplicateValues" dxfId="1747" priority="3923"/>
  </conditionalFormatting>
  <conditionalFormatting sqref="J1117:J1119">
    <cfRule type="duplicateValues" dxfId="1746" priority="3919"/>
  </conditionalFormatting>
  <conditionalFormatting sqref="J1117:J1119">
    <cfRule type="duplicateValues" dxfId="1745" priority="3914"/>
    <cfRule type="duplicateValues" dxfId="1744" priority="3915"/>
    <cfRule type="duplicateValues" dxfId="1743" priority="3916"/>
    <cfRule type="duplicateValues" dxfId="1742" priority="3917"/>
    <cfRule type="duplicateValues" dxfId="1741" priority="3918"/>
  </conditionalFormatting>
  <conditionalFormatting sqref="J1117:J1119">
    <cfRule type="duplicateValues" dxfId="1740" priority="3911"/>
    <cfRule type="duplicateValues" dxfId="1739" priority="3912"/>
    <cfRule type="duplicateValues" dxfId="1738" priority="3913"/>
  </conditionalFormatting>
  <conditionalFormatting sqref="J1114">
    <cfRule type="duplicateValues" dxfId="1737" priority="3909"/>
    <cfRule type="duplicateValues" dxfId="1736" priority="3910"/>
  </conditionalFormatting>
  <conditionalFormatting sqref="J1114">
    <cfRule type="duplicateValues" dxfId="1735" priority="3908"/>
  </conditionalFormatting>
  <conditionalFormatting sqref="J1114">
    <cfRule type="duplicateValues" dxfId="1734" priority="3903"/>
    <cfRule type="duplicateValues" dxfId="1733" priority="3904"/>
    <cfRule type="duplicateValues" dxfId="1732" priority="3905"/>
    <cfRule type="duplicateValues" dxfId="1731" priority="3906"/>
    <cfRule type="duplicateValues" dxfId="1730" priority="3907"/>
  </conditionalFormatting>
  <conditionalFormatting sqref="J1114">
    <cfRule type="duplicateValues" dxfId="1729" priority="3900"/>
    <cfRule type="duplicateValues" dxfId="1728" priority="3901"/>
    <cfRule type="duplicateValues" dxfId="1727" priority="3902"/>
  </conditionalFormatting>
  <conditionalFormatting sqref="F1115">
    <cfRule type="duplicateValues" dxfId="1726" priority="3888"/>
  </conditionalFormatting>
  <conditionalFormatting sqref="F1115">
    <cfRule type="duplicateValues" dxfId="1725" priority="3886"/>
    <cfRule type="duplicateValues" dxfId="1724" priority="3887"/>
  </conditionalFormatting>
  <conditionalFormatting sqref="J1115">
    <cfRule type="duplicateValues" dxfId="1723" priority="3869"/>
    <cfRule type="duplicateValues" dxfId="1722" priority="3870"/>
  </conditionalFormatting>
  <conditionalFormatting sqref="J1115">
    <cfRule type="duplicateValues" dxfId="1721" priority="3868"/>
  </conditionalFormatting>
  <conditionalFormatting sqref="J1115">
    <cfRule type="duplicateValues" dxfId="1720" priority="3863"/>
    <cfRule type="duplicateValues" dxfId="1719" priority="3864"/>
    <cfRule type="duplicateValues" dxfId="1718" priority="3865"/>
    <cfRule type="duplicateValues" dxfId="1717" priority="3866"/>
    <cfRule type="duplicateValues" dxfId="1716" priority="3867"/>
  </conditionalFormatting>
  <conditionalFormatting sqref="J1115">
    <cfRule type="duplicateValues" dxfId="1715" priority="3860"/>
    <cfRule type="duplicateValues" dxfId="1714" priority="3861"/>
    <cfRule type="duplicateValues" dxfId="1713" priority="3862"/>
  </conditionalFormatting>
  <conditionalFormatting sqref="F1116">
    <cfRule type="duplicateValues" dxfId="1712" priority="3848"/>
  </conditionalFormatting>
  <conditionalFormatting sqref="F1116">
    <cfRule type="duplicateValues" dxfId="1711" priority="3846"/>
    <cfRule type="duplicateValues" dxfId="1710" priority="3847"/>
  </conditionalFormatting>
  <conditionalFormatting sqref="J1116">
    <cfRule type="duplicateValues" dxfId="1709" priority="3829"/>
    <cfRule type="duplicateValues" dxfId="1708" priority="3830"/>
  </conditionalFormatting>
  <conditionalFormatting sqref="J1116">
    <cfRule type="duplicateValues" dxfId="1707" priority="3828"/>
  </conditionalFormatting>
  <conditionalFormatting sqref="J1116">
    <cfRule type="duplicateValues" dxfId="1706" priority="3823"/>
    <cfRule type="duplicateValues" dxfId="1705" priority="3824"/>
    <cfRule type="duplicateValues" dxfId="1704" priority="3825"/>
    <cfRule type="duplicateValues" dxfId="1703" priority="3826"/>
    <cfRule type="duplicateValues" dxfId="1702" priority="3827"/>
  </conditionalFormatting>
  <conditionalFormatting sqref="J1116">
    <cfRule type="duplicateValues" dxfId="1701" priority="3820"/>
    <cfRule type="duplicateValues" dxfId="1700" priority="3821"/>
    <cfRule type="duplicateValues" dxfId="1699" priority="3822"/>
  </conditionalFormatting>
  <conditionalFormatting sqref="F1117">
    <cfRule type="duplicateValues" dxfId="1698" priority="3808"/>
  </conditionalFormatting>
  <conditionalFormatting sqref="F1117">
    <cfRule type="duplicateValues" dxfId="1697" priority="3806"/>
    <cfRule type="duplicateValues" dxfId="1696" priority="3807"/>
  </conditionalFormatting>
  <conditionalFormatting sqref="J1117">
    <cfRule type="duplicateValues" dxfId="1695" priority="3786"/>
    <cfRule type="duplicateValues" dxfId="1694" priority="3787"/>
  </conditionalFormatting>
  <conditionalFormatting sqref="J1117">
    <cfRule type="duplicateValues" dxfId="1693" priority="3785"/>
  </conditionalFormatting>
  <conditionalFormatting sqref="J1117">
    <cfRule type="duplicateValues" dxfId="1692" priority="3780"/>
    <cfRule type="duplicateValues" dxfId="1691" priority="3781"/>
    <cfRule type="duplicateValues" dxfId="1690" priority="3782"/>
    <cfRule type="duplicateValues" dxfId="1689" priority="3783"/>
    <cfRule type="duplicateValues" dxfId="1688" priority="3784"/>
  </conditionalFormatting>
  <conditionalFormatting sqref="J1117">
    <cfRule type="duplicateValues" dxfId="1687" priority="3777"/>
    <cfRule type="duplicateValues" dxfId="1686" priority="3778"/>
    <cfRule type="duplicateValues" dxfId="1685" priority="3779"/>
  </conditionalFormatting>
  <conditionalFormatting sqref="I1117:K1117">
    <cfRule type="duplicateValues" dxfId="1684" priority="3764"/>
  </conditionalFormatting>
  <conditionalFormatting sqref="I1117:K1117">
    <cfRule type="duplicateValues" dxfId="1683" priority="3761"/>
    <cfRule type="duplicateValues" dxfId="1682" priority="3762"/>
  </conditionalFormatting>
  <conditionalFormatting sqref="F1118">
    <cfRule type="duplicateValues" dxfId="1681" priority="3723"/>
  </conditionalFormatting>
  <conditionalFormatting sqref="F1118">
    <cfRule type="duplicateValues" dxfId="1680" priority="3721"/>
    <cfRule type="duplicateValues" dxfId="1679" priority="3722"/>
  </conditionalFormatting>
  <conditionalFormatting sqref="J1118">
    <cfRule type="duplicateValues" dxfId="1678" priority="3701"/>
    <cfRule type="duplicateValues" dxfId="1677" priority="3702"/>
  </conditionalFormatting>
  <conditionalFormatting sqref="J1118">
    <cfRule type="duplicateValues" dxfId="1676" priority="3700"/>
  </conditionalFormatting>
  <conditionalFormatting sqref="J1118">
    <cfRule type="duplicateValues" dxfId="1675" priority="3695"/>
    <cfRule type="duplicateValues" dxfId="1674" priority="3696"/>
    <cfRule type="duplicateValues" dxfId="1673" priority="3697"/>
    <cfRule type="duplicateValues" dxfId="1672" priority="3698"/>
    <cfRule type="duplicateValues" dxfId="1671" priority="3699"/>
  </conditionalFormatting>
  <conditionalFormatting sqref="J1118">
    <cfRule type="duplicateValues" dxfId="1670" priority="3692"/>
    <cfRule type="duplicateValues" dxfId="1669" priority="3693"/>
    <cfRule type="duplicateValues" dxfId="1668" priority="3694"/>
  </conditionalFormatting>
  <conditionalFormatting sqref="J1119">
    <cfRule type="duplicateValues" dxfId="1667" priority="3644"/>
    <cfRule type="duplicateValues" dxfId="1666" priority="3645"/>
  </conditionalFormatting>
  <conditionalFormatting sqref="J1119">
    <cfRule type="duplicateValues" dxfId="1665" priority="3643"/>
  </conditionalFormatting>
  <conditionalFormatting sqref="J1119">
    <cfRule type="duplicateValues" dxfId="1664" priority="3638"/>
    <cfRule type="duplicateValues" dxfId="1663" priority="3639"/>
    <cfRule type="duplicateValues" dxfId="1662" priority="3640"/>
    <cfRule type="duplicateValues" dxfId="1661" priority="3641"/>
    <cfRule type="duplicateValues" dxfId="1660" priority="3642"/>
  </conditionalFormatting>
  <conditionalFormatting sqref="J1119">
    <cfRule type="duplicateValues" dxfId="1659" priority="3635"/>
    <cfRule type="duplicateValues" dxfId="1658" priority="3636"/>
    <cfRule type="duplicateValues" dxfId="1657" priority="3637"/>
  </conditionalFormatting>
  <conditionalFormatting sqref="J1120">
    <cfRule type="duplicateValues" dxfId="1656" priority="3622"/>
    <cfRule type="duplicateValues" dxfId="1655" priority="3623"/>
  </conditionalFormatting>
  <conditionalFormatting sqref="J1120">
    <cfRule type="duplicateValues" dxfId="1654" priority="3621"/>
  </conditionalFormatting>
  <conditionalFormatting sqref="J1120">
    <cfRule type="duplicateValues" dxfId="1653" priority="3616"/>
    <cfRule type="duplicateValues" dxfId="1652" priority="3617"/>
    <cfRule type="duplicateValues" dxfId="1651" priority="3618"/>
    <cfRule type="duplicateValues" dxfId="1650" priority="3619"/>
    <cfRule type="duplicateValues" dxfId="1649" priority="3620"/>
  </conditionalFormatting>
  <conditionalFormatting sqref="J1120">
    <cfRule type="duplicateValues" dxfId="1648" priority="3613"/>
    <cfRule type="duplicateValues" dxfId="1647" priority="3614"/>
    <cfRule type="duplicateValues" dxfId="1646" priority="3615"/>
  </conditionalFormatting>
  <conditionalFormatting sqref="J1121">
    <cfRule type="duplicateValues" dxfId="1645" priority="3567"/>
    <cfRule type="duplicateValues" dxfId="1644" priority="3568"/>
  </conditionalFormatting>
  <conditionalFormatting sqref="J1121">
    <cfRule type="duplicateValues" dxfId="1643" priority="3566"/>
  </conditionalFormatting>
  <conditionalFormatting sqref="J1121">
    <cfRule type="duplicateValues" dxfId="1642" priority="3561"/>
    <cfRule type="duplicateValues" dxfId="1641" priority="3562"/>
    <cfRule type="duplicateValues" dxfId="1640" priority="3563"/>
    <cfRule type="duplicateValues" dxfId="1639" priority="3564"/>
    <cfRule type="duplicateValues" dxfId="1638" priority="3565"/>
  </conditionalFormatting>
  <conditionalFormatting sqref="J1121">
    <cfRule type="duplicateValues" dxfId="1637" priority="3558"/>
    <cfRule type="duplicateValues" dxfId="1636" priority="3559"/>
    <cfRule type="duplicateValues" dxfId="1635" priority="3560"/>
  </conditionalFormatting>
  <conditionalFormatting sqref="J1122">
    <cfRule type="duplicateValues" dxfId="1634" priority="3144"/>
    <cfRule type="duplicateValues" dxfId="1633" priority="3145"/>
  </conditionalFormatting>
  <conditionalFormatting sqref="J1122">
    <cfRule type="duplicateValues" dxfId="1632" priority="3143"/>
  </conditionalFormatting>
  <conditionalFormatting sqref="J1122">
    <cfRule type="duplicateValues" dxfId="1631" priority="3138"/>
    <cfRule type="duplicateValues" dxfId="1630" priority="3139"/>
    <cfRule type="duplicateValues" dxfId="1629" priority="3140"/>
    <cfRule type="duplicateValues" dxfId="1628" priority="3141"/>
    <cfRule type="duplicateValues" dxfId="1627" priority="3142"/>
  </conditionalFormatting>
  <conditionalFormatting sqref="J1122">
    <cfRule type="duplicateValues" dxfId="1626" priority="3135"/>
    <cfRule type="duplicateValues" dxfId="1625" priority="3136"/>
    <cfRule type="duplicateValues" dxfId="1624" priority="3137"/>
  </conditionalFormatting>
  <conditionalFormatting sqref="J1123">
    <cfRule type="duplicateValues" dxfId="1623" priority="3111"/>
    <cfRule type="duplicateValues" dxfId="1622" priority="3112"/>
  </conditionalFormatting>
  <conditionalFormatting sqref="J1123">
    <cfRule type="duplicateValues" dxfId="1621" priority="3110"/>
  </conditionalFormatting>
  <conditionalFormatting sqref="J1123">
    <cfRule type="duplicateValues" dxfId="1620" priority="3105"/>
    <cfRule type="duplicateValues" dxfId="1619" priority="3106"/>
    <cfRule type="duplicateValues" dxfId="1618" priority="3107"/>
    <cfRule type="duplicateValues" dxfId="1617" priority="3108"/>
    <cfRule type="duplicateValues" dxfId="1616" priority="3109"/>
  </conditionalFormatting>
  <conditionalFormatting sqref="J1123">
    <cfRule type="duplicateValues" dxfId="1615" priority="3102"/>
    <cfRule type="duplicateValues" dxfId="1614" priority="3103"/>
    <cfRule type="duplicateValues" dxfId="1613" priority="3104"/>
  </conditionalFormatting>
  <conditionalFormatting sqref="J1124">
    <cfRule type="duplicateValues" dxfId="1612" priority="3100"/>
    <cfRule type="duplicateValues" dxfId="1611" priority="3101"/>
  </conditionalFormatting>
  <conditionalFormatting sqref="J1124">
    <cfRule type="duplicateValues" dxfId="1610" priority="3099"/>
  </conditionalFormatting>
  <conditionalFormatting sqref="J1124">
    <cfRule type="duplicateValues" dxfId="1609" priority="3094"/>
    <cfRule type="duplicateValues" dxfId="1608" priority="3095"/>
    <cfRule type="duplicateValues" dxfId="1607" priority="3096"/>
    <cfRule type="duplicateValues" dxfId="1606" priority="3097"/>
    <cfRule type="duplicateValues" dxfId="1605" priority="3098"/>
  </conditionalFormatting>
  <conditionalFormatting sqref="J1124">
    <cfRule type="duplicateValues" dxfId="1604" priority="3091"/>
    <cfRule type="duplicateValues" dxfId="1603" priority="3092"/>
    <cfRule type="duplicateValues" dxfId="1602" priority="3093"/>
  </conditionalFormatting>
  <conditionalFormatting sqref="F1124">
    <cfRule type="duplicateValues" dxfId="1601" priority="3090"/>
  </conditionalFormatting>
  <conditionalFormatting sqref="F1124">
    <cfRule type="duplicateValues" dxfId="1600" priority="3086"/>
    <cfRule type="duplicateValues" dxfId="1599" priority="3087"/>
  </conditionalFormatting>
  <conditionalFormatting sqref="J1127">
    <cfRule type="duplicateValues" dxfId="1598" priority="3037"/>
    <cfRule type="duplicateValues" dxfId="1597" priority="3038"/>
  </conditionalFormatting>
  <conditionalFormatting sqref="J1127">
    <cfRule type="duplicateValues" dxfId="1596" priority="3036"/>
  </conditionalFormatting>
  <conditionalFormatting sqref="J1127">
    <cfRule type="duplicateValues" dxfId="1595" priority="3031"/>
    <cfRule type="duplicateValues" dxfId="1594" priority="3032"/>
    <cfRule type="duplicateValues" dxfId="1593" priority="3033"/>
    <cfRule type="duplicateValues" dxfId="1592" priority="3034"/>
    <cfRule type="duplicateValues" dxfId="1591" priority="3035"/>
  </conditionalFormatting>
  <conditionalFormatting sqref="J1127">
    <cfRule type="duplicateValues" dxfId="1590" priority="3028"/>
    <cfRule type="duplicateValues" dxfId="1589" priority="3029"/>
    <cfRule type="duplicateValues" dxfId="1588" priority="3030"/>
  </conditionalFormatting>
  <conditionalFormatting sqref="F1117:F1129">
    <cfRule type="duplicateValues" dxfId="1587" priority="399422"/>
  </conditionalFormatting>
  <conditionalFormatting sqref="F1117:F1129">
    <cfRule type="duplicateValues" dxfId="1586" priority="399426"/>
    <cfRule type="duplicateValues" dxfId="1585" priority="399427"/>
  </conditionalFormatting>
  <conditionalFormatting sqref="F1120:F1129">
    <cfRule type="duplicateValues" dxfId="1584" priority="399509"/>
  </conditionalFormatting>
  <conditionalFormatting sqref="J1120:J1124 J1126:J1127">
    <cfRule type="duplicateValues" dxfId="1583" priority="399511"/>
    <cfRule type="duplicateValues" dxfId="1582" priority="399512"/>
  </conditionalFormatting>
  <conditionalFormatting sqref="F1120:F1129">
    <cfRule type="duplicateValues" dxfId="1581" priority="399515"/>
    <cfRule type="duplicateValues" dxfId="1580" priority="399516"/>
  </conditionalFormatting>
  <conditionalFormatting sqref="J1120:J1124 J1126:J1127">
    <cfRule type="duplicateValues" dxfId="1579" priority="399519"/>
  </conditionalFormatting>
  <conditionalFormatting sqref="J1120:J1124 J1126:J1127">
    <cfRule type="duplicateValues" dxfId="1578" priority="399521"/>
    <cfRule type="duplicateValues" dxfId="1577" priority="399522"/>
    <cfRule type="duplicateValues" dxfId="1576" priority="399523"/>
    <cfRule type="duplicateValues" dxfId="1575" priority="399524"/>
    <cfRule type="duplicateValues" dxfId="1574" priority="399525"/>
  </conditionalFormatting>
  <conditionalFormatting sqref="J1120:J1124 J1126:J1127">
    <cfRule type="duplicateValues" dxfId="1573" priority="399531"/>
    <cfRule type="duplicateValues" dxfId="1572" priority="399532"/>
    <cfRule type="duplicateValues" dxfId="1571" priority="399533"/>
  </conditionalFormatting>
  <conditionalFormatting sqref="F1119:F1129">
    <cfRule type="duplicateValues" dxfId="1570" priority="399537"/>
  </conditionalFormatting>
  <conditionalFormatting sqref="F1119:F1129">
    <cfRule type="duplicateValues" dxfId="1569" priority="399539"/>
    <cfRule type="duplicateValues" dxfId="1568" priority="399540"/>
  </conditionalFormatting>
  <conditionalFormatting sqref="F1121:F1129">
    <cfRule type="duplicateValues" dxfId="1567" priority="399576"/>
  </conditionalFormatting>
  <conditionalFormatting sqref="F1121:F1129">
    <cfRule type="duplicateValues" dxfId="1566" priority="399578"/>
    <cfRule type="duplicateValues" dxfId="1565" priority="399579"/>
  </conditionalFormatting>
  <conditionalFormatting sqref="F1122:F1129">
    <cfRule type="duplicateValues" dxfId="1564" priority="399582"/>
  </conditionalFormatting>
  <conditionalFormatting sqref="F1122:F1129">
    <cfRule type="duplicateValues" dxfId="1563" priority="399584"/>
    <cfRule type="duplicateValues" dxfId="1562" priority="399585"/>
  </conditionalFormatting>
  <conditionalFormatting sqref="J1122:J1124 J1126:J1127">
    <cfRule type="duplicateValues" dxfId="1561" priority="399588"/>
    <cfRule type="duplicateValues" dxfId="1560" priority="399589"/>
  </conditionalFormatting>
  <conditionalFormatting sqref="J1122:J1124 J1126:J1127">
    <cfRule type="duplicateValues" dxfId="1559" priority="399592"/>
  </conditionalFormatting>
  <conditionalFormatting sqref="J1122:J1124 J1126:J1127">
    <cfRule type="duplicateValues" dxfId="1558" priority="399594"/>
    <cfRule type="duplicateValues" dxfId="1557" priority="399595"/>
    <cfRule type="duplicateValues" dxfId="1556" priority="399596"/>
    <cfRule type="duplicateValues" dxfId="1555" priority="399597"/>
    <cfRule type="duplicateValues" dxfId="1554" priority="399598"/>
  </conditionalFormatting>
  <conditionalFormatting sqref="J1122:J1124 J1126:J1127">
    <cfRule type="duplicateValues" dxfId="1553" priority="399604"/>
    <cfRule type="duplicateValues" dxfId="1552" priority="399605"/>
    <cfRule type="duplicateValues" dxfId="1551" priority="399606"/>
  </conditionalFormatting>
  <conditionalFormatting sqref="J1126">
    <cfRule type="duplicateValues" dxfId="1550" priority="3015"/>
    <cfRule type="duplicateValues" dxfId="1549" priority="3016"/>
  </conditionalFormatting>
  <conditionalFormatting sqref="J1126">
    <cfRule type="duplicateValues" dxfId="1548" priority="3014"/>
  </conditionalFormatting>
  <conditionalFormatting sqref="J1126">
    <cfRule type="duplicateValues" dxfId="1547" priority="3009"/>
    <cfRule type="duplicateValues" dxfId="1546" priority="3010"/>
    <cfRule type="duplicateValues" dxfId="1545" priority="3011"/>
    <cfRule type="duplicateValues" dxfId="1544" priority="3012"/>
    <cfRule type="duplicateValues" dxfId="1543" priority="3013"/>
  </conditionalFormatting>
  <conditionalFormatting sqref="J1126">
    <cfRule type="duplicateValues" dxfId="1542" priority="3006"/>
    <cfRule type="duplicateValues" dxfId="1541" priority="3007"/>
    <cfRule type="duplicateValues" dxfId="1540" priority="3008"/>
  </conditionalFormatting>
  <conditionalFormatting sqref="G1131">
    <cfRule type="duplicateValues" dxfId="1539" priority="2994"/>
  </conditionalFormatting>
  <conditionalFormatting sqref="G1131">
    <cfRule type="duplicateValues" dxfId="1538" priority="2992"/>
    <cfRule type="duplicateValues" dxfId="1537" priority="2993"/>
  </conditionalFormatting>
  <conditionalFormatting sqref="F1130:F1131">
    <cfRule type="duplicateValues" dxfId="1536" priority="2991"/>
  </conditionalFormatting>
  <conditionalFormatting sqref="F1130:F1131">
    <cfRule type="duplicateValues" dxfId="1535" priority="2989"/>
    <cfRule type="duplicateValues" dxfId="1534" priority="2990"/>
  </conditionalFormatting>
  <conditionalFormatting sqref="F1130">
    <cfRule type="duplicateValues" dxfId="1533" priority="2973"/>
  </conditionalFormatting>
  <conditionalFormatting sqref="F1130">
    <cfRule type="duplicateValues" dxfId="1532" priority="2971"/>
    <cfRule type="duplicateValues" dxfId="1531" priority="2972"/>
  </conditionalFormatting>
  <conditionalFormatting sqref="G1132:G1142">
    <cfRule type="duplicateValues" dxfId="1530" priority="2958"/>
  </conditionalFormatting>
  <conditionalFormatting sqref="G1132:G1142">
    <cfRule type="duplicateValues" dxfId="1529" priority="2956"/>
    <cfRule type="duplicateValues" dxfId="1528" priority="2957"/>
  </conditionalFormatting>
  <conditionalFormatting sqref="F1132:F1143">
    <cfRule type="duplicateValues" dxfId="1527" priority="2955"/>
  </conditionalFormatting>
  <conditionalFormatting sqref="F1132:F1143">
    <cfRule type="duplicateValues" dxfId="1526" priority="2953"/>
    <cfRule type="duplicateValues" dxfId="1525" priority="2954"/>
  </conditionalFormatting>
  <conditionalFormatting sqref="F1131">
    <cfRule type="duplicateValues" dxfId="1524" priority="2940"/>
  </conditionalFormatting>
  <conditionalFormatting sqref="F1131">
    <cfRule type="duplicateValues" dxfId="1523" priority="2938"/>
    <cfRule type="duplicateValues" dxfId="1522" priority="2939"/>
  </conditionalFormatting>
  <conditionalFormatting sqref="J1131">
    <cfRule type="duplicateValues" dxfId="1521" priority="2925"/>
  </conditionalFormatting>
  <conditionalFormatting sqref="J1131">
    <cfRule type="duplicateValues" dxfId="1520" priority="2920"/>
    <cfRule type="duplicateValues" dxfId="1519" priority="2921"/>
    <cfRule type="duplicateValues" dxfId="1518" priority="2922"/>
    <cfRule type="duplicateValues" dxfId="1517" priority="2923"/>
    <cfRule type="duplicateValues" dxfId="1516" priority="2924"/>
  </conditionalFormatting>
  <conditionalFormatting sqref="J1131">
    <cfRule type="duplicateValues" dxfId="1515" priority="2918"/>
    <cfRule type="duplicateValues" dxfId="1514" priority="2919"/>
  </conditionalFormatting>
  <conditionalFormatting sqref="J1131">
    <cfRule type="duplicateValues" dxfId="1513" priority="2915"/>
    <cfRule type="duplicateValues" dxfId="1512" priority="2916"/>
    <cfRule type="duplicateValues" dxfId="1511" priority="2917"/>
  </conditionalFormatting>
  <conditionalFormatting sqref="G1132">
    <cfRule type="duplicateValues" dxfId="1510" priority="2914"/>
  </conditionalFormatting>
  <conditionalFormatting sqref="G1132">
    <cfRule type="duplicateValues" dxfId="1509" priority="2912"/>
    <cfRule type="duplicateValues" dxfId="1508" priority="2913"/>
  </conditionalFormatting>
  <conditionalFormatting sqref="F1132">
    <cfRule type="duplicateValues" dxfId="1507" priority="2911"/>
  </conditionalFormatting>
  <conditionalFormatting sqref="F1132">
    <cfRule type="duplicateValues" dxfId="1506" priority="2909"/>
    <cfRule type="duplicateValues" dxfId="1505" priority="2910"/>
  </conditionalFormatting>
  <conditionalFormatting sqref="J1132">
    <cfRule type="duplicateValues" dxfId="1504" priority="2880"/>
    <cfRule type="duplicateValues" dxfId="1503" priority="2881"/>
  </conditionalFormatting>
  <conditionalFormatting sqref="J1132">
    <cfRule type="duplicateValues" dxfId="1502" priority="2879"/>
  </conditionalFormatting>
  <conditionalFormatting sqref="J1132">
    <cfRule type="duplicateValues" dxfId="1501" priority="2874"/>
    <cfRule type="duplicateValues" dxfId="1500" priority="2875"/>
    <cfRule type="duplicateValues" dxfId="1499" priority="2876"/>
    <cfRule type="duplicateValues" dxfId="1498" priority="2877"/>
    <cfRule type="duplicateValues" dxfId="1497" priority="2878"/>
  </conditionalFormatting>
  <conditionalFormatting sqref="J1132">
    <cfRule type="duplicateValues" dxfId="1496" priority="2871"/>
    <cfRule type="duplicateValues" dxfId="1495" priority="2872"/>
    <cfRule type="duplicateValues" dxfId="1494" priority="2873"/>
  </conditionalFormatting>
  <conditionalFormatting sqref="G1133">
    <cfRule type="duplicateValues" dxfId="1493" priority="2870"/>
  </conditionalFormatting>
  <conditionalFormatting sqref="G1133">
    <cfRule type="duplicateValues" dxfId="1492" priority="2868"/>
    <cfRule type="duplicateValues" dxfId="1491" priority="2869"/>
  </conditionalFormatting>
  <conditionalFormatting sqref="F1133">
    <cfRule type="duplicateValues" dxfId="1490" priority="2867"/>
  </conditionalFormatting>
  <conditionalFormatting sqref="F1133">
    <cfRule type="duplicateValues" dxfId="1489" priority="2865"/>
    <cfRule type="duplicateValues" dxfId="1488" priority="2866"/>
  </conditionalFormatting>
  <conditionalFormatting sqref="J1133">
    <cfRule type="duplicateValues" dxfId="1487" priority="2836"/>
    <cfRule type="duplicateValues" dxfId="1486" priority="2837"/>
  </conditionalFormatting>
  <conditionalFormatting sqref="J1133">
    <cfRule type="duplicateValues" dxfId="1485" priority="2835"/>
  </conditionalFormatting>
  <conditionalFormatting sqref="J1133">
    <cfRule type="duplicateValues" dxfId="1484" priority="2830"/>
    <cfRule type="duplicateValues" dxfId="1483" priority="2831"/>
    <cfRule type="duplicateValues" dxfId="1482" priority="2832"/>
    <cfRule type="duplicateValues" dxfId="1481" priority="2833"/>
    <cfRule type="duplicateValues" dxfId="1480" priority="2834"/>
  </conditionalFormatting>
  <conditionalFormatting sqref="J1133">
    <cfRule type="duplicateValues" dxfId="1479" priority="2827"/>
    <cfRule type="duplicateValues" dxfId="1478" priority="2828"/>
    <cfRule type="duplicateValues" dxfId="1477" priority="2829"/>
  </conditionalFormatting>
  <conditionalFormatting sqref="G1134">
    <cfRule type="duplicateValues" dxfId="1476" priority="2815"/>
  </conditionalFormatting>
  <conditionalFormatting sqref="G1134">
    <cfRule type="duplicateValues" dxfId="1475" priority="2813"/>
    <cfRule type="duplicateValues" dxfId="1474" priority="2814"/>
  </conditionalFormatting>
  <conditionalFormatting sqref="F1134">
    <cfRule type="duplicateValues" dxfId="1473" priority="2812"/>
  </conditionalFormatting>
  <conditionalFormatting sqref="F1134">
    <cfRule type="duplicateValues" dxfId="1472" priority="2810"/>
    <cfRule type="duplicateValues" dxfId="1471" priority="2811"/>
  </conditionalFormatting>
  <conditionalFormatting sqref="J1134">
    <cfRule type="duplicateValues" dxfId="1470" priority="2781"/>
    <cfRule type="duplicateValues" dxfId="1469" priority="2782"/>
  </conditionalFormatting>
  <conditionalFormatting sqref="J1134">
    <cfRule type="duplicateValues" dxfId="1468" priority="2780"/>
  </conditionalFormatting>
  <conditionalFormatting sqref="J1134">
    <cfRule type="duplicateValues" dxfId="1467" priority="2775"/>
    <cfRule type="duplicateValues" dxfId="1466" priority="2776"/>
    <cfRule type="duplicateValues" dxfId="1465" priority="2777"/>
    <cfRule type="duplicateValues" dxfId="1464" priority="2778"/>
    <cfRule type="duplicateValues" dxfId="1463" priority="2779"/>
  </conditionalFormatting>
  <conditionalFormatting sqref="J1134">
    <cfRule type="duplicateValues" dxfId="1462" priority="2772"/>
    <cfRule type="duplicateValues" dxfId="1461" priority="2773"/>
    <cfRule type="duplicateValues" dxfId="1460" priority="2774"/>
  </conditionalFormatting>
  <conditionalFormatting sqref="G1135">
    <cfRule type="duplicateValues" dxfId="1459" priority="2705"/>
  </conditionalFormatting>
  <conditionalFormatting sqref="G1135">
    <cfRule type="duplicateValues" dxfId="1458" priority="2703"/>
    <cfRule type="duplicateValues" dxfId="1457" priority="2704"/>
  </conditionalFormatting>
  <conditionalFormatting sqref="F1135">
    <cfRule type="duplicateValues" dxfId="1456" priority="2702"/>
  </conditionalFormatting>
  <conditionalFormatting sqref="F1135">
    <cfRule type="duplicateValues" dxfId="1455" priority="2700"/>
    <cfRule type="duplicateValues" dxfId="1454" priority="2701"/>
  </conditionalFormatting>
  <conditionalFormatting sqref="J1135">
    <cfRule type="duplicateValues" dxfId="1453" priority="2671"/>
    <cfRule type="duplicateValues" dxfId="1452" priority="2672"/>
  </conditionalFormatting>
  <conditionalFormatting sqref="J1135">
    <cfRule type="duplicateValues" dxfId="1451" priority="2670"/>
  </conditionalFormatting>
  <conditionalFormatting sqref="J1135">
    <cfRule type="duplicateValues" dxfId="1450" priority="2665"/>
    <cfRule type="duplicateValues" dxfId="1449" priority="2666"/>
    <cfRule type="duplicateValues" dxfId="1448" priority="2667"/>
    <cfRule type="duplicateValues" dxfId="1447" priority="2668"/>
    <cfRule type="duplicateValues" dxfId="1446" priority="2669"/>
  </conditionalFormatting>
  <conditionalFormatting sqref="J1135">
    <cfRule type="duplicateValues" dxfId="1445" priority="2662"/>
    <cfRule type="duplicateValues" dxfId="1444" priority="2663"/>
    <cfRule type="duplicateValues" dxfId="1443" priority="2664"/>
  </conditionalFormatting>
  <conditionalFormatting sqref="G1136">
    <cfRule type="duplicateValues" dxfId="1442" priority="2595"/>
  </conditionalFormatting>
  <conditionalFormatting sqref="G1136">
    <cfRule type="duplicateValues" dxfId="1441" priority="2593"/>
    <cfRule type="duplicateValues" dxfId="1440" priority="2594"/>
  </conditionalFormatting>
  <conditionalFormatting sqref="F1136">
    <cfRule type="duplicateValues" dxfId="1439" priority="2592"/>
  </conditionalFormatting>
  <conditionalFormatting sqref="F1136">
    <cfRule type="duplicateValues" dxfId="1438" priority="2590"/>
    <cfRule type="duplicateValues" dxfId="1437" priority="2591"/>
  </conditionalFormatting>
  <conditionalFormatting sqref="J1136">
    <cfRule type="duplicateValues" dxfId="1436" priority="2529"/>
  </conditionalFormatting>
  <conditionalFormatting sqref="J1136">
    <cfRule type="duplicateValues" dxfId="1435" priority="2524"/>
    <cfRule type="duplicateValues" dxfId="1434" priority="2525"/>
    <cfRule type="duplicateValues" dxfId="1433" priority="2526"/>
    <cfRule type="duplicateValues" dxfId="1432" priority="2527"/>
    <cfRule type="duplicateValues" dxfId="1431" priority="2528"/>
  </conditionalFormatting>
  <conditionalFormatting sqref="J1136">
    <cfRule type="duplicateValues" dxfId="1430" priority="2522"/>
    <cfRule type="duplicateValues" dxfId="1429" priority="2523"/>
  </conditionalFormatting>
  <conditionalFormatting sqref="J1136">
    <cfRule type="duplicateValues" dxfId="1428" priority="2519"/>
    <cfRule type="duplicateValues" dxfId="1427" priority="2520"/>
    <cfRule type="duplicateValues" dxfId="1426" priority="2521"/>
  </conditionalFormatting>
  <conditionalFormatting sqref="G1137">
    <cfRule type="duplicateValues" dxfId="1425" priority="2507"/>
  </conditionalFormatting>
  <conditionalFormatting sqref="G1137">
    <cfRule type="duplicateValues" dxfId="1424" priority="2505"/>
    <cfRule type="duplicateValues" dxfId="1423" priority="2506"/>
  </conditionalFormatting>
  <conditionalFormatting sqref="F1137">
    <cfRule type="duplicateValues" dxfId="1422" priority="2504"/>
  </conditionalFormatting>
  <conditionalFormatting sqref="F1137">
    <cfRule type="duplicateValues" dxfId="1421" priority="2502"/>
    <cfRule type="duplicateValues" dxfId="1420" priority="2503"/>
  </conditionalFormatting>
  <conditionalFormatting sqref="J1137">
    <cfRule type="duplicateValues" dxfId="1419" priority="2441"/>
  </conditionalFormatting>
  <conditionalFormatting sqref="J1137">
    <cfRule type="duplicateValues" dxfId="1418" priority="2436"/>
    <cfRule type="duplicateValues" dxfId="1417" priority="2437"/>
    <cfRule type="duplicateValues" dxfId="1416" priority="2438"/>
    <cfRule type="duplicateValues" dxfId="1415" priority="2439"/>
    <cfRule type="duplicateValues" dxfId="1414" priority="2440"/>
  </conditionalFormatting>
  <conditionalFormatting sqref="J1137">
    <cfRule type="duplicateValues" dxfId="1413" priority="2434"/>
    <cfRule type="duplicateValues" dxfId="1412" priority="2435"/>
  </conditionalFormatting>
  <conditionalFormatting sqref="J1137">
    <cfRule type="duplicateValues" dxfId="1411" priority="2431"/>
    <cfRule type="duplicateValues" dxfId="1410" priority="2432"/>
    <cfRule type="duplicateValues" dxfId="1409" priority="2433"/>
  </conditionalFormatting>
  <conditionalFormatting sqref="G1138">
    <cfRule type="duplicateValues" dxfId="1408" priority="2419"/>
  </conditionalFormatting>
  <conditionalFormatting sqref="G1138">
    <cfRule type="duplicateValues" dxfId="1407" priority="2417"/>
    <cfRule type="duplicateValues" dxfId="1406" priority="2418"/>
  </conditionalFormatting>
  <conditionalFormatting sqref="F1138">
    <cfRule type="duplicateValues" dxfId="1405" priority="2416"/>
  </conditionalFormatting>
  <conditionalFormatting sqref="F1138">
    <cfRule type="duplicateValues" dxfId="1404" priority="2414"/>
    <cfRule type="duplicateValues" dxfId="1403" priority="2415"/>
  </conditionalFormatting>
  <conditionalFormatting sqref="J1138">
    <cfRule type="duplicateValues" dxfId="1402" priority="2352"/>
    <cfRule type="duplicateValues" dxfId="1401" priority="2353"/>
  </conditionalFormatting>
  <conditionalFormatting sqref="J1138">
    <cfRule type="duplicateValues" dxfId="1400" priority="2351"/>
  </conditionalFormatting>
  <conditionalFormatting sqref="J1138">
    <cfRule type="duplicateValues" dxfId="1399" priority="2346"/>
    <cfRule type="duplicateValues" dxfId="1398" priority="2347"/>
    <cfRule type="duplicateValues" dxfId="1397" priority="2348"/>
    <cfRule type="duplicateValues" dxfId="1396" priority="2349"/>
    <cfRule type="duplicateValues" dxfId="1395" priority="2350"/>
  </conditionalFormatting>
  <conditionalFormatting sqref="J1138">
    <cfRule type="duplicateValues" dxfId="1394" priority="2343"/>
    <cfRule type="duplicateValues" dxfId="1393" priority="2344"/>
    <cfRule type="duplicateValues" dxfId="1392" priority="2345"/>
  </conditionalFormatting>
  <conditionalFormatting sqref="G1139">
    <cfRule type="duplicateValues" dxfId="1391" priority="2342"/>
  </conditionalFormatting>
  <conditionalFormatting sqref="G1139">
    <cfRule type="duplicateValues" dxfId="1390" priority="2340"/>
    <cfRule type="duplicateValues" dxfId="1389" priority="2341"/>
  </conditionalFormatting>
  <conditionalFormatting sqref="F1139">
    <cfRule type="duplicateValues" dxfId="1388" priority="2339"/>
  </conditionalFormatting>
  <conditionalFormatting sqref="F1139">
    <cfRule type="duplicateValues" dxfId="1387" priority="2337"/>
    <cfRule type="duplicateValues" dxfId="1386" priority="2338"/>
  </conditionalFormatting>
  <conditionalFormatting sqref="J1139">
    <cfRule type="duplicateValues" dxfId="1385" priority="2275"/>
    <cfRule type="duplicateValues" dxfId="1384" priority="2276"/>
  </conditionalFormatting>
  <conditionalFormatting sqref="J1139">
    <cfRule type="duplicateValues" dxfId="1383" priority="2274"/>
  </conditionalFormatting>
  <conditionalFormatting sqref="J1139">
    <cfRule type="duplicateValues" dxfId="1382" priority="2269"/>
    <cfRule type="duplicateValues" dxfId="1381" priority="2270"/>
    <cfRule type="duplicateValues" dxfId="1380" priority="2271"/>
    <cfRule type="duplicateValues" dxfId="1379" priority="2272"/>
    <cfRule type="duplicateValues" dxfId="1378" priority="2273"/>
  </conditionalFormatting>
  <conditionalFormatting sqref="J1139">
    <cfRule type="duplicateValues" dxfId="1377" priority="2266"/>
    <cfRule type="duplicateValues" dxfId="1376" priority="2267"/>
    <cfRule type="duplicateValues" dxfId="1375" priority="2268"/>
  </conditionalFormatting>
  <conditionalFormatting sqref="G1140">
    <cfRule type="duplicateValues" dxfId="1374" priority="2265"/>
  </conditionalFormatting>
  <conditionalFormatting sqref="G1140">
    <cfRule type="duplicateValues" dxfId="1373" priority="2263"/>
    <cfRule type="duplicateValues" dxfId="1372" priority="2264"/>
  </conditionalFormatting>
  <conditionalFormatting sqref="F1140">
    <cfRule type="duplicateValues" dxfId="1371" priority="2262"/>
  </conditionalFormatting>
  <conditionalFormatting sqref="F1140">
    <cfRule type="duplicateValues" dxfId="1370" priority="2260"/>
    <cfRule type="duplicateValues" dxfId="1369" priority="2261"/>
  </conditionalFormatting>
  <conditionalFormatting sqref="J1140">
    <cfRule type="duplicateValues" dxfId="1368" priority="2258"/>
    <cfRule type="duplicateValues" dxfId="1367" priority="2259"/>
  </conditionalFormatting>
  <conditionalFormatting sqref="J1140">
    <cfRule type="duplicateValues" dxfId="1366" priority="2257"/>
  </conditionalFormatting>
  <conditionalFormatting sqref="J1140">
    <cfRule type="duplicateValues" dxfId="1365" priority="2252"/>
    <cfRule type="duplicateValues" dxfId="1364" priority="2253"/>
    <cfRule type="duplicateValues" dxfId="1363" priority="2254"/>
    <cfRule type="duplicateValues" dxfId="1362" priority="2255"/>
    <cfRule type="duplicateValues" dxfId="1361" priority="2256"/>
  </conditionalFormatting>
  <conditionalFormatting sqref="J1140">
    <cfRule type="duplicateValues" dxfId="1360" priority="2249"/>
    <cfRule type="duplicateValues" dxfId="1359" priority="2250"/>
    <cfRule type="duplicateValues" dxfId="1358" priority="2251"/>
  </conditionalFormatting>
  <conditionalFormatting sqref="G1141:G1142">
    <cfRule type="duplicateValues" dxfId="1357" priority="2237"/>
  </conditionalFormatting>
  <conditionalFormatting sqref="G1141:G1142">
    <cfRule type="duplicateValues" dxfId="1356" priority="2235"/>
    <cfRule type="duplicateValues" dxfId="1355" priority="2236"/>
  </conditionalFormatting>
  <conditionalFormatting sqref="F1141:F1142">
    <cfRule type="duplicateValues" dxfId="1354" priority="2234"/>
  </conditionalFormatting>
  <conditionalFormatting sqref="F1141:F1142">
    <cfRule type="duplicateValues" dxfId="1353" priority="2232"/>
    <cfRule type="duplicateValues" dxfId="1352" priority="2233"/>
  </conditionalFormatting>
  <conditionalFormatting sqref="J1141:J1142">
    <cfRule type="duplicateValues" dxfId="1351" priority="2230"/>
    <cfRule type="duplicateValues" dxfId="1350" priority="2231"/>
  </conditionalFormatting>
  <conditionalFormatting sqref="J1141:J1142">
    <cfRule type="duplicateValues" dxfId="1349" priority="2229"/>
  </conditionalFormatting>
  <conditionalFormatting sqref="J1141:J1142">
    <cfRule type="duplicateValues" dxfId="1348" priority="2224"/>
    <cfRule type="duplicateValues" dxfId="1347" priority="2225"/>
    <cfRule type="duplicateValues" dxfId="1346" priority="2226"/>
    <cfRule type="duplicateValues" dxfId="1345" priority="2227"/>
    <cfRule type="duplicateValues" dxfId="1344" priority="2228"/>
  </conditionalFormatting>
  <conditionalFormatting sqref="J1141:J1142">
    <cfRule type="duplicateValues" dxfId="1343" priority="2221"/>
    <cfRule type="duplicateValues" dxfId="1342" priority="2222"/>
    <cfRule type="duplicateValues" dxfId="1341" priority="2223"/>
  </conditionalFormatting>
  <conditionalFormatting sqref="G1144:G1145">
    <cfRule type="duplicateValues" dxfId="1340" priority="2209"/>
  </conditionalFormatting>
  <conditionalFormatting sqref="G1144:G1145">
    <cfRule type="duplicateValues" dxfId="1339" priority="2207"/>
    <cfRule type="duplicateValues" dxfId="1338" priority="2208"/>
  </conditionalFormatting>
  <conditionalFormatting sqref="F1144:F1151">
    <cfRule type="duplicateValues" dxfId="1337" priority="2206"/>
  </conditionalFormatting>
  <conditionalFormatting sqref="F1144:F1151">
    <cfRule type="duplicateValues" dxfId="1336" priority="2204"/>
    <cfRule type="duplicateValues" dxfId="1335" priority="2205"/>
  </conditionalFormatting>
  <conditionalFormatting sqref="F1143">
    <cfRule type="duplicateValues" dxfId="1334" priority="2200"/>
  </conditionalFormatting>
  <conditionalFormatting sqref="F1143">
    <cfRule type="duplicateValues" dxfId="1333" priority="2198"/>
    <cfRule type="duplicateValues" dxfId="1332" priority="2199"/>
  </conditionalFormatting>
  <conditionalFormatting sqref="J1143">
    <cfRule type="duplicateValues" dxfId="1331" priority="2196"/>
    <cfRule type="duplicateValues" dxfId="1330" priority="2197"/>
  </conditionalFormatting>
  <conditionalFormatting sqref="J1143">
    <cfRule type="duplicateValues" dxfId="1329" priority="2195"/>
  </conditionalFormatting>
  <conditionalFormatting sqref="J1143">
    <cfRule type="duplicateValues" dxfId="1328" priority="2190"/>
    <cfRule type="duplicateValues" dxfId="1327" priority="2191"/>
    <cfRule type="duplicateValues" dxfId="1326" priority="2192"/>
    <cfRule type="duplicateValues" dxfId="1325" priority="2193"/>
    <cfRule type="duplicateValues" dxfId="1324" priority="2194"/>
  </conditionalFormatting>
  <conditionalFormatting sqref="J1143">
    <cfRule type="duplicateValues" dxfId="1323" priority="2187"/>
    <cfRule type="duplicateValues" dxfId="1322" priority="2188"/>
    <cfRule type="duplicateValues" dxfId="1321" priority="2189"/>
  </conditionalFormatting>
  <conditionalFormatting sqref="F1144">
    <cfRule type="duplicateValues" dxfId="1320" priority="2175"/>
  </conditionalFormatting>
  <conditionalFormatting sqref="F1144">
    <cfRule type="duplicateValues" dxfId="1319" priority="2173"/>
    <cfRule type="duplicateValues" dxfId="1318" priority="2174"/>
  </conditionalFormatting>
  <conditionalFormatting sqref="J1144">
    <cfRule type="duplicateValues" dxfId="1317" priority="2168"/>
    <cfRule type="duplicateValues" dxfId="1316" priority="2169"/>
  </conditionalFormatting>
  <conditionalFormatting sqref="J1144">
    <cfRule type="duplicateValues" dxfId="1315" priority="2167"/>
  </conditionalFormatting>
  <conditionalFormatting sqref="J1144">
    <cfRule type="duplicateValues" dxfId="1314" priority="2162"/>
    <cfRule type="duplicateValues" dxfId="1313" priority="2163"/>
    <cfRule type="duplicateValues" dxfId="1312" priority="2164"/>
    <cfRule type="duplicateValues" dxfId="1311" priority="2165"/>
    <cfRule type="duplicateValues" dxfId="1310" priority="2166"/>
  </conditionalFormatting>
  <conditionalFormatting sqref="J1144">
    <cfRule type="duplicateValues" dxfId="1309" priority="2159"/>
    <cfRule type="duplicateValues" dxfId="1308" priority="2160"/>
    <cfRule type="duplicateValues" dxfId="1307" priority="2161"/>
  </conditionalFormatting>
  <conditionalFormatting sqref="F1145">
    <cfRule type="duplicateValues" dxfId="1306" priority="2147"/>
  </conditionalFormatting>
  <conditionalFormatting sqref="F1145">
    <cfRule type="duplicateValues" dxfId="1305" priority="2145"/>
    <cfRule type="duplicateValues" dxfId="1304" priority="2146"/>
  </conditionalFormatting>
  <conditionalFormatting sqref="J1145">
    <cfRule type="duplicateValues" dxfId="1303" priority="2140"/>
    <cfRule type="duplicateValues" dxfId="1302" priority="2141"/>
  </conditionalFormatting>
  <conditionalFormatting sqref="J1145">
    <cfRule type="duplicateValues" dxfId="1301" priority="2139"/>
  </conditionalFormatting>
  <conditionalFormatting sqref="J1145">
    <cfRule type="duplicateValues" dxfId="1300" priority="2134"/>
    <cfRule type="duplicateValues" dxfId="1299" priority="2135"/>
    <cfRule type="duplicateValues" dxfId="1298" priority="2136"/>
    <cfRule type="duplicateValues" dxfId="1297" priority="2137"/>
    <cfRule type="duplicateValues" dxfId="1296" priority="2138"/>
  </conditionalFormatting>
  <conditionalFormatting sqref="J1145">
    <cfRule type="duplicateValues" dxfId="1295" priority="2131"/>
    <cfRule type="duplicateValues" dxfId="1294" priority="2132"/>
    <cfRule type="duplicateValues" dxfId="1293" priority="2133"/>
  </conditionalFormatting>
  <conditionalFormatting sqref="F1146">
    <cfRule type="duplicateValues" dxfId="1292" priority="2119"/>
  </conditionalFormatting>
  <conditionalFormatting sqref="F1146">
    <cfRule type="duplicateValues" dxfId="1291" priority="2117"/>
    <cfRule type="duplicateValues" dxfId="1290" priority="2118"/>
  </conditionalFormatting>
  <conditionalFormatting sqref="J1146">
    <cfRule type="duplicateValues" dxfId="1289" priority="2112"/>
    <cfRule type="duplicateValues" dxfId="1288" priority="2113"/>
  </conditionalFormatting>
  <conditionalFormatting sqref="J1146">
    <cfRule type="duplicateValues" dxfId="1287" priority="2111"/>
  </conditionalFormatting>
  <conditionalFormatting sqref="J1146">
    <cfRule type="duplicateValues" dxfId="1286" priority="2106"/>
    <cfRule type="duplicateValues" dxfId="1285" priority="2107"/>
    <cfRule type="duplicateValues" dxfId="1284" priority="2108"/>
    <cfRule type="duplicateValues" dxfId="1283" priority="2109"/>
    <cfRule type="duplicateValues" dxfId="1282" priority="2110"/>
  </conditionalFormatting>
  <conditionalFormatting sqref="J1146">
    <cfRule type="duplicateValues" dxfId="1281" priority="2103"/>
    <cfRule type="duplicateValues" dxfId="1280" priority="2104"/>
    <cfRule type="duplicateValues" dxfId="1279" priority="2105"/>
  </conditionalFormatting>
  <conditionalFormatting sqref="F1147">
    <cfRule type="duplicateValues" dxfId="1278" priority="2091"/>
  </conditionalFormatting>
  <conditionalFormatting sqref="F1147">
    <cfRule type="duplicateValues" dxfId="1277" priority="2089"/>
    <cfRule type="duplicateValues" dxfId="1276" priority="2090"/>
  </conditionalFormatting>
  <conditionalFormatting sqref="J1147">
    <cfRule type="duplicateValues" dxfId="1275" priority="2084"/>
    <cfRule type="duplicateValues" dxfId="1274" priority="2085"/>
  </conditionalFormatting>
  <conditionalFormatting sqref="J1147">
    <cfRule type="duplicateValues" dxfId="1273" priority="2083"/>
  </conditionalFormatting>
  <conditionalFormatting sqref="J1147">
    <cfRule type="duplicateValues" dxfId="1272" priority="2078"/>
    <cfRule type="duplicateValues" dxfId="1271" priority="2079"/>
    <cfRule type="duplicateValues" dxfId="1270" priority="2080"/>
    <cfRule type="duplicateValues" dxfId="1269" priority="2081"/>
    <cfRule type="duplicateValues" dxfId="1268" priority="2082"/>
  </conditionalFormatting>
  <conditionalFormatting sqref="J1147">
    <cfRule type="duplicateValues" dxfId="1267" priority="2075"/>
    <cfRule type="duplicateValues" dxfId="1266" priority="2076"/>
    <cfRule type="duplicateValues" dxfId="1265" priority="2077"/>
  </conditionalFormatting>
  <conditionalFormatting sqref="F1150:F1155">
    <cfRule type="duplicateValues" dxfId="1264" priority="2060"/>
  </conditionalFormatting>
  <conditionalFormatting sqref="F1150:F1155">
    <cfRule type="duplicateValues" dxfId="1263" priority="2058"/>
    <cfRule type="duplicateValues" dxfId="1262" priority="2059"/>
  </conditionalFormatting>
  <conditionalFormatting sqref="F1148">
    <cfRule type="duplicateValues" dxfId="1261" priority="2057"/>
  </conditionalFormatting>
  <conditionalFormatting sqref="F1148">
    <cfRule type="duplicateValues" dxfId="1260" priority="2055"/>
    <cfRule type="duplicateValues" dxfId="1259" priority="2056"/>
  </conditionalFormatting>
  <conditionalFormatting sqref="J1148">
    <cfRule type="duplicateValues" dxfId="1258" priority="2050"/>
    <cfRule type="duplicateValues" dxfId="1257" priority="2051"/>
  </conditionalFormatting>
  <conditionalFormatting sqref="J1148">
    <cfRule type="duplicateValues" dxfId="1256" priority="2049"/>
  </conditionalFormatting>
  <conditionalFormatting sqref="J1148">
    <cfRule type="duplicateValues" dxfId="1255" priority="2044"/>
    <cfRule type="duplicateValues" dxfId="1254" priority="2045"/>
    <cfRule type="duplicateValues" dxfId="1253" priority="2046"/>
    <cfRule type="duplicateValues" dxfId="1252" priority="2047"/>
    <cfRule type="duplicateValues" dxfId="1251" priority="2048"/>
  </conditionalFormatting>
  <conditionalFormatting sqref="J1148">
    <cfRule type="duplicateValues" dxfId="1250" priority="2041"/>
    <cfRule type="duplicateValues" dxfId="1249" priority="2042"/>
    <cfRule type="duplicateValues" dxfId="1248" priority="2043"/>
  </conditionalFormatting>
  <conditionalFormatting sqref="F1149:F1151">
    <cfRule type="duplicateValues" dxfId="1247" priority="2029"/>
  </conditionalFormatting>
  <conditionalFormatting sqref="F1149:F1151">
    <cfRule type="duplicateValues" dxfId="1246" priority="2027"/>
    <cfRule type="duplicateValues" dxfId="1245" priority="2028"/>
  </conditionalFormatting>
  <conditionalFormatting sqref="J1149:J1151">
    <cfRule type="duplicateValues" dxfId="1244" priority="2022"/>
    <cfRule type="duplicateValues" dxfId="1243" priority="2023"/>
  </conditionalFormatting>
  <conditionalFormatting sqref="J1149:J1151">
    <cfRule type="duplicateValues" dxfId="1242" priority="2021"/>
  </conditionalFormatting>
  <conditionalFormatting sqref="J1149:J1151">
    <cfRule type="duplicateValues" dxfId="1241" priority="2016"/>
    <cfRule type="duplicateValues" dxfId="1240" priority="2017"/>
    <cfRule type="duplicateValues" dxfId="1239" priority="2018"/>
    <cfRule type="duplicateValues" dxfId="1238" priority="2019"/>
    <cfRule type="duplicateValues" dxfId="1237" priority="2020"/>
  </conditionalFormatting>
  <conditionalFormatting sqref="J1149:J1151">
    <cfRule type="duplicateValues" dxfId="1236" priority="2013"/>
    <cfRule type="duplicateValues" dxfId="1235" priority="2014"/>
    <cfRule type="duplicateValues" dxfId="1234" priority="2015"/>
  </conditionalFormatting>
  <conditionalFormatting sqref="F1152">
    <cfRule type="duplicateValues" dxfId="1233" priority="2001"/>
  </conditionalFormatting>
  <conditionalFormatting sqref="F1152">
    <cfRule type="duplicateValues" dxfId="1232" priority="1999"/>
    <cfRule type="duplicateValues" dxfId="1231" priority="2000"/>
  </conditionalFormatting>
  <conditionalFormatting sqref="J1152">
    <cfRule type="duplicateValues" dxfId="1230" priority="1991"/>
    <cfRule type="duplicateValues" dxfId="1229" priority="1992"/>
  </conditionalFormatting>
  <conditionalFormatting sqref="J1152">
    <cfRule type="duplicateValues" dxfId="1228" priority="1990"/>
  </conditionalFormatting>
  <conditionalFormatting sqref="J1152">
    <cfRule type="duplicateValues" dxfId="1227" priority="1985"/>
    <cfRule type="duplicateValues" dxfId="1226" priority="1986"/>
    <cfRule type="duplicateValues" dxfId="1225" priority="1987"/>
    <cfRule type="duplicateValues" dxfId="1224" priority="1988"/>
    <cfRule type="duplicateValues" dxfId="1223" priority="1989"/>
  </conditionalFormatting>
  <conditionalFormatting sqref="J1152">
    <cfRule type="duplicateValues" dxfId="1222" priority="1982"/>
    <cfRule type="duplicateValues" dxfId="1221" priority="1983"/>
    <cfRule type="duplicateValues" dxfId="1220" priority="1984"/>
  </conditionalFormatting>
  <conditionalFormatting sqref="F1153">
    <cfRule type="duplicateValues" dxfId="1219" priority="1964"/>
  </conditionalFormatting>
  <conditionalFormatting sqref="F1153">
    <cfRule type="duplicateValues" dxfId="1218" priority="1962"/>
    <cfRule type="duplicateValues" dxfId="1217" priority="1963"/>
  </conditionalFormatting>
  <conditionalFormatting sqref="J1153">
    <cfRule type="duplicateValues" dxfId="1216" priority="1954"/>
    <cfRule type="duplicateValues" dxfId="1215" priority="1955"/>
  </conditionalFormatting>
  <conditionalFormatting sqref="J1153">
    <cfRule type="duplicateValues" dxfId="1214" priority="1953"/>
  </conditionalFormatting>
  <conditionalFormatting sqref="J1153">
    <cfRule type="duplicateValues" dxfId="1213" priority="1948"/>
    <cfRule type="duplicateValues" dxfId="1212" priority="1949"/>
    <cfRule type="duplicateValues" dxfId="1211" priority="1950"/>
    <cfRule type="duplicateValues" dxfId="1210" priority="1951"/>
    <cfRule type="duplicateValues" dxfId="1209" priority="1952"/>
  </conditionalFormatting>
  <conditionalFormatting sqref="J1153">
    <cfRule type="duplicateValues" dxfId="1208" priority="1945"/>
    <cfRule type="duplicateValues" dxfId="1207" priority="1946"/>
    <cfRule type="duplicateValues" dxfId="1206" priority="1947"/>
  </conditionalFormatting>
  <conditionalFormatting sqref="F1154">
    <cfRule type="duplicateValues" dxfId="1205" priority="1933"/>
  </conditionalFormatting>
  <conditionalFormatting sqref="F1154">
    <cfRule type="duplicateValues" dxfId="1204" priority="1931"/>
    <cfRule type="duplicateValues" dxfId="1203" priority="1932"/>
  </conditionalFormatting>
  <conditionalFormatting sqref="J1154">
    <cfRule type="duplicateValues" dxfId="1202" priority="1923"/>
    <cfRule type="duplicateValues" dxfId="1201" priority="1924"/>
  </conditionalFormatting>
  <conditionalFormatting sqref="J1154">
    <cfRule type="duplicateValues" dxfId="1200" priority="1922"/>
  </conditionalFormatting>
  <conditionalFormatting sqref="J1154">
    <cfRule type="duplicateValues" dxfId="1199" priority="1917"/>
    <cfRule type="duplicateValues" dxfId="1198" priority="1918"/>
    <cfRule type="duplicateValues" dxfId="1197" priority="1919"/>
    <cfRule type="duplicateValues" dxfId="1196" priority="1920"/>
    <cfRule type="duplicateValues" dxfId="1195" priority="1921"/>
  </conditionalFormatting>
  <conditionalFormatting sqref="J1154">
    <cfRule type="duplicateValues" dxfId="1194" priority="1914"/>
    <cfRule type="duplicateValues" dxfId="1193" priority="1915"/>
    <cfRule type="duplicateValues" dxfId="1192" priority="1916"/>
  </conditionalFormatting>
  <conditionalFormatting sqref="F1155">
    <cfRule type="duplicateValues" dxfId="1191" priority="1902"/>
  </conditionalFormatting>
  <conditionalFormatting sqref="F1155">
    <cfRule type="duplicateValues" dxfId="1190" priority="1900"/>
    <cfRule type="duplicateValues" dxfId="1189" priority="1901"/>
  </conditionalFormatting>
  <conditionalFormatting sqref="J1155">
    <cfRule type="duplicateValues" dxfId="1188" priority="1892"/>
    <cfRule type="duplicateValues" dxfId="1187" priority="1893"/>
  </conditionalFormatting>
  <conditionalFormatting sqref="J1155">
    <cfRule type="duplicateValues" dxfId="1186" priority="1891"/>
  </conditionalFormatting>
  <conditionalFormatting sqref="J1155">
    <cfRule type="duplicateValues" dxfId="1185" priority="1886"/>
    <cfRule type="duplicateValues" dxfId="1184" priority="1887"/>
    <cfRule type="duplicateValues" dxfId="1183" priority="1888"/>
    <cfRule type="duplicateValues" dxfId="1182" priority="1889"/>
    <cfRule type="duplicateValues" dxfId="1181" priority="1890"/>
  </conditionalFormatting>
  <conditionalFormatting sqref="J1155">
    <cfRule type="duplicateValues" dxfId="1180" priority="1883"/>
    <cfRule type="duplicateValues" dxfId="1179" priority="1884"/>
    <cfRule type="duplicateValues" dxfId="1178" priority="1885"/>
  </conditionalFormatting>
  <conditionalFormatting sqref="F1156">
    <cfRule type="duplicateValues" dxfId="1177" priority="1871"/>
  </conditionalFormatting>
  <conditionalFormatting sqref="F1156">
    <cfRule type="duplicateValues" dxfId="1176" priority="1869"/>
    <cfRule type="duplicateValues" dxfId="1175" priority="1870"/>
  </conditionalFormatting>
  <conditionalFormatting sqref="J1156">
    <cfRule type="duplicateValues" dxfId="1174" priority="1858"/>
    <cfRule type="duplicateValues" dxfId="1173" priority="1859"/>
  </conditionalFormatting>
  <conditionalFormatting sqref="J1156">
    <cfRule type="duplicateValues" dxfId="1172" priority="1857"/>
  </conditionalFormatting>
  <conditionalFormatting sqref="J1156">
    <cfRule type="duplicateValues" dxfId="1171" priority="1852"/>
    <cfRule type="duplicateValues" dxfId="1170" priority="1853"/>
    <cfRule type="duplicateValues" dxfId="1169" priority="1854"/>
    <cfRule type="duplicateValues" dxfId="1168" priority="1855"/>
    <cfRule type="duplicateValues" dxfId="1167" priority="1856"/>
  </conditionalFormatting>
  <conditionalFormatting sqref="J1156">
    <cfRule type="duplicateValues" dxfId="1166" priority="1849"/>
    <cfRule type="duplicateValues" dxfId="1165" priority="1850"/>
    <cfRule type="duplicateValues" dxfId="1164" priority="1851"/>
  </conditionalFormatting>
  <conditionalFormatting sqref="F1157">
    <cfRule type="duplicateValues" dxfId="1163" priority="1837"/>
  </conditionalFormatting>
  <conditionalFormatting sqref="F1157">
    <cfRule type="duplicateValues" dxfId="1162" priority="1835"/>
    <cfRule type="duplicateValues" dxfId="1161" priority="1836"/>
  </conditionalFormatting>
  <conditionalFormatting sqref="J1157:J1158">
    <cfRule type="duplicateValues" dxfId="1160" priority="1824"/>
    <cfRule type="duplicateValues" dxfId="1159" priority="1825"/>
  </conditionalFormatting>
  <conditionalFormatting sqref="J1157:J1158">
    <cfRule type="duplicateValues" dxfId="1158" priority="1823"/>
  </conditionalFormatting>
  <conditionalFormatting sqref="J1157:J1158">
    <cfRule type="duplicateValues" dxfId="1157" priority="1818"/>
    <cfRule type="duplicateValues" dxfId="1156" priority="1819"/>
    <cfRule type="duplicateValues" dxfId="1155" priority="1820"/>
    <cfRule type="duplicateValues" dxfId="1154" priority="1821"/>
    <cfRule type="duplicateValues" dxfId="1153" priority="1822"/>
  </conditionalFormatting>
  <conditionalFormatting sqref="J1157:J1158">
    <cfRule type="duplicateValues" dxfId="1152" priority="1815"/>
    <cfRule type="duplicateValues" dxfId="1151" priority="1816"/>
    <cfRule type="duplicateValues" dxfId="1150" priority="1817"/>
  </conditionalFormatting>
  <conditionalFormatting sqref="F1158">
    <cfRule type="duplicateValues" dxfId="1149" priority="1803"/>
  </conditionalFormatting>
  <conditionalFormatting sqref="F1158">
    <cfRule type="duplicateValues" dxfId="1148" priority="1801"/>
    <cfRule type="duplicateValues" dxfId="1147" priority="1802"/>
  </conditionalFormatting>
  <conditionalFormatting sqref="J1158">
    <cfRule type="duplicateValues" dxfId="1146" priority="1790"/>
    <cfRule type="duplicateValues" dxfId="1145" priority="1791"/>
  </conditionalFormatting>
  <conditionalFormatting sqref="J1158">
    <cfRule type="duplicateValues" dxfId="1144" priority="1789"/>
  </conditionalFormatting>
  <conditionalFormatting sqref="J1158">
    <cfRule type="duplicateValues" dxfId="1143" priority="1784"/>
    <cfRule type="duplicateValues" dxfId="1142" priority="1785"/>
    <cfRule type="duplicateValues" dxfId="1141" priority="1786"/>
    <cfRule type="duplicateValues" dxfId="1140" priority="1787"/>
    <cfRule type="duplicateValues" dxfId="1139" priority="1788"/>
  </conditionalFormatting>
  <conditionalFormatting sqref="J1158">
    <cfRule type="duplicateValues" dxfId="1138" priority="1781"/>
    <cfRule type="duplicateValues" dxfId="1137" priority="1782"/>
    <cfRule type="duplicateValues" dxfId="1136" priority="1783"/>
  </conditionalFormatting>
  <conditionalFormatting sqref="J1159">
    <cfRule type="duplicateValues" dxfId="1135" priority="1779"/>
    <cfRule type="duplicateValues" dxfId="1134" priority="1780"/>
  </conditionalFormatting>
  <conditionalFormatting sqref="J1159">
    <cfRule type="duplicateValues" dxfId="1133" priority="1778"/>
  </conditionalFormatting>
  <conditionalFormatting sqref="J1159">
    <cfRule type="duplicateValues" dxfId="1132" priority="1773"/>
    <cfRule type="duplicateValues" dxfId="1131" priority="1774"/>
    <cfRule type="duplicateValues" dxfId="1130" priority="1775"/>
    <cfRule type="duplicateValues" dxfId="1129" priority="1776"/>
    <cfRule type="duplicateValues" dxfId="1128" priority="1777"/>
  </conditionalFormatting>
  <conditionalFormatting sqref="J1159">
    <cfRule type="duplicateValues" dxfId="1127" priority="1770"/>
    <cfRule type="duplicateValues" dxfId="1126" priority="1771"/>
    <cfRule type="duplicateValues" dxfId="1125" priority="1772"/>
  </conditionalFormatting>
  <conditionalFormatting sqref="F1159">
    <cfRule type="duplicateValues" dxfId="1124" priority="1758"/>
  </conditionalFormatting>
  <conditionalFormatting sqref="F1159">
    <cfRule type="duplicateValues" dxfId="1123" priority="1756"/>
    <cfRule type="duplicateValues" dxfId="1122" priority="1757"/>
  </conditionalFormatting>
  <conditionalFormatting sqref="J1160">
    <cfRule type="duplicateValues" dxfId="1121" priority="1722"/>
    <cfRule type="duplicateValues" dxfId="1120" priority="1723"/>
  </conditionalFormatting>
  <conditionalFormatting sqref="J1160">
    <cfRule type="duplicateValues" dxfId="1119" priority="1721"/>
  </conditionalFormatting>
  <conditionalFormatting sqref="J1160">
    <cfRule type="duplicateValues" dxfId="1118" priority="1716"/>
    <cfRule type="duplicateValues" dxfId="1117" priority="1717"/>
    <cfRule type="duplicateValues" dxfId="1116" priority="1718"/>
    <cfRule type="duplicateValues" dxfId="1115" priority="1719"/>
    <cfRule type="duplicateValues" dxfId="1114" priority="1720"/>
  </conditionalFormatting>
  <conditionalFormatting sqref="J1160">
    <cfRule type="duplicateValues" dxfId="1113" priority="1713"/>
    <cfRule type="duplicateValues" dxfId="1112" priority="1714"/>
    <cfRule type="duplicateValues" dxfId="1111" priority="1715"/>
  </conditionalFormatting>
  <conditionalFormatting sqref="F1161">
    <cfRule type="duplicateValues" dxfId="1110" priority="1679"/>
  </conditionalFormatting>
  <conditionalFormatting sqref="F1161">
    <cfRule type="duplicateValues" dxfId="1109" priority="1677"/>
    <cfRule type="duplicateValues" dxfId="1108" priority="1678"/>
  </conditionalFormatting>
  <conditionalFormatting sqref="F1156:F1164">
    <cfRule type="duplicateValues" dxfId="1107" priority="410033"/>
  </conditionalFormatting>
  <conditionalFormatting sqref="F1156:F1164">
    <cfRule type="duplicateValues" dxfId="1106" priority="410035"/>
    <cfRule type="duplicateValues" dxfId="1105" priority="410036"/>
  </conditionalFormatting>
  <conditionalFormatting sqref="F1160">
    <cfRule type="duplicateValues" dxfId="1104" priority="410268"/>
  </conditionalFormatting>
  <conditionalFormatting sqref="F1160">
    <cfRule type="duplicateValues" dxfId="1103" priority="410269"/>
    <cfRule type="duplicateValues" dxfId="1102" priority="410270"/>
  </conditionalFormatting>
  <conditionalFormatting sqref="J1161">
    <cfRule type="duplicateValues" dxfId="1101" priority="1666"/>
    <cfRule type="duplicateValues" dxfId="1100" priority="1667"/>
  </conditionalFormatting>
  <conditionalFormatting sqref="J1161">
    <cfRule type="duplicateValues" dxfId="1099" priority="1665"/>
  </conditionalFormatting>
  <conditionalFormatting sqref="J1161">
    <cfRule type="duplicateValues" dxfId="1098" priority="1660"/>
    <cfRule type="duplicateValues" dxfId="1097" priority="1661"/>
    <cfRule type="duplicateValues" dxfId="1096" priority="1662"/>
    <cfRule type="duplicateValues" dxfId="1095" priority="1663"/>
    <cfRule type="duplicateValues" dxfId="1094" priority="1664"/>
  </conditionalFormatting>
  <conditionalFormatting sqref="J1161">
    <cfRule type="duplicateValues" dxfId="1093" priority="1657"/>
    <cfRule type="duplicateValues" dxfId="1092" priority="1658"/>
    <cfRule type="duplicateValues" dxfId="1091" priority="1659"/>
  </conditionalFormatting>
  <conditionalFormatting sqref="F1162">
    <cfRule type="duplicateValues" dxfId="1090" priority="1645"/>
  </conditionalFormatting>
  <conditionalFormatting sqref="F1162">
    <cfRule type="duplicateValues" dxfId="1089" priority="1643"/>
    <cfRule type="duplicateValues" dxfId="1088" priority="1644"/>
  </conditionalFormatting>
  <conditionalFormatting sqref="J1162">
    <cfRule type="duplicateValues" dxfId="1087" priority="1632"/>
    <cfRule type="duplicateValues" dxfId="1086" priority="1633"/>
  </conditionalFormatting>
  <conditionalFormatting sqref="J1162">
    <cfRule type="duplicateValues" dxfId="1085" priority="1631"/>
  </conditionalFormatting>
  <conditionalFormatting sqref="J1162">
    <cfRule type="duplicateValues" dxfId="1084" priority="1626"/>
    <cfRule type="duplicateValues" dxfId="1083" priority="1627"/>
    <cfRule type="duplicateValues" dxfId="1082" priority="1628"/>
    <cfRule type="duplicateValues" dxfId="1081" priority="1629"/>
    <cfRule type="duplicateValues" dxfId="1080" priority="1630"/>
  </conditionalFormatting>
  <conditionalFormatting sqref="J1162">
    <cfRule type="duplicateValues" dxfId="1079" priority="1623"/>
    <cfRule type="duplicateValues" dxfId="1078" priority="1624"/>
    <cfRule type="duplicateValues" dxfId="1077" priority="1625"/>
  </conditionalFormatting>
  <conditionalFormatting sqref="F1165:F1168">
    <cfRule type="duplicateValues" dxfId="1076" priority="1608"/>
  </conditionalFormatting>
  <conditionalFormatting sqref="F1165:F1168">
    <cfRule type="duplicateValues" dxfId="1075" priority="1606"/>
    <cfRule type="duplicateValues" dxfId="1074" priority="1607"/>
  </conditionalFormatting>
  <conditionalFormatting sqref="F1163">
    <cfRule type="duplicateValues" dxfId="1073" priority="1605"/>
  </conditionalFormatting>
  <conditionalFormatting sqref="F1163">
    <cfRule type="duplicateValues" dxfId="1072" priority="1603"/>
    <cfRule type="duplicateValues" dxfId="1071" priority="1604"/>
  </conditionalFormatting>
  <conditionalFormatting sqref="J1163">
    <cfRule type="duplicateValues" dxfId="1070" priority="1592"/>
    <cfRule type="duplicateValues" dxfId="1069" priority="1593"/>
  </conditionalFormatting>
  <conditionalFormatting sqref="J1163">
    <cfRule type="duplicateValues" dxfId="1068" priority="1591"/>
  </conditionalFormatting>
  <conditionalFormatting sqref="J1163">
    <cfRule type="duplicateValues" dxfId="1067" priority="1586"/>
    <cfRule type="duplicateValues" dxfId="1066" priority="1587"/>
    <cfRule type="duplicateValues" dxfId="1065" priority="1588"/>
    <cfRule type="duplicateValues" dxfId="1064" priority="1589"/>
    <cfRule type="duplicateValues" dxfId="1063" priority="1590"/>
  </conditionalFormatting>
  <conditionalFormatting sqref="J1163">
    <cfRule type="duplicateValues" dxfId="1062" priority="1583"/>
    <cfRule type="duplicateValues" dxfId="1061" priority="1584"/>
    <cfRule type="duplicateValues" dxfId="1060" priority="1585"/>
  </conditionalFormatting>
  <conditionalFormatting sqref="F1164">
    <cfRule type="duplicateValues" dxfId="1059" priority="1571"/>
  </conditionalFormatting>
  <conditionalFormatting sqref="F1164">
    <cfRule type="duplicateValues" dxfId="1058" priority="1569"/>
    <cfRule type="duplicateValues" dxfId="1057" priority="1570"/>
  </conditionalFormatting>
  <conditionalFormatting sqref="J1164">
    <cfRule type="duplicateValues" dxfId="1056" priority="1558"/>
    <cfRule type="duplicateValues" dxfId="1055" priority="1559"/>
  </conditionalFormatting>
  <conditionalFormatting sqref="J1164">
    <cfRule type="duplicateValues" dxfId="1054" priority="1557"/>
  </conditionalFormatting>
  <conditionalFormatting sqref="J1164">
    <cfRule type="duplicateValues" dxfId="1053" priority="1552"/>
    <cfRule type="duplicateValues" dxfId="1052" priority="1553"/>
    <cfRule type="duplicateValues" dxfId="1051" priority="1554"/>
    <cfRule type="duplicateValues" dxfId="1050" priority="1555"/>
    <cfRule type="duplicateValues" dxfId="1049" priority="1556"/>
  </conditionalFormatting>
  <conditionalFormatting sqref="J1164">
    <cfRule type="duplicateValues" dxfId="1048" priority="1549"/>
    <cfRule type="duplicateValues" dxfId="1047" priority="1550"/>
    <cfRule type="duplicateValues" dxfId="1046" priority="1551"/>
  </conditionalFormatting>
  <conditionalFormatting sqref="F1165">
    <cfRule type="duplicateValues" dxfId="1045" priority="1537"/>
  </conditionalFormatting>
  <conditionalFormatting sqref="F1165">
    <cfRule type="duplicateValues" dxfId="1044" priority="1535"/>
    <cfRule type="duplicateValues" dxfId="1043" priority="1536"/>
  </conditionalFormatting>
  <conditionalFormatting sqref="J1165">
    <cfRule type="duplicateValues" dxfId="1042" priority="1521"/>
    <cfRule type="duplicateValues" dxfId="1041" priority="1522"/>
  </conditionalFormatting>
  <conditionalFormatting sqref="J1165">
    <cfRule type="duplicateValues" dxfId="1040" priority="1520"/>
  </conditionalFormatting>
  <conditionalFormatting sqref="J1165">
    <cfRule type="duplicateValues" dxfId="1039" priority="1515"/>
    <cfRule type="duplicateValues" dxfId="1038" priority="1516"/>
    <cfRule type="duplicateValues" dxfId="1037" priority="1517"/>
    <cfRule type="duplicateValues" dxfId="1036" priority="1518"/>
    <cfRule type="duplicateValues" dxfId="1035" priority="1519"/>
  </conditionalFormatting>
  <conditionalFormatting sqref="J1165">
    <cfRule type="duplicateValues" dxfId="1034" priority="1512"/>
    <cfRule type="duplicateValues" dxfId="1033" priority="1513"/>
    <cfRule type="duplicateValues" dxfId="1032" priority="1514"/>
  </conditionalFormatting>
  <conditionalFormatting sqref="F1166">
    <cfRule type="duplicateValues" dxfId="1031" priority="1474"/>
  </conditionalFormatting>
  <conditionalFormatting sqref="F1166">
    <cfRule type="duplicateValues" dxfId="1030" priority="1472"/>
    <cfRule type="duplicateValues" dxfId="1029" priority="1473"/>
  </conditionalFormatting>
  <conditionalFormatting sqref="J1166">
    <cfRule type="duplicateValues" dxfId="1028" priority="1444"/>
  </conditionalFormatting>
  <conditionalFormatting sqref="J1166">
    <cfRule type="duplicateValues" dxfId="1027" priority="1439"/>
    <cfRule type="duplicateValues" dxfId="1026" priority="1440"/>
    <cfRule type="duplicateValues" dxfId="1025" priority="1441"/>
    <cfRule type="duplicateValues" dxfId="1024" priority="1442"/>
    <cfRule type="duplicateValues" dxfId="1023" priority="1443"/>
  </conditionalFormatting>
  <conditionalFormatting sqref="J1166">
    <cfRule type="duplicateValues" dxfId="1022" priority="1437"/>
    <cfRule type="duplicateValues" dxfId="1021" priority="1438"/>
  </conditionalFormatting>
  <conditionalFormatting sqref="J1166">
    <cfRule type="duplicateValues" dxfId="1020" priority="1434"/>
    <cfRule type="duplicateValues" dxfId="1019" priority="1435"/>
    <cfRule type="duplicateValues" dxfId="1018" priority="1436"/>
  </conditionalFormatting>
  <conditionalFormatting sqref="F1167">
    <cfRule type="duplicateValues" dxfId="1017" priority="1422"/>
  </conditionalFormatting>
  <conditionalFormatting sqref="F1167">
    <cfRule type="duplicateValues" dxfId="1016" priority="1420"/>
    <cfRule type="duplicateValues" dxfId="1015" priority="1421"/>
  </conditionalFormatting>
  <conditionalFormatting sqref="J1167">
    <cfRule type="duplicateValues" dxfId="1014" priority="1391"/>
    <cfRule type="duplicateValues" dxfId="1013" priority="1392"/>
  </conditionalFormatting>
  <conditionalFormatting sqref="J1167">
    <cfRule type="duplicateValues" dxfId="1012" priority="1390"/>
  </conditionalFormatting>
  <conditionalFormatting sqref="J1167">
    <cfRule type="duplicateValues" dxfId="1011" priority="1385"/>
    <cfRule type="duplicateValues" dxfId="1010" priority="1386"/>
    <cfRule type="duplicateValues" dxfId="1009" priority="1387"/>
    <cfRule type="duplicateValues" dxfId="1008" priority="1388"/>
    <cfRule type="duplicateValues" dxfId="1007" priority="1389"/>
  </conditionalFormatting>
  <conditionalFormatting sqref="J1167">
    <cfRule type="duplicateValues" dxfId="1006" priority="1382"/>
    <cfRule type="duplicateValues" dxfId="1005" priority="1383"/>
    <cfRule type="duplicateValues" dxfId="1004" priority="1384"/>
  </conditionalFormatting>
  <conditionalFormatting sqref="F1169:F1172">
    <cfRule type="duplicateValues" dxfId="1003" priority="1367"/>
  </conditionalFormatting>
  <conditionalFormatting sqref="F1169:F1172">
    <cfRule type="duplicateValues" dxfId="1002" priority="1365"/>
    <cfRule type="duplicateValues" dxfId="1001" priority="1366"/>
  </conditionalFormatting>
  <conditionalFormatting sqref="F1168">
    <cfRule type="duplicateValues" dxfId="1000" priority="1364"/>
  </conditionalFormatting>
  <conditionalFormatting sqref="F1168">
    <cfRule type="duplicateValues" dxfId="999" priority="1362"/>
    <cfRule type="duplicateValues" dxfId="998" priority="1363"/>
  </conditionalFormatting>
  <conditionalFormatting sqref="J1168">
    <cfRule type="duplicateValues" dxfId="997" priority="1333"/>
    <cfRule type="duplicateValues" dxfId="996" priority="1334"/>
  </conditionalFormatting>
  <conditionalFormatting sqref="J1168">
    <cfRule type="duplicateValues" dxfId="995" priority="1332"/>
  </conditionalFormatting>
  <conditionalFormatting sqref="J1168">
    <cfRule type="duplicateValues" dxfId="994" priority="1327"/>
    <cfRule type="duplicateValues" dxfId="993" priority="1328"/>
    <cfRule type="duplicateValues" dxfId="992" priority="1329"/>
    <cfRule type="duplicateValues" dxfId="991" priority="1330"/>
    <cfRule type="duplicateValues" dxfId="990" priority="1331"/>
  </conditionalFormatting>
  <conditionalFormatting sqref="J1168">
    <cfRule type="duplicateValues" dxfId="989" priority="1324"/>
    <cfRule type="duplicateValues" dxfId="988" priority="1325"/>
    <cfRule type="duplicateValues" dxfId="987" priority="1326"/>
  </conditionalFormatting>
  <conditionalFormatting sqref="F1169">
    <cfRule type="duplicateValues" dxfId="986" priority="1312"/>
  </conditionalFormatting>
  <conditionalFormatting sqref="F1169">
    <cfRule type="duplicateValues" dxfId="985" priority="1310"/>
    <cfRule type="duplicateValues" dxfId="984" priority="1311"/>
  </conditionalFormatting>
  <conditionalFormatting sqref="J1169">
    <cfRule type="duplicateValues" dxfId="983" priority="1268"/>
    <cfRule type="duplicateValues" dxfId="982" priority="1269"/>
  </conditionalFormatting>
  <conditionalFormatting sqref="J1169">
    <cfRule type="duplicateValues" dxfId="981" priority="1267"/>
  </conditionalFormatting>
  <conditionalFormatting sqref="J1169">
    <cfRule type="duplicateValues" dxfId="980" priority="1262"/>
    <cfRule type="duplicateValues" dxfId="979" priority="1263"/>
    <cfRule type="duplicateValues" dxfId="978" priority="1264"/>
    <cfRule type="duplicateValues" dxfId="977" priority="1265"/>
    <cfRule type="duplicateValues" dxfId="976" priority="1266"/>
  </conditionalFormatting>
  <conditionalFormatting sqref="J1169">
    <cfRule type="duplicateValues" dxfId="975" priority="1259"/>
    <cfRule type="duplicateValues" dxfId="974" priority="1260"/>
    <cfRule type="duplicateValues" dxfId="973" priority="1261"/>
  </conditionalFormatting>
  <conditionalFormatting sqref="J1169">
    <cfRule type="duplicateValues" dxfId="972" priority="1245" stopIfTrue="1"/>
    <cfRule type="expression" dxfId="971" priority="1246" stopIfTrue="1">
      <formula>AND(COUNTIF($J:$J,J1169)&gt;1,NOT(ISBLANK(J1169)))</formula>
    </cfRule>
    <cfRule type="expression" dxfId="970" priority="1247" stopIfTrue="1">
      <formula>AND(COUNTIF($J:$J,J1169)&gt;1,NOT(ISBLANK(J1169)))</formula>
    </cfRule>
  </conditionalFormatting>
  <conditionalFormatting sqref="G1193 G1189 G1176">
    <cfRule type="duplicateValues" dxfId="969" priority="1244"/>
  </conditionalFormatting>
  <conditionalFormatting sqref="G1193 G1189 G1176">
    <cfRule type="duplicateValues" dxfId="968" priority="1242"/>
    <cfRule type="duplicateValues" dxfId="967" priority="1243"/>
  </conditionalFormatting>
  <conditionalFormatting sqref="F1173:F1194">
    <cfRule type="duplicateValues" dxfId="966" priority="1241"/>
  </conditionalFormatting>
  <conditionalFormatting sqref="F1173:F1194">
    <cfRule type="duplicateValues" dxfId="965" priority="1239"/>
    <cfRule type="duplicateValues" dxfId="964" priority="1240"/>
  </conditionalFormatting>
  <conditionalFormatting sqref="F1170:F1171">
    <cfRule type="duplicateValues" dxfId="963" priority="1238"/>
  </conditionalFormatting>
  <conditionalFormatting sqref="F1170:F1171">
    <cfRule type="duplicateValues" dxfId="962" priority="1236"/>
    <cfRule type="duplicateValues" dxfId="961" priority="1237"/>
  </conditionalFormatting>
  <conditionalFormatting sqref="J1170:J1171">
    <cfRule type="duplicateValues" dxfId="960" priority="1194"/>
    <cfRule type="duplicateValues" dxfId="959" priority="1195"/>
  </conditionalFormatting>
  <conditionalFormatting sqref="J1170:J1171">
    <cfRule type="duplicateValues" dxfId="958" priority="1193"/>
  </conditionalFormatting>
  <conditionalFormatting sqref="J1170:J1171">
    <cfRule type="duplicateValues" dxfId="957" priority="1188"/>
    <cfRule type="duplicateValues" dxfId="956" priority="1189"/>
    <cfRule type="duplicateValues" dxfId="955" priority="1190"/>
    <cfRule type="duplicateValues" dxfId="954" priority="1191"/>
    <cfRule type="duplicateValues" dxfId="953" priority="1192"/>
  </conditionalFormatting>
  <conditionalFormatting sqref="J1170:J1171">
    <cfRule type="duplicateValues" dxfId="952" priority="1185"/>
    <cfRule type="duplicateValues" dxfId="951" priority="1186"/>
    <cfRule type="duplicateValues" dxfId="950" priority="1187"/>
  </conditionalFormatting>
  <conditionalFormatting sqref="J1170:J1171">
    <cfRule type="duplicateValues" dxfId="949" priority="1171" stopIfTrue="1"/>
    <cfRule type="expression" dxfId="948" priority="1172" stopIfTrue="1">
      <formula>AND(COUNTIF($J:$J,J1170)&gt;1,NOT(ISBLANK(J1170)))</formula>
    </cfRule>
    <cfRule type="expression" dxfId="947" priority="1173" stopIfTrue="1">
      <formula>AND(COUNTIF($J:$J,J1170)&gt;1,NOT(ISBLANK(J1170)))</formula>
    </cfRule>
  </conditionalFormatting>
  <conditionalFormatting sqref="F1172">
    <cfRule type="duplicateValues" dxfId="946" priority="1170"/>
  </conditionalFormatting>
  <conditionalFormatting sqref="F1172">
    <cfRule type="duplicateValues" dxfId="945" priority="1168"/>
    <cfRule type="duplicateValues" dxfId="944" priority="1169"/>
  </conditionalFormatting>
  <conditionalFormatting sqref="J1172">
    <cfRule type="duplicateValues" dxfId="943" priority="1136"/>
    <cfRule type="duplicateValues" dxfId="942" priority="1137"/>
  </conditionalFormatting>
  <conditionalFormatting sqref="J1172">
    <cfRule type="duplicateValues" dxfId="941" priority="1135"/>
  </conditionalFormatting>
  <conditionalFormatting sqref="J1172">
    <cfRule type="duplicateValues" dxfId="940" priority="1130"/>
    <cfRule type="duplicateValues" dxfId="939" priority="1131"/>
    <cfRule type="duplicateValues" dxfId="938" priority="1132"/>
    <cfRule type="duplicateValues" dxfId="937" priority="1133"/>
    <cfRule type="duplicateValues" dxfId="936" priority="1134"/>
  </conditionalFormatting>
  <conditionalFormatting sqref="J1172">
    <cfRule type="duplicateValues" dxfId="935" priority="1127"/>
    <cfRule type="duplicateValues" dxfId="934" priority="1128"/>
    <cfRule type="duplicateValues" dxfId="933" priority="1129"/>
  </conditionalFormatting>
  <conditionalFormatting sqref="F1173:F1174">
    <cfRule type="duplicateValues" dxfId="932" priority="1112"/>
  </conditionalFormatting>
  <conditionalFormatting sqref="F1173:F1174">
    <cfRule type="duplicateValues" dxfId="931" priority="1110"/>
    <cfRule type="duplicateValues" dxfId="930" priority="1111"/>
  </conditionalFormatting>
  <conditionalFormatting sqref="J1173:J1174">
    <cfRule type="duplicateValues" dxfId="929" priority="1075"/>
    <cfRule type="duplicateValues" dxfId="928" priority="1076"/>
  </conditionalFormatting>
  <conditionalFormatting sqref="J1173:J1174">
    <cfRule type="duplicateValues" dxfId="927" priority="1074"/>
  </conditionalFormatting>
  <conditionalFormatting sqref="J1173:J1174">
    <cfRule type="duplicateValues" dxfId="926" priority="1069"/>
    <cfRule type="duplicateValues" dxfId="925" priority="1070"/>
    <cfRule type="duplicateValues" dxfId="924" priority="1071"/>
    <cfRule type="duplicateValues" dxfId="923" priority="1072"/>
    <cfRule type="duplicateValues" dxfId="922" priority="1073"/>
  </conditionalFormatting>
  <conditionalFormatting sqref="J1173:J1174">
    <cfRule type="duplicateValues" dxfId="921" priority="1066"/>
    <cfRule type="duplicateValues" dxfId="920" priority="1067"/>
    <cfRule type="duplicateValues" dxfId="919" priority="1068"/>
  </conditionalFormatting>
  <conditionalFormatting sqref="F1175 F1177 F1179 F1182 F1184 F1186 F1188:F1189">
    <cfRule type="duplicateValues" dxfId="918" priority="1054"/>
  </conditionalFormatting>
  <conditionalFormatting sqref="F1175 F1177 F1179 F1182 F1184 F1186 F1188:F1189">
    <cfRule type="duplicateValues" dxfId="917" priority="1052"/>
    <cfRule type="duplicateValues" dxfId="916" priority="1053"/>
  </conditionalFormatting>
  <conditionalFormatting sqref="F1175">
    <cfRule type="duplicateValues" dxfId="915" priority="1051"/>
  </conditionalFormatting>
  <conditionalFormatting sqref="F1175">
    <cfRule type="duplicateValues" dxfId="914" priority="1049"/>
    <cfRule type="duplicateValues" dxfId="913" priority="1050"/>
  </conditionalFormatting>
  <conditionalFormatting sqref="J1175">
    <cfRule type="duplicateValues" dxfId="912" priority="1017"/>
    <cfRule type="duplicateValues" dxfId="911" priority="1018"/>
  </conditionalFormatting>
  <conditionalFormatting sqref="J1175">
    <cfRule type="duplicateValues" dxfId="910" priority="1016"/>
  </conditionalFormatting>
  <conditionalFormatting sqref="J1175">
    <cfRule type="duplicateValues" dxfId="909" priority="1011"/>
    <cfRule type="duplicateValues" dxfId="908" priority="1012"/>
    <cfRule type="duplicateValues" dxfId="907" priority="1013"/>
    <cfRule type="duplicateValues" dxfId="906" priority="1014"/>
    <cfRule type="duplicateValues" dxfId="905" priority="1015"/>
  </conditionalFormatting>
  <conditionalFormatting sqref="J1175">
    <cfRule type="duplicateValues" dxfId="904" priority="1008"/>
    <cfRule type="duplicateValues" dxfId="903" priority="1009"/>
    <cfRule type="duplicateValues" dxfId="902" priority="1010"/>
  </conditionalFormatting>
  <conditionalFormatting sqref="I1175:K1175">
    <cfRule type="duplicateValues" dxfId="901" priority="996"/>
  </conditionalFormatting>
  <conditionalFormatting sqref="I1175:K1175">
    <cfRule type="duplicateValues" dxfId="900" priority="994"/>
    <cfRule type="duplicateValues" dxfId="899" priority="995"/>
  </conditionalFormatting>
  <conditionalFormatting sqref="F1176 F1178 F1180:F1181 F1183 F1185 F1187">
    <cfRule type="duplicateValues" dxfId="898" priority="993"/>
  </conditionalFormatting>
  <conditionalFormatting sqref="F1176 F1178 F1180:F1181 F1183 F1185 F1187">
    <cfRule type="duplicateValues" dxfId="897" priority="991"/>
    <cfRule type="duplicateValues" dxfId="896" priority="992"/>
  </conditionalFormatting>
  <conditionalFormatting sqref="F1176">
    <cfRule type="duplicateValues" dxfId="895" priority="990"/>
  </conditionalFormatting>
  <conditionalFormatting sqref="F1176">
    <cfRule type="duplicateValues" dxfId="894" priority="988"/>
    <cfRule type="duplicateValues" dxfId="893" priority="989"/>
  </conditionalFormatting>
  <conditionalFormatting sqref="J1177">
    <cfRule type="duplicateValues" dxfId="892" priority="957"/>
  </conditionalFormatting>
  <conditionalFormatting sqref="J1177">
    <cfRule type="duplicateValues" dxfId="891" priority="952"/>
    <cfRule type="duplicateValues" dxfId="890" priority="953"/>
    <cfRule type="duplicateValues" dxfId="889" priority="954"/>
    <cfRule type="duplicateValues" dxfId="888" priority="955"/>
    <cfRule type="duplicateValues" dxfId="887" priority="956"/>
  </conditionalFormatting>
  <conditionalFormatting sqref="J1177">
    <cfRule type="duplicateValues" dxfId="886" priority="950"/>
    <cfRule type="duplicateValues" dxfId="885" priority="951"/>
  </conditionalFormatting>
  <conditionalFormatting sqref="J1177">
    <cfRule type="duplicateValues" dxfId="884" priority="947"/>
    <cfRule type="duplicateValues" dxfId="883" priority="948"/>
    <cfRule type="duplicateValues" dxfId="882" priority="949"/>
  </conditionalFormatting>
  <conditionalFormatting sqref="J1178">
    <cfRule type="duplicateValues" dxfId="881" priority="934"/>
    <cfRule type="duplicateValues" dxfId="880" priority="935"/>
  </conditionalFormatting>
  <conditionalFormatting sqref="J1178">
    <cfRule type="duplicateValues" dxfId="879" priority="933"/>
  </conditionalFormatting>
  <conditionalFormatting sqref="J1178">
    <cfRule type="duplicateValues" dxfId="878" priority="928"/>
    <cfRule type="duplicateValues" dxfId="877" priority="929"/>
    <cfRule type="duplicateValues" dxfId="876" priority="930"/>
    <cfRule type="duplicateValues" dxfId="875" priority="931"/>
    <cfRule type="duplicateValues" dxfId="874" priority="932"/>
  </conditionalFormatting>
  <conditionalFormatting sqref="J1178">
    <cfRule type="duplicateValues" dxfId="873" priority="925"/>
    <cfRule type="duplicateValues" dxfId="872" priority="926"/>
    <cfRule type="duplicateValues" dxfId="871" priority="927"/>
  </conditionalFormatting>
  <conditionalFormatting sqref="J1179">
    <cfRule type="duplicateValues" dxfId="870" priority="912"/>
    <cfRule type="duplicateValues" dxfId="869" priority="913"/>
  </conditionalFormatting>
  <conditionalFormatting sqref="J1179">
    <cfRule type="duplicateValues" dxfId="868" priority="911"/>
  </conditionalFormatting>
  <conditionalFormatting sqref="J1179">
    <cfRule type="duplicateValues" dxfId="867" priority="906"/>
    <cfRule type="duplicateValues" dxfId="866" priority="907"/>
    <cfRule type="duplicateValues" dxfId="865" priority="908"/>
    <cfRule type="duplicateValues" dxfId="864" priority="909"/>
    <cfRule type="duplicateValues" dxfId="863" priority="910"/>
  </conditionalFormatting>
  <conditionalFormatting sqref="J1179">
    <cfRule type="duplicateValues" dxfId="862" priority="903"/>
    <cfRule type="duplicateValues" dxfId="861" priority="904"/>
    <cfRule type="duplicateValues" dxfId="860" priority="905"/>
  </conditionalFormatting>
  <conditionalFormatting sqref="J1180:J1181">
    <cfRule type="duplicateValues" dxfId="859" priority="890"/>
    <cfRule type="duplicateValues" dxfId="858" priority="891"/>
  </conditionalFormatting>
  <conditionalFormatting sqref="J1180:J1181">
    <cfRule type="duplicateValues" dxfId="857" priority="889"/>
  </conditionalFormatting>
  <conditionalFormatting sqref="J1180:J1181">
    <cfRule type="duplicateValues" dxfId="856" priority="884"/>
    <cfRule type="duplicateValues" dxfId="855" priority="885"/>
    <cfRule type="duplicateValues" dxfId="854" priority="886"/>
    <cfRule type="duplicateValues" dxfId="853" priority="887"/>
    <cfRule type="duplicateValues" dxfId="852" priority="888"/>
  </conditionalFormatting>
  <conditionalFormatting sqref="J1180:J1181">
    <cfRule type="duplicateValues" dxfId="851" priority="881"/>
    <cfRule type="duplicateValues" dxfId="850" priority="882"/>
    <cfRule type="duplicateValues" dxfId="849" priority="883"/>
  </conditionalFormatting>
  <conditionalFormatting sqref="J1182">
    <cfRule type="duplicateValues" dxfId="848" priority="868"/>
    <cfRule type="duplicateValues" dxfId="847" priority="869"/>
  </conditionalFormatting>
  <conditionalFormatting sqref="J1182">
    <cfRule type="duplicateValues" dxfId="846" priority="867"/>
  </conditionalFormatting>
  <conditionalFormatting sqref="J1182">
    <cfRule type="duplicateValues" dxfId="845" priority="862"/>
    <cfRule type="duplicateValues" dxfId="844" priority="863"/>
    <cfRule type="duplicateValues" dxfId="843" priority="864"/>
    <cfRule type="duplicateValues" dxfId="842" priority="865"/>
    <cfRule type="duplicateValues" dxfId="841" priority="866"/>
  </conditionalFormatting>
  <conditionalFormatting sqref="J1182">
    <cfRule type="duplicateValues" dxfId="840" priority="859"/>
    <cfRule type="duplicateValues" dxfId="839" priority="860"/>
    <cfRule type="duplicateValues" dxfId="838" priority="861"/>
  </conditionalFormatting>
  <conditionalFormatting sqref="F1181 F1183 F1185 F1187">
    <cfRule type="duplicateValues" dxfId="837" priority="836"/>
  </conditionalFormatting>
  <conditionalFormatting sqref="F1181 F1183 F1185 F1187">
    <cfRule type="duplicateValues" dxfId="836" priority="834"/>
    <cfRule type="duplicateValues" dxfId="835" priority="835"/>
  </conditionalFormatting>
  <conditionalFormatting sqref="J1181">
    <cfRule type="duplicateValues" dxfId="834" priority="832"/>
    <cfRule type="duplicateValues" dxfId="833" priority="833"/>
  </conditionalFormatting>
  <conditionalFormatting sqref="J1181">
    <cfRule type="duplicateValues" dxfId="832" priority="831"/>
  </conditionalFormatting>
  <conditionalFormatting sqref="J1181">
    <cfRule type="duplicateValues" dxfId="831" priority="826"/>
    <cfRule type="duplicateValues" dxfId="830" priority="827"/>
    <cfRule type="duplicateValues" dxfId="829" priority="828"/>
    <cfRule type="duplicateValues" dxfId="828" priority="829"/>
    <cfRule type="duplicateValues" dxfId="827" priority="830"/>
  </conditionalFormatting>
  <conditionalFormatting sqref="J1181">
    <cfRule type="duplicateValues" dxfId="826" priority="823"/>
    <cfRule type="duplicateValues" dxfId="825" priority="824"/>
    <cfRule type="duplicateValues" dxfId="824" priority="825"/>
  </conditionalFormatting>
  <conditionalFormatting sqref="J1183">
    <cfRule type="duplicateValues" dxfId="823" priority="799"/>
    <cfRule type="duplicateValues" dxfId="822" priority="800"/>
  </conditionalFormatting>
  <conditionalFormatting sqref="J1183">
    <cfRule type="duplicateValues" dxfId="821" priority="798"/>
  </conditionalFormatting>
  <conditionalFormatting sqref="J1183">
    <cfRule type="duplicateValues" dxfId="820" priority="793"/>
    <cfRule type="duplicateValues" dxfId="819" priority="794"/>
    <cfRule type="duplicateValues" dxfId="818" priority="795"/>
    <cfRule type="duplicateValues" dxfId="817" priority="796"/>
    <cfRule type="duplicateValues" dxfId="816" priority="797"/>
  </conditionalFormatting>
  <conditionalFormatting sqref="J1183">
    <cfRule type="duplicateValues" dxfId="815" priority="790"/>
    <cfRule type="duplicateValues" dxfId="814" priority="791"/>
    <cfRule type="duplicateValues" dxfId="813" priority="792"/>
  </conditionalFormatting>
  <conditionalFormatting sqref="J1184">
    <cfRule type="duplicateValues" dxfId="812" priority="777"/>
    <cfRule type="duplicateValues" dxfId="811" priority="778"/>
  </conditionalFormatting>
  <conditionalFormatting sqref="J1184">
    <cfRule type="duplicateValues" dxfId="810" priority="776"/>
  </conditionalFormatting>
  <conditionalFormatting sqref="J1184">
    <cfRule type="duplicateValues" dxfId="809" priority="771"/>
    <cfRule type="duplicateValues" dxfId="808" priority="772"/>
    <cfRule type="duplicateValues" dxfId="807" priority="773"/>
    <cfRule type="duplicateValues" dxfId="806" priority="774"/>
    <cfRule type="duplicateValues" dxfId="805" priority="775"/>
  </conditionalFormatting>
  <conditionalFormatting sqref="J1184">
    <cfRule type="duplicateValues" dxfId="804" priority="768"/>
    <cfRule type="duplicateValues" dxfId="803" priority="769"/>
    <cfRule type="duplicateValues" dxfId="802" priority="770"/>
  </conditionalFormatting>
  <conditionalFormatting sqref="I1184:K1184">
    <cfRule type="duplicateValues" dxfId="801" priority="756"/>
  </conditionalFormatting>
  <conditionalFormatting sqref="I1184:K1184">
    <cfRule type="duplicateValues" dxfId="800" priority="754"/>
    <cfRule type="duplicateValues" dxfId="799" priority="755"/>
  </conditionalFormatting>
  <conditionalFormatting sqref="J1185">
    <cfRule type="duplicateValues" dxfId="798" priority="752"/>
    <cfRule type="duplicateValues" dxfId="797" priority="753"/>
  </conditionalFormatting>
  <conditionalFormatting sqref="J1185">
    <cfRule type="duplicateValues" dxfId="796" priority="751"/>
  </conditionalFormatting>
  <conditionalFormatting sqref="J1185">
    <cfRule type="duplicateValues" dxfId="795" priority="746"/>
    <cfRule type="duplicateValues" dxfId="794" priority="747"/>
    <cfRule type="duplicateValues" dxfId="793" priority="748"/>
    <cfRule type="duplicateValues" dxfId="792" priority="749"/>
    <cfRule type="duplicateValues" dxfId="791" priority="750"/>
  </conditionalFormatting>
  <conditionalFormatting sqref="J1185">
    <cfRule type="duplicateValues" dxfId="790" priority="743"/>
    <cfRule type="duplicateValues" dxfId="789" priority="744"/>
    <cfRule type="duplicateValues" dxfId="788" priority="745"/>
  </conditionalFormatting>
  <conditionalFormatting sqref="J1186">
    <cfRule type="duplicateValues" dxfId="787" priority="719"/>
    <cfRule type="duplicateValues" dxfId="786" priority="720"/>
  </conditionalFormatting>
  <conditionalFormatting sqref="J1186">
    <cfRule type="duplicateValues" dxfId="785" priority="718"/>
  </conditionalFormatting>
  <conditionalFormatting sqref="J1186">
    <cfRule type="duplicateValues" dxfId="784" priority="713"/>
    <cfRule type="duplicateValues" dxfId="783" priority="714"/>
    <cfRule type="duplicateValues" dxfId="782" priority="715"/>
    <cfRule type="duplicateValues" dxfId="781" priority="716"/>
    <cfRule type="duplicateValues" dxfId="780" priority="717"/>
  </conditionalFormatting>
  <conditionalFormatting sqref="J1186">
    <cfRule type="duplicateValues" dxfId="779" priority="710"/>
    <cfRule type="duplicateValues" dxfId="778" priority="711"/>
    <cfRule type="duplicateValues" dxfId="777" priority="712"/>
  </conditionalFormatting>
  <conditionalFormatting sqref="J1187">
    <cfRule type="duplicateValues" dxfId="776" priority="686"/>
    <cfRule type="duplicateValues" dxfId="775" priority="687"/>
  </conditionalFormatting>
  <conditionalFormatting sqref="J1187">
    <cfRule type="duplicateValues" dxfId="774" priority="685"/>
  </conditionalFormatting>
  <conditionalFormatting sqref="J1187">
    <cfRule type="duplicateValues" dxfId="773" priority="680"/>
    <cfRule type="duplicateValues" dxfId="772" priority="681"/>
    <cfRule type="duplicateValues" dxfId="771" priority="682"/>
    <cfRule type="duplicateValues" dxfId="770" priority="683"/>
    <cfRule type="duplicateValues" dxfId="769" priority="684"/>
  </conditionalFormatting>
  <conditionalFormatting sqref="J1187">
    <cfRule type="duplicateValues" dxfId="768" priority="677"/>
    <cfRule type="duplicateValues" dxfId="767" priority="678"/>
    <cfRule type="duplicateValues" dxfId="766" priority="679"/>
  </conditionalFormatting>
  <conditionalFormatting sqref="J1188">
    <cfRule type="duplicateValues" dxfId="765" priority="653"/>
    <cfRule type="duplicateValues" dxfId="764" priority="654"/>
  </conditionalFormatting>
  <conditionalFormatting sqref="J1188">
    <cfRule type="duplicateValues" dxfId="763" priority="652"/>
  </conditionalFormatting>
  <conditionalFormatting sqref="J1188">
    <cfRule type="duplicateValues" dxfId="762" priority="647"/>
    <cfRule type="duplicateValues" dxfId="761" priority="648"/>
    <cfRule type="duplicateValues" dxfId="760" priority="649"/>
    <cfRule type="duplicateValues" dxfId="759" priority="650"/>
    <cfRule type="duplicateValues" dxfId="758" priority="651"/>
  </conditionalFormatting>
  <conditionalFormatting sqref="J1188">
    <cfRule type="duplicateValues" dxfId="757" priority="644"/>
    <cfRule type="duplicateValues" dxfId="756" priority="645"/>
    <cfRule type="duplicateValues" dxfId="755" priority="646"/>
  </conditionalFormatting>
  <conditionalFormatting sqref="F1192">
    <cfRule type="duplicateValues" dxfId="754" priority="618"/>
  </conditionalFormatting>
  <conditionalFormatting sqref="F1192">
    <cfRule type="duplicateValues" dxfId="753" priority="616"/>
    <cfRule type="duplicateValues" dxfId="752" priority="617"/>
  </conditionalFormatting>
  <conditionalFormatting sqref="J1192">
    <cfRule type="duplicateValues" dxfId="751" priority="614"/>
    <cfRule type="duplicateValues" dxfId="750" priority="615"/>
  </conditionalFormatting>
  <conditionalFormatting sqref="J1192">
    <cfRule type="duplicateValues" dxfId="749" priority="613"/>
  </conditionalFormatting>
  <conditionalFormatting sqref="J1192">
    <cfRule type="duplicateValues" dxfId="748" priority="608"/>
    <cfRule type="duplicateValues" dxfId="747" priority="609"/>
    <cfRule type="duplicateValues" dxfId="746" priority="610"/>
    <cfRule type="duplicateValues" dxfId="745" priority="611"/>
    <cfRule type="duplicateValues" dxfId="744" priority="612"/>
  </conditionalFormatting>
  <conditionalFormatting sqref="J1192">
    <cfRule type="duplicateValues" dxfId="743" priority="605"/>
    <cfRule type="duplicateValues" dxfId="742" priority="606"/>
    <cfRule type="duplicateValues" dxfId="741" priority="607"/>
  </conditionalFormatting>
  <conditionalFormatting sqref="F1190">
    <cfRule type="duplicateValues" dxfId="740" priority="593"/>
  </conditionalFormatting>
  <conditionalFormatting sqref="F1190">
    <cfRule type="duplicateValues" dxfId="739" priority="591"/>
    <cfRule type="duplicateValues" dxfId="738" priority="592"/>
  </conditionalFormatting>
  <conditionalFormatting sqref="J1190">
    <cfRule type="duplicateValues" dxfId="737" priority="590"/>
  </conditionalFormatting>
  <conditionalFormatting sqref="J1190">
    <cfRule type="duplicateValues" dxfId="736" priority="585"/>
    <cfRule type="duplicateValues" dxfId="735" priority="586"/>
    <cfRule type="duplicateValues" dxfId="734" priority="587"/>
    <cfRule type="duplicateValues" dxfId="733" priority="588"/>
    <cfRule type="duplicateValues" dxfId="732" priority="589"/>
  </conditionalFormatting>
  <conditionalFormatting sqref="J1190">
    <cfRule type="duplicateValues" dxfId="731" priority="583"/>
    <cfRule type="duplicateValues" dxfId="730" priority="584"/>
  </conditionalFormatting>
  <conditionalFormatting sqref="J1190">
    <cfRule type="duplicateValues" dxfId="729" priority="580"/>
    <cfRule type="duplicateValues" dxfId="728" priority="581"/>
    <cfRule type="duplicateValues" dxfId="727" priority="582"/>
  </conditionalFormatting>
  <conditionalFormatting sqref="F1191">
    <cfRule type="duplicateValues" dxfId="726" priority="568"/>
  </conditionalFormatting>
  <conditionalFormatting sqref="F1191">
    <cfRule type="duplicateValues" dxfId="725" priority="566"/>
    <cfRule type="duplicateValues" dxfId="724" priority="567"/>
  </conditionalFormatting>
  <conditionalFormatting sqref="J1191">
    <cfRule type="duplicateValues" dxfId="723" priority="565"/>
  </conditionalFormatting>
  <conditionalFormatting sqref="J1191">
    <cfRule type="duplicateValues" dxfId="722" priority="560"/>
    <cfRule type="duplicateValues" dxfId="721" priority="561"/>
    <cfRule type="duplicateValues" dxfId="720" priority="562"/>
    <cfRule type="duplicateValues" dxfId="719" priority="563"/>
    <cfRule type="duplicateValues" dxfId="718" priority="564"/>
  </conditionalFormatting>
  <conditionalFormatting sqref="J1191">
    <cfRule type="duplicateValues" dxfId="717" priority="558"/>
    <cfRule type="duplicateValues" dxfId="716" priority="559"/>
  </conditionalFormatting>
  <conditionalFormatting sqref="J1191">
    <cfRule type="duplicateValues" dxfId="715" priority="555"/>
    <cfRule type="duplicateValues" dxfId="714" priority="556"/>
    <cfRule type="duplicateValues" dxfId="713" priority="557"/>
  </conditionalFormatting>
  <conditionalFormatting sqref="F1194">
    <cfRule type="duplicateValues" dxfId="712" priority="543"/>
  </conditionalFormatting>
  <conditionalFormatting sqref="F1194">
    <cfRule type="duplicateValues" dxfId="711" priority="541"/>
    <cfRule type="duplicateValues" dxfId="710" priority="542"/>
  </conditionalFormatting>
  <conditionalFormatting sqref="J1194">
    <cfRule type="duplicateValues" dxfId="709" priority="539"/>
    <cfRule type="duplicateValues" dxfId="708" priority="540"/>
  </conditionalFormatting>
  <conditionalFormatting sqref="J1194">
    <cfRule type="duplicateValues" dxfId="707" priority="538"/>
  </conditionalFormatting>
  <conditionalFormatting sqref="J1194">
    <cfRule type="duplicateValues" dxfId="706" priority="533"/>
    <cfRule type="duplicateValues" dxfId="705" priority="534"/>
    <cfRule type="duplicateValues" dxfId="704" priority="535"/>
    <cfRule type="duplicateValues" dxfId="703" priority="536"/>
    <cfRule type="duplicateValues" dxfId="702" priority="537"/>
  </conditionalFormatting>
  <conditionalFormatting sqref="J1194">
    <cfRule type="duplicateValues" dxfId="701" priority="530"/>
    <cfRule type="duplicateValues" dxfId="700" priority="531"/>
    <cfRule type="duplicateValues" dxfId="699" priority="532"/>
  </conditionalFormatting>
  <conditionalFormatting sqref="G1195:G1198">
    <cfRule type="duplicateValues" dxfId="698" priority="518"/>
  </conditionalFormatting>
  <conditionalFormatting sqref="G1195:G1198">
    <cfRule type="duplicateValues" dxfId="697" priority="516"/>
    <cfRule type="duplicateValues" dxfId="696" priority="517"/>
  </conditionalFormatting>
  <conditionalFormatting sqref="F1195:F1198">
    <cfRule type="duplicateValues" dxfId="695" priority="515"/>
  </conditionalFormatting>
  <conditionalFormatting sqref="F1195:F1198">
    <cfRule type="duplicateValues" dxfId="694" priority="513"/>
    <cfRule type="duplicateValues" dxfId="693" priority="514"/>
  </conditionalFormatting>
  <conditionalFormatting sqref="F1193">
    <cfRule type="duplicateValues" dxfId="692" priority="512"/>
  </conditionalFormatting>
  <conditionalFormatting sqref="F1193">
    <cfRule type="duplicateValues" dxfId="691" priority="510"/>
    <cfRule type="duplicateValues" dxfId="690" priority="511"/>
  </conditionalFormatting>
  <conditionalFormatting sqref="J1193">
    <cfRule type="duplicateValues" dxfId="689" priority="508"/>
    <cfRule type="duplicateValues" dxfId="688" priority="509"/>
  </conditionalFormatting>
  <conditionalFormatting sqref="J1193">
    <cfRule type="duplicateValues" dxfId="687" priority="507"/>
  </conditionalFormatting>
  <conditionalFormatting sqref="J1193">
    <cfRule type="duplicateValues" dxfId="686" priority="502"/>
    <cfRule type="duplicateValues" dxfId="685" priority="503"/>
    <cfRule type="duplicateValues" dxfId="684" priority="504"/>
    <cfRule type="duplicateValues" dxfId="683" priority="505"/>
    <cfRule type="duplicateValues" dxfId="682" priority="506"/>
  </conditionalFormatting>
  <conditionalFormatting sqref="J1193">
    <cfRule type="duplicateValues" dxfId="681" priority="499"/>
    <cfRule type="duplicateValues" dxfId="680" priority="500"/>
    <cfRule type="duplicateValues" dxfId="679" priority="501"/>
  </conditionalFormatting>
  <conditionalFormatting sqref="F1195">
    <cfRule type="duplicateValues" dxfId="678" priority="498"/>
  </conditionalFormatting>
  <conditionalFormatting sqref="F1195">
    <cfRule type="duplicateValues" dxfId="677" priority="496"/>
    <cfRule type="duplicateValues" dxfId="676" priority="497"/>
  </conditionalFormatting>
  <conditionalFormatting sqref="F1195">
    <cfRule type="duplicateValues" dxfId="675" priority="495"/>
  </conditionalFormatting>
  <conditionalFormatting sqref="F1195">
    <cfRule type="duplicateValues" dxfId="674" priority="493"/>
    <cfRule type="duplicateValues" dxfId="673" priority="494"/>
  </conditionalFormatting>
  <conditionalFormatting sqref="J1195">
    <cfRule type="duplicateValues" dxfId="672" priority="492"/>
  </conditionalFormatting>
  <conditionalFormatting sqref="J1195">
    <cfRule type="duplicateValues" dxfId="671" priority="487"/>
    <cfRule type="duplicateValues" dxfId="670" priority="488"/>
    <cfRule type="duplicateValues" dxfId="669" priority="489"/>
    <cfRule type="duplicateValues" dxfId="668" priority="490"/>
    <cfRule type="duplicateValues" dxfId="667" priority="491"/>
  </conditionalFormatting>
  <conditionalFormatting sqref="J1195">
    <cfRule type="duplicateValues" dxfId="666" priority="485"/>
    <cfRule type="duplicateValues" dxfId="665" priority="486"/>
  </conditionalFormatting>
  <conditionalFormatting sqref="J1195">
    <cfRule type="duplicateValues" dxfId="664" priority="482"/>
    <cfRule type="duplicateValues" dxfId="663" priority="483"/>
    <cfRule type="duplicateValues" dxfId="662" priority="484"/>
  </conditionalFormatting>
  <conditionalFormatting sqref="F1196">
    <cfRule type="duplicateValues" dxfId="661" priority="481"/>
  </conditionalFormatting>
  <conditionalFormatting sqref="F1196">
    <cfRule type="duplicateValues" dxfId="660" priority="479"/>
    <cfRule type="duplicateValues" dxfId="659" priority="480"/>
  </conditionalFormatting>
  <conditionalFormatting sqref="F1196">
    <cfRule type="duplicateValues" dxfId="658" priority="478"/>
  </conditionalFormatting>
  <conditionalFormatting sqref="F1196">
    <cfRule type="duplicateValues" dxfId="657" priority="476"/>
    <cfRule type="duplicateValues" dxfId="656" priority="477"/>
  </conditionalFormatting>
  <conditionalFormatting sqref="J1196">
    <cfRule type="duplicateValues" dxfId="655" priority="474"/>
    <cfRule type="duplicateValues" dxfId="654" priority="475"/>
  </conditionalFormatting>
  <conditionalFormatting sqref="J1196">
    <cfRule type="duplicateValues" dxfId="653" priority="473"/>
  </conditionalFormatting>
  <conditionalFormatting sqref="J1196">
    <cfRule type="duplicateValues" dxfId="652" priority="468"/>
    <cfRule type="duplicateValues" dxfId="651" priority="469"/>
    <cfRule type="duplicateValues" dxfId="650" priority="470"/>
    <cfRule type="duplicateValues" dxfId="649" priority="471"/>
    <cfRule type="duplicateValues" dxfId="648" priority="472"/>
  </conditionalFormatting>
  <conditionalFormatting sqref="J1196">
    <cfRule type="duplicateValues" dxfId="647" priority="465"/>
    <cfRule type="duplicateValues" dxfId="646" priority="466"/>
    <cfRule type="duplicateValues" dxfId="645" priority="467"/>
  </conditionalFormatting>
  <conditionalFormatting sqref="G1199">
    <cfRule type="duplicateValues" dxfId="644" priority="464"/>
  </conditionalFormatting>
  <conditionalFormatting sqref="G1199">
    <cfRule type="duplicateValues" dxfId="643" priority="462"/>
    <cfRule type="duplicateValues" dxfId="642" priority="463"/>
  </conditionalFormatting>
  <conditionalFormatting sqref="F1199:F1206">
    <cfRule type="duplicateValues" dxfId="641" priority="461"/>
  </conditionalFormatting>
  <conditionalFormatting sqref="F1199:F1206">
    <cfRule type="duplicateValues" dxfId="640" priority="459"/>
    <cfRule type="duplicateValues" dxfId="639" priority="460"/>
  </conditionalFormatting>
  <conditionalFormatting sqref="F1197">
    <cfRule type="duplicateValues" dxfId="638" priority="458"/>
  </conditionalFormatting>
  <conditionalFormatting sqref="F1197">
    <cfRule type="duplicateValues" dxfId="637" priority="456"/>
    <cfRule type="duplicateValues" dxfId="636" priority="457"/>
  </conditionalFormatting>
  <conditionalFormatting sqref="F1197">
    <cfRule type="duplicateValues" dxfId="635" priority="455"/>
  </conditionalFormatting>
  <conditionalFormatting sqref="F1197">
    <cfRule type="duplicateValues" dxfId="634" priority="453"/>
    <cfRule type="duplicateValues" dxfId="633" priority="454"/>
  </conditionalFormatting>
  <conditionalFormatting sqref="F1198">
    <cfRule type="duplicateValues" dxfId="632" priority="452"/>
  </conditionalFormatting>
  <conditionalFormatting sqref="F1198">
    <cfRule type="duplicateValues" dxfId="631" priority="450"/>
    <cfRule type="duplicateValues" dxfId="630" priority="451"/>
  </conditionalFormatting>
  <conditionalFormatting sqref="F1198">
    <cfRule type="duplicateValues" dxfId="629" priority="449"/>
  </conditionalFormatting>
  <conditionalFormatting sqref="F1198">
    <cfRule type="duplicateValues" dxfId="628" priority="447"/>
    <cfRule type="duplicateValues" dxfId="627" priority="448"/>
  </conditionalFormatting>
  <conditionalFormatting sqref="G1206">
    <cfRule type="duplicateValues" dxfId="626" priority="446"/>
  </conditionalFormatting>
  <conditionalFormatting sqref="G1206">
    <cfRule type="duplicateValues" dxfId="625" priority="444"/>
    <cfRule type="duplicateValues" dxfId="624" priority="445"/>
  </conditionalFormatting>
  <conditionalFormatting sqref="F1202:F1210">
    <cfRule type="duplicateValues" dxfId="623" priority="443"/>
  </conditionalFormatting>
  <conditionalFormatting sqref="F1202:F1210">
    <cfRule type="duplicateValues" dxfId="622" priority="441"/>
    <cfRule type="duplicateValues" dxfId="621" priority="442"/>
  </conditionalFormatting>
  <conditionalFormatting sqref="G1199">
    <cfRule type="duplicateValues" dxfId="620" priority="440"/>
  </conditionalFormatting>
  <conditionalFormatting sqref="G1199">
    <cfRule type="duplicateValues" dxfId="619" priority="438"/>
    <cfRule type="duplicateValues" dxfId="618" priority="439"/>
  </conditionalFormatting>
  <conditionalFormatting sqref="F1199">
    <cfRule type="duplicateValues" dxfId="617" priority="437"/>
  </conditionalFormatting>
  <conditionalFormatting sqref="F1199">
    <cfRule type="duplicateValues" dxfId="616" priority="435"/>
    <cfRule type="duplicateValues" dxfId="615" priority="436"/>
  </conditionalFormatting>
  <conditionalFormatting sqref="F1199">
    <cfRule type="duplicateValues" dxfId="614" priority="434"/>
  </conditionalFormatting>
  <conditionalFormatting sqref="F1199">
    <cfRule type="duplicateValues" dxfId="613" priority="432"/>
    <cfRule type="duplicateValues" dxfId="612" priority="433"/>
  </conditionalFormatting>
  <conditionalFormatting sqref="F1199">
    <cfRule type="duplicateValues" dxfId="611" priority="431"/>
  </conditionalFormatting>
  <conditionalFormatting sqref="F1199">
    <cfRule type="duplicateValues" dxfId="610" priority="429"/>
    <cfRule type="duplicateValues" dxfId="609" priority="430"/>
  </conditionalFormatting>
  <conditionalFormatting sqref="J1199">
    <cfRule type="duplicateValues" dxfId="608" priority="427"/>
    <cfRule type="duplicateValues" dxfId="607" priority="428"/>
  </conditionalFormatting>
  <conditionalFormatting sqref="J1199">
    <cfRule type="duplicateValues" dxfId="606" priority="426"/>
  </conditionalFormatting>
  <conditionalFormatting sqref="J1199">
    <cfRule type="duplicateValues" dxfId="605" priority="421"/>
    <cfRule type="duplicateValues" dxfId="604" priority="422"/>
    <cfRule type="duplicateValues" dxfId="603" priority="423"/>
    <cfRule type="duplicateValues" dxfId="602" priority="424"/>
    <cfRule type="duplicateValues" dxfId="601" priority="425"/>
  </conditionalFormatting>
  <conditionalFormatting sqref="J1199">
    <cfRule type="duplicateValues" dxfId="600" priority="418"/>
    <cfRule type="duplicateValues" dxfId="599" priority="419"/>
    <cfRule type="duplicateValues" dxfId="598" priority="420"/>
  </conditionalFormatting>
  <conditionalFormatting sqref="F1200">
    <cfRule type="duplicateValues" dxfId="597" priority="414"/>
  </conditionalFormatting>
  <conditionalFormatting sqref="F1200">
    <cfRule type="duplicateValues" dxfId="596" priority="412"/>
    <cfRule type="duplicateValues" dxfId="595" priority="413"/>
  </conditionalFormatting>
  <conditionalFormatting sqref="F1200">
    <cfRule type="duplicateValues" dxfId="594" priority="411"/>
  </conditionalFormatting>
  <conditionalFormatting sqref="F1200">
    <cfRule type="duplicateValues" dxfId="593" priority="409"/>
    <cfRule type="duplicateValues" dxfId="592" priority="410"/>
  </conditionalFormatting>
  <conditionalFormatting sqref="F1200">
    <cfRule type="duplicateValues" dxfId="591" priority="408"/>
  </conditionalFormatting>
  <conditionalFormatting sqref="F1200">
    <cfRule type="duplicateValues" dxfId="590" priority="406"/>
    <cfRule type="duplicateValues" dxfId="589" priority="407"/>
  </conditionalFormatting>
  <conditionalFormatting sqref="J1200">
    <cfRule type="expression" dxfId="588" priority="404" stopIfTrue="1">
      <formula>AND(COUNTIF(#REF!,J1200)+COUNTIF(#REF!,J1200)+COUNTIF(#REF!,J1200)&gt;1,NOT(ISBLANK(J1200)))</formula>
    </cfRule>
    <cfRule type="expression" dxfId="587" priority="405" stopIfTrue="1">
      <formula>AND(COUNTIF(#REF!,J1200)+COUNTIF(#REF!,J1200)+COUNTIF(#REF!,J1200)&gt;1,NOT(ISBLANK(J1200)))</formula>
    </cfRule>
  </conditionalFormatting>
  <conditionalFormatting sqref="J1200">
    <cfRule type="expression" dxfId="586" priority="402" stopIfTrue="1">
      <formula>AND(COUNTIF(#REF!,J1200)&gt;1,NOT(ISBLANK(J1200)))</formula>
    </cfRule>
    <cfRule type="expression" dxfId="585" priority="403" stopIfTrue="1">
      <formula>AND(COUNTIF(#REF!,J1200)&gt;1,NOT(ISBLANK(J1200)))</formula>
    </cfRule>
  </conditionalFormatting>
  <conditionalFormatting sqref="J1200">
    <cfRule type="expression" dxfId="584" priority="400" stopIfTrue="1">
      <formula>AND(COUNTIF($J$2:$J$58,J1200)&gt;1,NOT(ISBLANK(J1200)))</formula>
    </cfRule>
    <cfRule type="expression" dxfId="583" priority="401" stopIfTrue="1">
      <formula>AND(COUNTIF($J$2:$J$58,J1200)&gt;1,NOT(ISBLANK(J1200)))</formula>
    </cfRule>
  </conditionalFormatting>
  <conditionalFormatting sqref="J1200">
    <cfRule type="expression" dxfId="582" priority="398" stopIfTrue="1">
      <formula>AND(COUNTIF($J$2:$J$56,J1200)&gt;1,NOT(ISBLANK(J1200)))</formula>
    </cfRule>
    <cfRule type="expression" dxfId="581" priority="399" stopIfTrue="1">
      <formula>AND(COUNTIF($J$2:$J$56,J1200)&gt;1,NOT(ISBLANK(J1200)))</formula>
    </cfRule>
  </conditionalFormatting>
  <conditionalFormatting sqref="J1200">
    <cfRule type="expression" dxfId="580" priority="396" stopIfTrue="1">
      <formula>AND(COUNTIF($J$2:$J$55,J1200)&gt;1,NOT(ISBLANK(J1200)))</formula>
    </cfRule>
    <cfRule type="expression" dxfId="579" priority="397" stopIfTrue="1">
      <formula>AND(COUNTIF($J$2:$J$55,J1200)&gt;1,NOT(ISBLANK(J1200)))</formula>
    </cfRule>
  </conditionalFormatting>
  <conditionalFormatting sqref="J1200">
    <cfRule type="duplicateValues" dxfId="578" priority="394"/>
    <cfRule type="duplicateValues" dxfId="577" priority="395"/>
  </conditionalFormatting>
  <conditionalFormatting sqref="J1200">
    <cfRule type="duplicateValues" dxfId="576" priority="393"/>
  </conditionalFormatting>
  <conditionalFormatting sqref="J1200">
    <cfRule type="duplicateValues" dxfId="575" priority="388"/>
    <cfRule type="duplicateValues" dxfId="574" priority="389"/>
    <cfRule type="duplicateValues" dxfId="573" priority="390"/>
    <cfRule type="duplicateValues" dxfId="572" priority="391"/>
    <cfRule type="duplicateValues" dxfId="571" priority="392"/>
  </conditionalFormatting>
  <conditionalFormatting sqref="J1200">
    <cfRule type="duplicateValues" dxfId="570" priority="385"/>
    <cfRule type="duplicateValues" dxfId="569" priority="386"/>
    <cfRule type="duplicateValues" dxfId="568" priority="387"/>
  </conditionalFormatting>
  <conditionalFormatting sqref="J1200">
    <cfRule type="duplicateValues" dxfId="567" priority="382" stopIfTrue="1"/>
    <cfRule type="expression" dxfId="566" priority="383" stopIfTrue="1">
      <formula>AND(COUNTIF($J:$J,J1200)&gt;1,NOT(ISBLANK(J1200)))</formula>
    </cfRule>
    <cfRule type="expression" dxfId="565" priority="384" stopIfTrue="1">
      <formula>AND(COUNTIF($J:$J,J1200)&gt;1,NOT(ISBLANK(J1200)))</formula>
    </cfRule>
  </conditionalFormatting>
  <conditionalFormatting sqref="F1201:F1206">
    <cfRule type="duplicateValues" dxfId="564" priority="381"/>
  </conditionalFormatting>
  <conditionalFormatting sqref="F1201:F1206">
    <cfRule type="duplicateValues" dxfId="563" priority="379"/>
    <cfRule type="duplicateValues" dxfId="562" priority="380"/>
  </conditionalFormatting>
  <conditionalFormatting sqref="F1201:F1206">
    <cfRule type="duplicateValues" dxfId="561" priority="378"/>
  </conditionalFormatting>
  <conditionalFormatting sqref="F1201:F1206">
    <cfRule type="duplicateValues" dxfId="560" priority="376"/>
    <cfRule type="duplicateValues" dxfId="559" priority="377"/>
  </conditionalFormatting>
  <conditionalFormatting sqref="F1201:F1206">
    <cfRule type="duplicateValues" dxfId="558" priority="375"/>
  </conditionalFormatting>
  <conditionalFormatting sqref="F1201:F1206">
    <cfRule type="duplicateValues" dxfId="557" priority="373"/>
    <cfRule type="duplicateValues" dxfId="556" priority="374"/>
  </conditionalFormatting>
  <conditionalFormatting sqref="J1201:J1206">
    <cfRule type="expression" dxfId="555" priority="371" stopIfTrue="1">
      <formula>AND(COUNTIF(#REF!,J1201)+COUNTIF(#REF!,J1201)+COUNTIF(#REF!,J1201)&gt;1,NOT(ISBLANK(J1201)))</formula>
    </cfRule>
    <cfRule type="expression" dxfId="554" priority="372" stopIfTrue="1">
      <formula>AND(COUNTIF(#REF!,J1201)+COUNTIF(#REF!,J1201)+COUNTIF(#REF!,J1201)&gt;1,NOT(ISBLANK(J1201)))</formula>
    </cfRule>
  </conditionalFormatting>
  <conditionalFormatting sqref="J1201:J1206">
    <cfRule type="expression" dxfId="553" priority="369" stopIfTrue="1">
      <formula>AND(COUNTIF(#REF!,J1201)&gt;1,NOT(ISBLANK(J1201)))</formula>
    </cfRule>
    <cfRule type="expression" dxfId="552" priority="370" stopIfTrue="1">
      <formula>AND(COUNTIF(#REF!,J1201)&gt;1,NOT(ISBLANK(J1201)))</formula>
    </cfRule>
  </conditionalFormatting>
  <conditionalFormatting sqref="J1201:J1206">
    <cfRule type="expression" dxfId="551" priority="367" stopIfTrue="1">
      <formula>AND(COUNTIF($J$2:$J$58,J1201)&gt;1,NOT(ISBLANK(J1201)))</formula>
    </cfRule>
    <cfRule type="expression" dxfId="550" priority="368" stopIfTrue="1">
      <formula>AND(COUNTIF($J$2:$J$58,J1201)&gt;1,NOT(ISBLANK(J1201)))</formula>
    </cfRule>
  </conditionalFormatting>
  <conditionalFormatting sqref="J1201:J1206">
    <cfRule type="expression" dxfId="549" priority="365" stopIfTrue="1">
      <formula>AND(COUNTIF($J$2:$J$56,J1201)&gt;1,NOT(ISBLANK(J1201)))</formula>
    </cfRule>
    <cfRule type="expression" dxfId="548" priority="366" stopIfTrue="1">
      <formula>AND(COUNTIF($J$2:$J$56,J1201)&gt;1,NOT(ISBLANK(J1201)))</formula>
    </cfRule>
  </conditionalFormatting>
  <conditionalFormatting sqref="J1201:J1206">
    <cfRule type="expression" dxfId="547" priority="363" stopIfTrue="1">
      <formula>AND(COUNTIF($J$2:$J$55,J1201)&gt;1,NOT(ISBLANK(J1201)))</formula>
    </cfRule>
    <cfRule type="expression" dxfId="546" priority="364" stopIfTrue="1">
      <formula>AND(COUNTIF($J$2:$J$55,J1201)&gt;1,NOT(ISBLANK(J1201)))</formula>
    </cfRule>
  </conditionalFormatting>
  <conditionalFormatting sqref="J1201:J1206">
    <cfRule type="duplicateValues" dxfId="545" priority="361"/>
    <cfRule type="duplicateValues" dxfId="544" priority="362"/>
  </conditionalFormatting>
  <conditionalFormatting sqref="J1201:J1206">
    <cfRule type="duplicateValues" dxfId="543" priority="360"/>
  </conditionalFormatting>
  <conditionalFormatting sqref="J1201:J1206">
    <cfRule type="duplicateValues" dxfId="542" priority="355"/>
    <cfRule type="duplicateValues" dxfId="541" priority="356"/>
    <cfRule type="duplicateValues" dxfId="540" priority="357"/>
    <cfRule type="duplicateValues" dxfId="539" priority="358"/>
    <cfRule type="duplicateValues" dxfId="538" priority="359"/>
  </conditionalFormatting>
  <conditionalFormatting sqref="J1201:J1206">
    <cfRule type="duplicateValues" dxfId="537" priority="352"/>
    <cfRule type="duplicateValues" dxfId="536" priority="353"/>
    <cfRule type="duplicateValues" dxfId="535" priority="354"/>
  </conditionalFormatting>
  <conditionalFormatting sqref="J1201:J1206">
    <cfRule type="duplicateValues" dxfId="534" priority="349" stopIfTrue="1"/>
    <cfRule type="expression" dxfId="533" priority="350" stopIfTrue="1">
      <formula>AND(COUNTIF($J:$J,J1201)&gt;1,NOT(ISBLANK(J1201)))</formula>
    </cfRule>
    <cfRule type="expression" dxfId="532" priority="351" stopIfTrue="1">
      <formula>AND(COUNTIF($J:$J,J1201)&gt;1,NOT(ISBLANK(J1201)))</formula>
    </cfRule>
  </conditionalFormatting>
  <conditionalFormatting sqref="F1207">
    <cfRule type="duplicateValues" dxfId="531" priority="348"/>
  </conditionalFormatting>
  <conditionalFormatting sqref="F1207">
    <cfRule type="duplicateValues" dxfId="530" priority="346"/>
    <cfRule type="duplicateValues" dxfId="529" priority="347"/>
  </conditionalFormatting>
  <conditionalFormatting sqref="F1207">
    <cfRule type="duplicateValues" dxfId="528" priority="345"/>
  </conditionalFormatting>
  <conditionalFormatting sqref="F1207">
    <cfRule type="duplicateValues" dxfId="527" priority="343"/>
    <cfRule type="duplicateValues" dxfId="526" priority="344"/>
  </conditionalFormatting>
  <conditionalFormatting sqref="F1207">
    <cfRule type="duplicateValues" dxfId="525" priority="342"/>
  </conditionalFormatting>
  <conditionalFormatting sqref="F1207">
    <cfRule type="duplicateValues" dxfId="524" priority="340"/>
    <cfRule type="duplicateValues" dxfId="523" priority="341"/>
  </conditionalFormatting>
  <conditionalFormatting sqref="F1207">
    <cfRule type="duplicateValues" dxfId="522" priority="339"/>
  </conditionalFormatting>
  <conditionalFormatting sqref="F1207">
    <cfRule type="duplicateValues" dxfId="521" priority="337"/>
    <cfRule type="duplicateValues" dxfId="520" priority="338"/>
  </conditionalFormatting>
  <conditionalFormatting sqref="J1207">
    <cfRule type="duplicateValues" dxfId="519" priority="335"/>
    <cfRule type="duplicateValues" dxfId="518" priority="336"/>
  </conditionalFormatting>
  <conditionalFormatting sqref="J1207">
    <cfRule type="duplicateValues" dxfId="517" priority="334"/>
  </conditionalFormatting>
  <conditionalFormatting sqref="J1207">
    <cfRule type="duplicateValues" dxfId="516" priority="329"/>
    <cfRule type="duplicateValues" dxfId="515" priority="330"/>
    <cfRule type="duplicateValues" dxfId="514" priority="331"/>
    <cfRule type="duplicateValues" dxfId="513" priority="332"/>
    <cfRule type="duplicateValues" dxfId="512" priority="333"/>
  </conditionalFormatting>
  <conditionalFormatting sqref="J1207">
    <cfRule type="duplicateValues" dxfId="511" priority="326"/>
    <cfRule type="duplicateValues" dxfId="510" priority="327"/>
    <cfRule type="duplicateValues" dxfId="509" priority="328"/>
  </conditionalFormatting>
  <conditionalFormatting sqref="F1209:F1223">
    <cfRule type="duplicateValues" dxfId="508" priority="322"/>
  </conditionalFormatting>
  <conditionalFormatting sqref="F1209:F1223">
    <cfRule type="duplicateValues" dxfId="507" priority="320"/>
    <cfRule type="duplicateValues" dxfId="506" priority="321"/>
  </conditionalFormatting>
  <conditionalFormatting sqref="F1208:F1210">
    <cfRule type="duplicateValues" dxfId="505" priority="319"/>
  </conditionalFormatting>
  <conditionalFormatting sqref="F1208:F1210">
    <cfRule type="duplicateValues" dxfId="504" priority="317"/>
    <cfRule type="duplicateValues" dxfId="503" priority="318"/>
  </conditionalFormatting>
  <conditionalFormatting sqref="F1208:F1210">
    <cfRule type="duplicateValues" dxfId="502" priority="316"/>
  </conditionalFormatting>
  <conditionalFormatting sqref="F1208:F1210">
    <cfRule type="duplicateValues" dxfId="501" priority="314"/>
    <cfRule type="duplicateValues" dxfId="500" priority="315"/>
  </conditionalFormatting>
  <conditionalFormatting sqref="F1208:F1210">
    <cfRule type="duplicateValues" dxfId="499" priority="313"/>
  </conditionalFormatting>
  <conditionalFormatting sqref="F1208:F1210">
    <cfRule type="duplicateValues" dxfId="498" priority="311"/>
    <cfRule type="duplicateValues" dxfId="497" priority="312"/>
  </conditionalFormatting>
  <conditionalFormatting sqref="F1208:F1210">
    <cfRule type="duplicateValues" dxfId="496" priority="310"/>
  </conditionalFormatting>
  <conditionalFormatting sqref="F1208:F1210">
    <cfRule type="duplicateValues" dxfId="495" priority="308"/>
    <cfRule type="duplicateValues" dxfId="494" priority="309"/>
  </conditionalFormatting>
  <conditionalFormatting sqref="J1208:J1210">
    <cfRule type="duplicateValues" dxfId="493" priority="306"/>
    <cfRule type="duplicateValues" dxfId="492" priority="307"/>
  </conditionalFormatting>
  <conditionalFormatting sqref="J1208:J1210">
    <cfRule type="duplicateValues" dxfId="491" priority="305"/>
  </conditionalFormatting>
  <conditionalFormatting sqref="J1208:J1210">
    <cfRule type="duplicateValues" dxfId="490" priority="300"/>
    <cfRule type="duplicateValues" dxfId="489" priority="301"/>
    <cfRule type="duplicateValues" dxfId="488" priority="302"/>
    <cfRule type="duplicateValues" dxfId="487" priority="303"/>
    <cfRule type="duplicateValues" dxfId="486" priority="304"/>
  </conditionalFormatting>
  <conditionalFormatting sqref="J1208:J1210">
    <cfRule type="duplicateValues" dxfId="485" priority="297"/>
    <cfRule type="duplicateValues" dxfId="484" priority="298"/>
    <cfRule type="duplicateValues" dxfId="483" priority="299"/>
  </conditionalFormatting>
  <conditionalFormatting sqref="F1211">
    <cfRule type="duplicateValues" dxfId="482" priority="296"/>
  </conditionalFormatting>
  <conditionalFormatting sqref="F1211">
    <cfRule type="duplicateValues" dxfId="481" priority="294"/>
    <cfRule type="duplicateValues" dxfId="480" priority="295"/>
  </conditionalFormatting>
  <conditionalFormatting sqref="F1211">
    <cfRule type="duplicateValues" dxfId="479" priority="293"/>
  </conditionalFormatting>
  <conditionalFormatting sqref="F1211">
    <cfRule type="duplicateValues" dxfId="478" priority="291"/>
    <cfRule type="duplicateValues" dxfId="477" priority="292"/>
  </conditionalFormatting>
  <conditionalFormatting sqref="F1211">
    <cfRule type="duplicateValues" dxfId="476" priority="290"/>
  </conditionalFormatting>
  <conditionalFormatting sqref="F1211">
    <cfRule type="duplicateValues" dxfId="475" priority="288"/>
    <cfRule type="duplicateValues" dxfId="474" priority="289"/>
  </conditionalFormatting>
  <conditionalFormatting sqref="F1211">
    <cfRule type="duplicateValues" dxfId="473" priority="287"/>
  </conditionalFormatting>
  <conditionalFormatting sqref="F1211">
    <cfRule type="duplicateValues" dxfId="472" priority="285"/>
    <cfRule type="duplicateValues" dxfId="471" priority="286"/>
  </conditionalFormatting>
  <conditionalFormatting sqref="F1211">
    <cfRule type="duplicateValues" dxfId="470" priority="284"/>
  </conditionalFormatting>
  <conditionalFormatting sqref="F1211">
    <cfRule type="duplicateValues" dxfId="469" priority="282"/>
    <cfRule type="duplicateValues" dxfId="468" priority="283"/>
  </conditionalFormatting>
  <conditionalFormatting sqref="J1211">
    <cfRule type="duplicateValues" dxfId="467" priority="281"/>
  </conditionalFormatting>
  <conditionalFormatting sqref="J1211">
    <cfRule type="duplicateValues" dxfId="466" priority="276"/>
    <cfRule type="duplicateValues" dxfId="465" priority="277"/>
    <cfRule type="duplicateValues" dxfId="464" priority="278"/>
    <cfRule type="duplicateValues" dxfId="463" priority="279"/>
    <cfRule type="duplicateValues" dxfId="462" priority="280"/>
  </conditionalFormatting>
  <conditionalFormatting sqref="J1211">
    <cfRule type="duplicateValues" dxfId="461" priority="274"/>
    <cfRule type="duplicateValues" dxfId="460" priority="275"/>
  </conditionalFormatting>
  <conditionalFormatting sqref="J1211">
    <cfRule type="duplicateValues" dxfId="459" priority="271"/>
    <cfRule type="duplicateValues" dxfId="458" priority="272"/>
    <cfRule type="duplicateValues" dxfId="457" priority="273"/>
  </conditionalFormatting>
  <conditionalFormatting sqref="F1212 F1214 F1216 F1218 F1220">
    <cfRule type="duplicateValues" dxfId="456" priority="270"/>
  </conditionalFormatting>
  <conditionalFormatting sqref="F1212 F1214 F1216 F1218 F1220">
    <cfRule type="duplicateValues" dxfId="455" priority="268"/>
    <cfRule type="duplicateValues" dxfId="454" priority="269"/>
  </conditionalFormatting>
  <conditionalFormatting sqref="F1212 F1214 F1216 F1218 F1220">
    <cfRule type="duplicateValues" dxfId="453" priority="267"/>
  </conditionalFormatting>
  <conditionalFormatting sqref="F1212 F1214 F1216 F1218 F1220">
    <cfRule type="duplicateValues" dxfId="452" priority="265"/>
    <cfRule type="duplicateValues" dxfId="451" priority="266"/>
  </conditionalFormatting>
  <conditionalFormatting sqref="F1212 F1214 F1216 F1218 F1220">
    <cfRule type="duplicateValues" dxfId="450" priority="264"/>
  </conditionalFormatting>
  <conditionalFormatting sqref="F1212 F1214 F1216 F1218 F1220">
    <cfRule type="duplicateValues" dxfId="449" priority="262"/>
    <cfRule type="duplicateValues" dxfId="448" priority="263"/>
  </conditionalFormatting>
  <conditionalFormatting sqref="F1212 F1214 F1216 F1218 F1220">
    <cfRule type="duplicateValues" dxfId="447" priority="261"/>
  </conditionalFormatting>
  <conditionalFormatting sqref="F1212 F1214 F1216 F1218 F1220">
    <cfRule type="duplicateValues" dxfId="446" priority="259"/>
    <cfRule type="duplicateValues" dxfId="445" priority="260"/>
  </conditionalFormatting>
  <conditionalFormatting sqref="F1212 F1214 F1216 F1218 F1220">
    <cfRule type="duplicateValues" dxfId="444" priority="258"/>
  </conditionalFormatting>
  <conditionalFormatting sqref="F1212 F1214 F1216 F1218 F1220">
    <cfRule type="duplicateValues" dxfId="443" priority="256"/>
    <cfRule type="duplicateValues" dxfId="442" priority="257"/>
  </conditionalFormatting>
  <conditionalFormatting sqref="J1212">
    <cfRule type="duplicateValues" dxfId="441" priority="254"/>
    <cfRule type="duplicateValues" dxfId="440" priority="255"/>
  </conditionalFormatting>
  <conditionalFormatting sqref="J1212">
    <cfRule type="duplicateValues" dxfId="439" priority="253"/>
  </conditionalFormatting>
  <conditionalFormatting sqref="J1212">
    <cfRule type="duplicateValues" dxfId="438" priority="248"/>
    <cfRule type="duplicateValues" dxfId="437" priority="249"/>
    <cfRule type="duplicateValues" dxfId="436" priority="250"/>
    <cfRule type="duplicateValues" dxfId="435" priority="251"/>
    <cfRule type="duplicateValues" dxfId="434" priority="252"/>
  </conditionalFormatting>
  <conditionalFormatting sqref="J1212">
    <cfRule type="duplicateValues" dxfId="433" priority="245"/>
    <cfRule type="duplicateValues" dxfId="432" priority="246"/>
    <cfRule type="duplicateValues" dxfId="431" priority="247"/>
  </conditionalFormatting>
  <conditionalFormatting sqref="F1214:F1216 F1218 F1220">
    <cfRule type="duplicateValues" dxfId="430" priority="241"/>
  </conditionalFormatting>
  <conditionalFormatting sqref="F1214:F1216 F1218 F1220">
    <cfRule type="duplicateValues" dxfId="429" priority="239"/>
    <cfRule type="duplicateValues" dxfId="428" priority="240"/>
  </conditionalFormatting>
  <conditionalFormatting sqref="F1213:F1223">
    <cfRule type="duplicateValues" dxfId="427" priority="238"/>
  </conditionalFormatting>
  <conditionalFormatting sqref="F1213:F1223">
    <cfRule type="duplicateValues" dxfId="426" priority="236"/>
    <cfRule type="duplicateValues" dxfId="425" priority="237"/>
  </conditionalFormatting>
  <conditionalFormatting sqref="F1213:F1223">
    <cfRule type="duplicateValues" dxfId="424" priority="235"/>
  </conditionalFormatting>
  <conditionalFormatting sqref="F1213:F1223">
    <cfRule type="duplicateValues" dxfId="423" priority="233"/>
    <cfRule type="duplicateValues" dxfId="422" priority="234"/>
  </conditionalFormatting>
  <conditionalFormatting sqref="F1213:F1223">
    <cfRule type="duplicateValues" dxfId="421" priority="232"/>
  </conditionalFormatting>
  <conditionalFormatting sqref="F1213:F1223">
    <cfRule type="duplicateValues" dxfId="420" priority="230"/>
    <cfRule type="duplicateValues" dxfId="419" priority="231"/>
  </conditionalFormatting>
  <conditionalFormatting sqref="F1213:F1223">
    <cfRule type="duplicateValues" dxfId="418" priority="229"/>
  </conditionalFormatting>
  <conditionalFormatting sqref="F1213:F1223">
    <cfRule type="duplicateValues" dxfId="417" priority="227"/>
    <cfRule type="duplicateValues" dxfId="416" priority="228"/>
  </conditionalFormatting>
  <conditionalFormatting sqref="F1213:F1223">
    <cfRule type="duplicateValues" dxfId="415" priority="226"/>
  </conditionalFormatting>
  <conditionalFormatting sqref="F1213:F1223">
    <cfRule type="duplicateValues" dxfId="414" priority="224"/>
    <cfRule type="duplicateValues" dxfId="413" priority="225"/>
  </conditionalFormatting>
  <conditionalFormatting sqref="J1213">
    <cfRule type="duplicateValues" dxfId="412" priority="222"/>
    <cfRule type="duplicateValues" dxfId="411" priority="223"/>
  </conditionalFormatting>
  <conditionalFormatting sqref="J1213">
    <cfRule type="duplicateValues" dxfId="410" priority="221"/>
  </conditionalFormatting>
  <conditionalFormatting sqref="J1213">
    <cfRule type="duplicateValues" dxfId="409" priority="216"/>
    <cfRule type="duplicateValues" dxfId="408" priority="217"/>
    <cfRule type="duplicateValues" dxfId="407" priority="218"/>
    <cfRule type="duplicateValues" dxfId="406" priority="219"/>
    <cfRule type="duplicateValues" dxfId="405" priority="220"/>
  </conditionalFormatting>
  <conditionalFormatting sqref="J1213">
    <cfRule type="duplicateValues" dxfId="404" priority="213"/>
    <cfRule type="duplicateValues" dxfId="403" priority="214"/>
    <cfRule type="duplicateValues" dxfId="402" priority="215"/>
  </conditionalFormatting>
  <conditionalFormatting sqref="J1213">
    <cfRule type="duplicateValues" dxfId="401" priority="211"/>
    <cfRule type="duplicateValues" dxfId="400" priority="212"/>
  </conditionalFormatting>
  <conditionalFormatting sqref="J1213">
    <cfRule type="duplicateValues" dxfId="399" priority="210"/>
  </conditionalFormatting>
  <conditionalFormatting sqref="J1213">
    <cfRule type="duplicateValues" dxfId="398" priority="205"/>
    <cfRule type="duplicateValues" dxfId="397" priority="206"/>
    <cfRule type="duplicateValues" dxfId="396" priority="207"/>
    <cfRule type="duplicateValues" dxfId="395" priority="208"/>
    <cfRule type="duplicateValues" dxfId="394" priority="209"/>
  </conditionalFormatting>
  <conditionalFormatting sqref="J1213">
    <cfRule type="duplicateValues" dxfId="393" priority="202"/>
    <cfRule type="duplicateValues" dxfId="392" priority="203"/>
    <cfRule type="duplicateValues" dxfId="391" priority="204"/>
  </conditionalFormatting>
  <conditionalFormatting sqref="J1214">
    <cfRule type="duplicateValues" dxfId="390" priority="201"/>
  </conditionalFormatting>
  <conditionalFormatting sqref="J1214">
    <cfRule type="duplicateValues" dxfId="389" priority="196"/>
    <cfRule type="duplicateValues" dxfId="388" priority="197"/>
    <cfRule type="duplicateValues" dxfId="387" priority="198"/>
    <cfRule type="duplicateValues" dxfId="386" priority="199"/>
    <cfRule type="duplicateValues" dxfId="385" priority="200"/>
  </conditionalFormatting>
  <conditionalFormatting sqref="J1214">
    <cfRule type="duplicateValues" dxfId="384" priority="194"/>
    <cfRule type="duplicateValues" dxfId="383" priority="195"/>
  </conditionalFormatting>
  <conditionalFormatting sqref="J1214">
    <cfRule type="duplicateValues" dxfId="382" priority="191"/>
    <cfRule type="duplicateValues" dxfId="381" priority="192"/>
    <cfRule type="duplicateValues" dxfId="380" priority="193"/>
  </conditionalFormatting>
  <conditionalFormatting sqref="J1214">
    <cfRule type="duplicateValues" dxfId="379" priority="190"/>
  </conditionalFormatting>
  <conditionalFormatting sqref="J1214">
    <cfRule type="duplicateValues" dxfId="378" priority="185"/>
    <cfRule type="duplicateValues" dxfId="377" priority="186"/>
    <cfRule type="duplicateValues" dxfId="376" priority="187"/>
    <cfRule type="duplicateValues" dxfId="375" priority="188"/>
    <cfRule type="duplicateValues" dxfId="374" priority="189"/>
  </conditionalFormatting>
  <conditionalFormatting sqref="J1214">
    <cfRule type="duplicateValues" dxfId="373" priority="183"/>
    <cfRule type="duplicateValues" dxfId="372" priority="184"/>
  </conditionalFormatting>
  <conditionalFormatting sqref="J1214">
    <cfRule type="duplicateValues" dxfId="371" priority="180"/>
    <cfRule type="duplicateValues" dxfId="370" priority="181"/>
    <cfRule type="duplicateValues" dxfId="369" priority="182"/>
  </conditionalFormatting>
  <conditionalFormatting sqref="J1215">
    <cfRule type="duplicateValues" dxfId="368" priority="179"/>
  </conditionalFormatting>
  <conditionalFormatting sqref="J1215">
    <cfRule type="duplicateValues" dxfId="367" priority="174"/>
    <cfRule type="duplicateValues" dxfId="366" priority="175"/>
    <cfRule type="duplicateValues" dxfId="365" priority="176"/>
    <cfRule type="duplicateValues" dxfId="364" priority="177"/>
    <cfRule type="duplicateValues" dxfId="363" priority="178"/>
  </conditionalFormatting>
  <conditionalFormatting sqref="J1215">
    <cfRule type="duplicateValues" dxfId="362" priority="172"/>
    <cfRule type="duplicateValues" dxfId="361" priority="173"/>
  </conditionalFormatting>
  <conditionalFormatting sqref="J1215">
    <cfRule type="duplicateValues" dxfId="360" priority="169"/>
    <cfRule type="duplicateValues" dxfId="359" priority="170"/>
    <cfRule type="duplicateValues" dxfId="358" priority="171"/>
  </conditionalFormatting>
  <conditionalFormatting sqref="J1215">
    <cfRule type="duplicateValues" dxfId="357" priority="168"/>
  </conditionalFormatting>
  <conditionalFormatting sqref="J1215">
    <cfRule type="duplicateValues" dxfId="356" priority="163"/>
    <cfRule type="duplicateValues" dxfId="355" priority="164"/>
    <cfRule type="duplicateValues" dxfId="354" priority="165"/>
    <cfRule type="duplicateValues" dxfId="353" priority="166"/>
    <cfRule type="duplicateValues" dxfId="352" priority="167"/>
  </conditionalFormatting>
  <conditionalFormatting sqref="J1215">
    <cfRule type="duplicateValues" dxfId="351" priority="161"/>
    <cfRule type="duplicateValues" dxfId="350" priority="162"/>
  </conditionalFormatting>
  <conditionalFormatting sqref="J1215">
    <cfRule type="duplicateValues" dxfId="349" priority="158"/>
    <cfRule type="duplicateValues" dxfId="348" priority="159"/>
    <cfRule type="duplicateValues" dxfId="347" priority="160"/>
  </conditionalFormatting>
  <conditionalFormatting sqref="J1216">
    <cfRule type="duplicateValues" dxfId="346" priority="156"/>
    <cfRule type="duplicateValues" dxfId="345" priority="157"/>
  </conditionalFormatting>
  <conditionalFormatting sqref="J1216">
    <cfRule type="duplicateValues" dxfId="344" priority="155"/>
  </conditionalFormatting>
  <conditionalFormatting sqref="J1216">
    <cfRule type="duplicateValues" dxfId="343" priority="150"/>
    <cfRule type="duplicateValues" dxfId="342" priority="151"/>
    <cfRule type="duplicateValues" dxfId="341" priority="152"/>
    <cfRule type="duplicateValues" dxfId="340" priority="153"/>
    <cfRule type="duplicateValues" dxfId="339" priority="154"/>
  </conditionalFormatting>
  <conditionalFormatting sqref="J1216">
    <cfRule type="duplicateValues" dxfId="338" priority="147"/>
    <cfRule type="duplicateValues" dxfId="337" priority="148"/>
    <cfRule type="duplicateValues" dxfId="336" priority="149"/>
  </conditionalFormatting>
  <conditionalFormatting sqref="J1216">
    <cfRule type="duplicateValues" dxfId="335" priority="145"/>
    <cfRule type="duplicateValues" dxfId="334" priority="146"/>
  </conditionalFormatting>
  <conditionalFormatting sqref="J1216">
    <cfRule type="duplicateValues" dxfId="333" priority="144"/>
  </conditionalFormatting>
  <conditionalFormatting sqref="J1216">
    <cfRule type="duplicateValues" dxfId="332" priority="139"/>
    <cfRule type="duplicateValues" dxfId="331" priority="140"/>
    <cfRule type="duplicateValues" dxfId="330" priority="141"/>
    <cfRule type="duplicateValues" dxfId="329" priority="142"/>
    <cfRule type="duplicateValues" dxfId="328" priority="143"/>
  </conditionalFormatting>
  <conditionalFormatting sqref="J1216">
    <cfRule type="duplicateValues" dxfId="327" priority="136"/>
    <cfRule type="duplicateValues" dxfId="326" priority="137"/>
    <cfRule type="duplicateValues" dxfId="325" priority="138"/>
  </conditionalFormatting>
  <conditionalFormatting sqref="J1216">
    <cfRule type="duplicateValues" dxfId="324" priority="134"/>
    <cfRule type="duplicateValues" dxfId="323" priority="135"/>
  </conditionalFormatting>
  <conditionalFormatting sqref="J1216">
    <cfRule type="duplicateValues" dxfId="322" priority="133"/>
  </conditionalFormatting>
  <conditionalFormatting sqref="J1216">
    <cfRule type="duplicateValues" dxfId="321" priority="128"/>
    <cfRule type="duplicateValues" dxfId="320" priority="129"/>
    <cfRule type="duplicateValues" dxfId="319" priority="130"/>
    <cfRule type="duplicateValues" dxfId="318" priority="131"/>
    <cfRule type="duplicateValues" dxfId="317" priority="132"/>
  </conditionalFormatting>
  <conditionalFormatting sqref="J1216">
    <cfRule type="duplicateValues" dxfId="316" priority="125"/>
    <cfRule type="duplicateValues" dxfId="315" priority="126"/>
    <cfRule type="duplicateValues" dxfId="314" priority="127"/>
  </conditionalFormatting>
  <conditionalFormatting sqref="J1214:J1223">
    <cfRule type="duplicateValues" dxfId="313" priority="123"/>
    <cfRule type="duplicateValues" dxfId="312" priority="124"/>
  </conditionalFormatting>
  <conditionalFormatting sqref="J1214:J1223">
    <cfRule type="duplicateValues" dxfId="311" priority="122"/>
  </conditionalFormatting>
  <conditionalFormatting sqref="J1214:J1223">
    <cfRule type="duplicateValues" dxfId="310" priority="117"/>
    <cfRule type="duplicateValues" dxfId="309" priority="118"/>
    <cfRule type="duplicateValues" dxfId="308" priority="119"/>
    <cfRule type="duplicateValues" dxfId="307" priority="120"/>
    <cfRule type="duplicateValues" dxfId="306" priority="121"/>
  </conditionalFormatting>
  <conditionalFormatting sqref="J1214:J1223">
    <cfRule type="duplicateValues" dxfId="305" priority="114"/>
    <cfRule type="duplicateValues" dxfId="304" priority="115"/>
    <cfRule type="duplicateValues" dxfId="303" priority="116"/>
  </conditionalFormatting>
  <conditionalFormatting sqref="J1214:J1223">
    <cfRule type="duplicateValues" dxfId="302" priority="112"/>
    <cfRule type="duplicateValues" dxfId="301" priority="113"/>
  </conditionalFormatting>
  <conditionalFormatting sqref="J1214:J1223">
    <cfRule type="duplicateValues" dxfId="300" priority="111"/>
  </conditionalFormatting>
  <conditionalFormatting sqref="J1214:J1223">
    <cfRule type="duplicateValues" dxfId="299" priority="106"/>
    <cfRule type="duplicateValues" dxfId="298" priority="107"/>
    <cfRule type="duplicateValues" dxfId="297" priority="108"/>
    <cfRule type="duplicateValues" dxfId="296" priority="109"/>
    <cfRule type="duplicateValues" dxfId="295" priority="110"/>
  </conditionalFormatting>
  <conditionalFormatting sqref="J1214:J1223">
    <cfRule type="duplicateValues" dxfId="294" priority="103"/>
    <cfRule type="duplicateValues" dxfId="293" priority="104"/>
    <cfRule type="duplicateValues" dxfId="292" priority="105"/>
  </conditionalFormatting>
  <conditionalFormatting sqref="J1217">
    <cfRule type="duplicateValues" dxfId="291" priority="101"/>
    <cfRule type="duplicateValues" dxfId="290" priority="102"/>
  </conditionalFormatting>
  <conditionalFormatting sqref="J1217">
    <cfRule type="duplicateValues" dxfId="289" priority="100"/>
  </conditionalFormatting>
  <conditionalFormatting sqref="J1217">
    <cfRule type="duplicateValues" dxfId="288" priority="95"/>
    <cfRule type="duplicateValues" dxfId="287" priority="96"/>
    <cfRule type="duplicateValues" dxfId="286" priority="97"/>
    <cfRule type="duplicateValues" dxfId="285" priority="98"/>
    <cfRule type="duplicateValues" dxfId="284" priority="99"/>
  </conditionalFormatting>
  <conditionalFormatting sqref="J1217">
    <cfRule type="duplicateValues" dxfId="283" priority="92"/>
    <cfRule type="duplicateValues" dxfId="282" priority="93"/>
    <cfRule type="duplicateValues" dxfId="281" priority="94"/>
  </conditionalFormatting>
  <conditionalFormatting sqref="J1218">
    <cfRule type="duplicateValues" dxfId="280" priority="90"/>
    <cfRule type="duplicateValues" dxfId="279" priority="91"/>
  </conditionalFormatting>
  <conditionalFormatting sqref="J1218">
    <cfRule type="duplicateValues" dxfId="278" priority="89"/>
  </conditionalFormatting>
  <conditionalFormatting sqref="J1218">
    <cfRule type="duplicateValues" dxfId="277" priority="84"/>
    <cfRule type="duplicateValues" dxfId="276" priority="85"/>
    <cfRule type="duplicateValues" dxfId="275" priority="86"/>
    <cfRule type="duplicateValues" dxfId="274" priority="87"/>
    <cfRule type="duplicateValues" dxfId="273" priority="88"/>
  </conditionalFormatting>
  <conditionalFormatting sqref="J1218">
    <cfRule type="duplicateValues" dxfId="272" priority="81"/>
    <cfRule type="duplicateValues" dxfId="271" priority="82"/>
    <cfRule type="duplicateValues" dxfId="270" priority="83"/>
  </conditionalFormatting>
  <conditionalFormatting sqref="J1219">
    <cfRule type="duplicateValues" dxfId="269" priority="79"/>
    <cfRule type="duplicateValues" dxfId="268" priority="80"/>
  </conditionalFormatting>
  <conditionalFormatting sqref="J1219">
    <cfRule type="duplicateValues" dxfId="267" priority="78"/>
  </conditionalFormatting>
  <conditionalFormatting sqref="J1219">
    <cfRule type="duplicateValues" dxfId="266" priority="73"/>
    <cfRule type="duplicateValues" dxfId="265" priority="74"/>
    <cfRule type="duplicateValues" dxfId="264" priority="75"/>
    <cfRule type="duplicateValues" dxfId="263" priority="76"/>
    <cfRule type="duplicateValues" dxfId="262" priority="77"/>
  </conditionalFormatting>
  <conditionalFormatting sqref="J1219">
    <cfRule type="duplicateValues" dxfId="261" priority="70"/>
    <cfRule type="duplicateValues" dxfId="260" priority="71"/>
    <cfRule type="duplicateValues" dxfId="259" priority="72"/>
  </conditionalFormatting>
  <conditionalFormatting sqref="J1220">
    <cfRule type="duplicateValues" dxfId="258" priority="68"/>
    <cfRule type="duplicateValues" dxfId="257" priority="69"/>
  </conditionalFormatting>
  <conditionalFormatting sqref="J1220">
    <cfRule type="duplicateValues" dxfId="256" priority="67"/>
  </conditionalFormatting>
  <conditionalFormatting sqref="J1220">
    <cfRule type="duplicateValues" dxfId="255" priority="62"/>
    <cfRule type="duplicateValues" dxfId="254" priority="63"/>
    <cfRule type="duplicateValues" dxfId="253" priority="64"/>
    <cfRule type="duplicateValues" dxfId="252" priority="65"/>
    <cfRule type="duplicateValues" dxfId="251" priority="66"/>
  </conditionalFormatting>
  <conditionalFormatting sqref="J1220">
    <cfRule type="duplicateValues" dxfId="250" priority="59"/>
    <cfRule type="duplicateValues" dxfId="249" priority="60"/>
    <cfRule type="duplicateValues" dxfId="248" priority="61"/>
  </conditionalFormatting>
  <conditionalFormatting sqref="F1224:F1228">
    <cfRule type="duplicateValues" dxfId="247" priority="58"/>
  </conditionalFormatting>
  <conditionalFormatting sqref="F1224:F1228">
    <cfRule type="duplicateValues" dxfId="246" priority="56"/>
    <cfRule type="duplicateValues" dxfId="245" priority="57"/>
  </conditionalFormatting>
  <conditionalFormatting sqref="F1224:F1228">
    <cfRule type="duplicateValues" dxfId="244" priority="55"/>
  </conditionalFormatting>
  <conditionalFormatting sqref="F1224:F1228">
    <cfRule type="duplicateValues" dxfId="243" priority="53"/>
    <cfRule type="duplicateValues" dxfId="242" priority="54"/>
  </conditionalFormatting>
  <conditionalFormatting sqref="F1224:F1228">
    <cfRule type="duplicateValues" dxfId="241" priority="52"/>
  </conditionalFormatting>
  <conditionalFormatting sqref="F1224:F1228">
    <cfRule type="duplicateValues" dxfId="240" priority="50"/>
    <cfRule type="duplicateValues" dxfId="239" priority="51"/>
  </conditionalFormatting>
  <conditionalFormatting sqref="F1224:F1228">
    <cfRule type="duplicateValues" dxfId="238" priority="49"/>
  </conditionalFormatting>
  <conditionalFormatting sqref="F1224:F1228">
    <cfRule type="duplicateValues" dxfId="237" priority="47"/>
    <cfRule type="duplicateValues" dxfId="236" priority="48"/>
  </conditionalFormatting>
  <conditionalFormatting sqref="F1224:F1228">
    <cfRule type="duplicateValues" dxfId="235" priority="46"/>
  </conditionalFormatting>
  <conditionalFormatting sqref="F1224:F1228">
    <cfRule type="duplicateValues" dxfId="234" priority="44"/>
    <cfRule type="duplicateValues" dxfId="233" priority="45"/>
  </conditionalFormatting>
  <conditionalFormatting sqref="F1224:F1228">
    <cfRule type="duplicateValues" dxfId="232" priority="43"/>
  </conditionalFormatting>
  <conditionalFormatting sqref="F1224:F1228">
    <cfRule type="duplicateValues" dxfId="231" priority="41"/>
    <cfRule type="duplicateValues" dxfId="230" priority="42"/>
  </conditionalFormatting>
  <conditionalFormatting sqref="J1224:J1228">
    <cfRule type="duplicateValues" dxfId="229" priority="39"/>
    <cfRule type="duplicateValues" dxfId="228" priority="40"/>
  </conditionalFormatting>
  <conditionalFormatting sqref="J1224:J1228">
    <cfRule type="duplicateValues" dxfId="227" priority="38"/>
  </conditionalFormatting>
  <conditionalFormatting sqref="J1224:J1228">
    <cfRule type="duplicateValues" dxfId="226" priority="33"/>
    <cfRule type="duplicateValues" dxfId="225" priority="34"/>
    <cfRule type="duplicateValues" dxfId="224" priority="35"/>
    <cfRule type="duplicateValues" dxfId="223" priority="36"/>
    <cfRule type="duplicateValues" dxfId="222" priority="37"/>
  </conditionalFormatting>
  <conditionalFormatting sqref="J1224:J1228">
    <cfRule type="duplicateValues" dxfId="221" priority="30"/>
    <cfRule type="duplicateValues" dxfId="220" priority="31"/>
    <cfRule type="duplicateValues" dxfId="219" priority="32"/>
  </conditionalFormatting>
  <conditionalFormatting sqref="J1224:J1228">
    <cfRule type="duplicateValues" dxfId="218" priority="28"/>
    <cfRule type="duplicateValues" dxfId="217" priority="29"/>
  </conditionalFormatting>
  <conditionalFormatting sqref="J1224:J1228">
    <cfRule type="duplicateValues" dxfId="216" priority="27"/>
  </conditionalFormatting>
  <conditionalFormatting sqref="J1224:J1228">
    <cfRule type="duplicateValues" dxfId="215" priority="22"/>
    <cfRule type="duplicateValues" dxfId="214" priority="23"/>
    <cfRule type="duplicateValues" dxfId="213" priority="24"/>
    <cfRule type="duplicateValues" dxfId="212" priority="25"/>
    <cfRule type="duplicateValues" dxfId="211" priority="26"/>
  </conditionalFormatting>
  <conditionalFormatting sqref="J1224:J1228">
    <cfRule type="duplicateValues" dxfId="210" priority="19"/>
    <cfRule type="duplicateValues" dxfId="209" priority="20"/>
    <cfRule type="duplicateValues" dxfId="208" priority="21"/>
  </conditionalFormatting>
  <conditionalFormatting sqref="F1221">
    <cfRule type="duplicateValues" dxfId="207" priority="18"/>
  </conditionalFormatting>
  <conditionalFormatting sqref="F1221">
    <cfRule type="duplicateValues" dxfId="206" priority="16"/>
    <cfRule type="duplicateValues" dxfId="205" priority="17"/>
  </conditionalFormatting>
  <conditionalFormatting sqref="F1221">
    <cfRule type="duplicateValues" dxfId="204" priority="15"/>
  </conditionalFormatting>
  <conditionalFormatting sqref="F1221">
    <cfRule type="duplicateValues" dxfId="203" priority="13"/>
    <cfRule type="duplicateValues" dxfId="202" priority="14"/>
  </conditionalFormatting>
  <conditionalFormatting sqref="F1221">
    <cfRule type="duplicateValues" dxfId="201" priority="12"/>
  </conditionalFormatting>
  <conditionalFormatting sqref="F1221">
    <cfRule type="duplicateValues" dxfId="200" priority="10"/>
    <cfRule type="duplicateValues" dxfId="199" priority="11"/>
  </conditionalFormatting>
  <conditionalFormatting sqref="F1221">
    <cfRule type="duplicateValues" dxfId="198" priority="9"/>
  </conditionalFormatting>
  <conditionalFormatting sqref="F1221">
    <cfRule type="duplicateValues" dxfId="197" priority="7"/>
    <cfRule type="duplicateValues" dxfId="196" priority="8"/>
  </conditionalFormatting>
  <conditionalFormatting sqref="F1221">
    <cfRule type="duplicateValues" dxfId="195" priority="6"/>
  </conditionalFormatting>
  <conditionalFormatting sqref="F1221">
    <cfRule type="duplicateValues" dxfId="194" priority="4"/>
    <cfRule type="duplicateValues" dxfId="193" priority="5"/>
  </conditionalFormatting>
  <conditionalFormatting sqref="F1221">
    <cfRule type="duplicateValues" dxfId="192" priority="3"/>
  </conditionalFormatting>
  <conditionalFormatting sqref="F1221">
    <cfRule type="duplicateValues" dxfId="191" priority="1"/>
    <cfRule type="duplicateValues" dxfId="190" priority="2"/>
  </conditionalFormatting>
  <pageMargins left="0.70833333333333304" right="0.70833333333333304" top="0.74791666666666701" bottom="0.74791666666666701" header="0.31458333333333299" footer="0.31458333333333299"/>
  <pageSetup paperSize="9" scale="30" orientation="landscape" r:id="rId1"/>
  <headerFooter alignWithMargins="0"/>
  <ignoredErrors>
    <ignoredError sqref="G1058 G1060 G118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1"/>
  <sheetViews>
    <sheetView workbookViewId="0">
      <pane ySplit="1" topLeftCell="A2" activePane="bottomLeft" state="frozen"/>
      <selection pane="bottomLeft" sqref="A1:R21"/>
    </sheetView>
  </sheetViews>
  <sheetFormatPr defaultColWidth="9" defaultRowHeight="13.5" x14ac:dyDescent="0.15"/>
  <cols>
    <col min="1" max="1" width="13.625" style="22" customWidth="1"/>
    <col min="2" max="2" width="11.875" customWidth="1"/>
    <col min="3" max="3" width="6.75" customWidth="1"/>
    <col min="6" max="6" width="10.125" customWidth="1"/>
    <col min="8" max="8" width="11.125" customWidth="1"/>
    <col min="9" max="9" width="15.125" customWidth="1"/>
    <col min="12" max="12" width="6.75" customWidth="1"/>
    <col min="13" max="13" width="12.375" customWidth="1"/>
    <col min="14" max="14" width="15" customWidth="1"/>
    <col min="15" max="17" width="11.125" customWidth="1"/>
    <col min="18" max="18" width="9.875" customWidth="1"/>
  </cols>
  <sheetData>
    <row r="1" spans="1:18" ht="28.5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274</v>
      </c>
      <c r="M1" s="19" t="s">
        <v>275</v>
      </c>
      <c r="N1" s="19" t="s">
        <v>13</v>
      </c>
      <c r="O1" s="6" t="s">
        <v>276</v>
      </c>
      <c r="P1" s="6" t="s">
        <v>277</v>
      </c>
      <c r="Q1" s="6" t="s">
        <v>278</v>
      </c>
      <c r="R1" s="4" t="s">
        <v>279</v>
      </c>
    </row>
    <row r="2" spans="1:18" hidden="1" x14ac:dyDescent="0.15">
      <c r="A2" s="12" t="s">
        <v>360</v>
      </c>
      <c r="B2" s="18" t="s">
        <v>40</v>
      </c>
      <c r="C2" s="12"/>
      <c r="D2" s="13" t="s">
        <v>392</v>
      </c>
      <c r="E2" s="13" t="s">
        <v>424</v>
      </c>
      <c r="F2" s="12" t="s">
        <v>425</v>
      </c>
      <c r="G2" s="26">
        <v>117.648</v>
      </c>
      <c r="H2" s="15">
        <v>42004</v>
      </c>
      <c r="I2" s="14" t="s">
        <v>361</v>
      </c>
      <c r="J2" s="14" t="s">
        <v>427</v>
      </c>
      <c r="K2" s="14" t="s">
        <v>14</v>
      </c>
      <c r="L2" s="14">
        <v>12</v>
      </c>
      <c r="M2" s="21" t="s">
        <v>516</v>
      </c>
      <c r="N2" s="21" t="s">
        <v>24</v>
      </c>
      <c r="O2" s="15">
        <v>42018</v>
      </c>
      <c r="P2" s="15">
        <v>42029</v>
      </c>
      <c r="Q2" s="15"/>
      <c r="R2" s="14"/>
    </row>
    <row r="3" spans="1:18" hidden="1" x14ac:dyDescent="0.15">
      <c r="A3" s="12" t="s">
        <v>360</v>
      </c>
      <c r="B3" s="18" t="s">
        <v>40</v>
      </c>
      <c r="C3" s="12"/>
      <c r="D3" s="13" t="s">
        <v>392</v>
      </c>
      <c r="E3" s="13" t="s">
        <v>424</v>
      </c>
      <c r="F3" s="12" t="s">
        <v>426</v>
      </c>
      <c r="G3" s="26">
        <v>127.452</v>
      </c>
      <c r="H3" s="15">
        <v>42004</v>
      </c>
      <c r="I3" s="14" t="s">
        <v>361</v>
      </c>
      <c r="J3" s="14" t="s">
        <v>428</v>
      </c>
      <c r="K3" s="14" t="s">
        <v>14</v>
      </c>
      <c r="L3" s="14">
        <v>13</v>
      </c>
      <c r="M3" s="21" t="s">
        <v>508</v>
      </c>
      <c r="N3" s="21" t="s">
        <v>25</v>
      </c>
      <c r="O3" s="15">
        <v>42018</v>
      </c>
      <c r="P3" s="15">
        <v>42029</v>
      </c>
      <c r="Q3" s="15"/>
      <c r="R3" s="14"/>
    </row>
    <row r="4" spans="1:18" hidden="1" x14ac:dyDescent="0.15">
      <c r="A4" s="12" t="s">
        <v>360</v>
      </c>
      <c r="B4" s="18" t="s">
        <v>40</v>
      </c>
      <c r="C4" s="12"/>
      <c r="D4" s="13" t="s">
        <v>392</v>
      </c>
      <c r="E4" s="13" t="s">
        <v>424</v>
      </c>
      <c r="F4" s="12" t="s">
        <v>429</v>
      </c>
      <c r="G4" s="26">
        <v>117.648</v>
      </c>
      <c r="H4" s="15">
        <v>42004</v>
      </c>
      <c r="I4" s="14" t="s">
        <v>361</v>
      </c>
      <c r="J4" s="14" t="s">
        <v>431</v>
      </c>
      <c r="K4" s="14" t="s">
        <v>14</v>
      </c>
      <c r="L4" s="14">
        <v>12</v>
      </c>
      <c r="M4" s="21" t="s">
        <v>517</v>
      </c>
      <c r="N4" s="21" t="s">
        <v>24</v>
      </c>
      <c r="O4" s="15">
        <v>42018</v>
      </c>
      <c r="P4" s="15">
        <v>42029</v>
      </c>
      <c r="Q4" s="15"/>
      <c r="R4" s="14"/>
    </row>
    <row r="5" spans="1:18" hidden="1" x14ac:dyDescent="0.15">
      <c r="A5" s="12" t="s">
        <v>360</v>
      </c>
      <c r="B5" s="18" t="s">
        <v>40</v>
      </c>
      <c r="C5" s="12"/>
      <c r="D5" s="13" t="s">
        <v>392</v>
      </c>
      <c r="E5" s="13" t="s">
        <v>424</v>
      </c>
      <c r="F5" s="12" t="s">
        <v>430</v>
      </c>
      <c r="G5" s="26">
        <v>127.452</v>
      </c>
      <c r="H5" s="15">
        <v>42004</v>
      </c>
      <c r="I5" s="14" t="s">
        <v>361</v>
      </c>
      <c r="J5" s="14" t="s">
        <v>432</v>
      </c>
      <c r="K5" s="14" t="s">
        <v>14</v>
      </c>
      <c r="L5" s="14">
        <v>13</v>
      </c>
      <c r="M5" s="21" t="s">
        <v>509</v>
      </c>
      <c r="N5" s="21" t="s">
        <v>25</v>
      </c>
      <c r="O5" s="15">
        <v>42018</v>
      </c>
      <c r="P5" s="15">
        <v>42029</v>
      </c>
      <c r="Q5" s="15"/>
      <c r="R5" s="14"/>
    </row>
    <row r="6" spans="1:18" x14ac:dyDescent="0.15">
      <c r="A6" s="12" t="s">
        <v>360</v>
      </c>
      <c r="B6" s="18" t="s">
        <v>40</v>
      </c>
      <c r="C6" s="12"/>
      <c r="D6" s="13" t="s">
        <v>392</v>
      </c>
      <c r="E6" s="13" t="s">
        <v>424</v>
      </c>
      <c r="F6" s="12" t="s">
        <v>433</v>
      </c>
      <c r="G6" s="26">
        <v>117.648</v>
      </c>
      <c r="H6" s="15">
        <v>42004</v>
      </c>
      <c r="I6" s="14" t="s">
        <v>361</v>
      </c>
      <c r="J6" s="14" t="s">
        <v>435</v>
      </c>
      <c r="K6" s="14" t="s">
        <v>14</v>
      </c>
      <c r="L6" s="14">
        <v>12</v>
      </c>
      <c r="M6" s="21" t="s">
        <v>518</v>
      </c>
      <c r="N6" s="21" t="s">
        <v>24</v>
      </c>
      <c r="O6" s="15"/>
      <c r="P6" s="15"/>
      <c r="Q6" s="15"/>
      <c r="R6" s="14"/>
    </row>
    <row r="7" spans="1:18" x14ac:dyDescent="0.15">
      <c r="A7" s="12" t="s">
        <v>360</v>
      </c>
      <c r="B7" s="18" t="s">
        <v>40</v>
      </c>
      <c r="C7" s="12"/>
      <c r="D7" s="13" t="s">
        <v>392</v>
      </c>
      <c r="E7" s="13" t="s">
        <v>424</v>
      </c>
      <c r="F7" s="12" t="s">
        <v>434</v>
      </c>
      <c r="G7" s="26">
        <v>127.452</v>
      </c>
      <c r="H7" s="15">
        <v>42004</v>
      </c>
      <c r="I7" s="14" t="s">
        <v>361</v>
      </c>
      <c r="J7" s="14" t="s">
        <v>436</v>
      </c>
      <c r="K7" s="14" t="s">
        <v>14</v>
      </c>
      <c r="L7" s="14">
        <v>13</v>
      </c>
      <c r="M7" s="21" t="s">
        <v>510</v>
      </c>
      <c r="N7" s="21" t="s">
        <v>25</v>
      </c>
      <c r="O7" s="15"/>
      <c r="P7" s="15"/>
      <c r="Q7" s="15"/>
      <c r="R7" s="14"/>
    </row>
    <row r="8" spans="1:18" hidden="1" x14ac:dyDescent="0.15">
      <c r="A8" s="12" t="s">
        <v>211</v>
      </c>
      <c r="B8" s="18" t="s">
        <v>40</v>
      </c>
      <c r="C8" s="12"/>
      <c r="D8" s="13" t="s">
        <v>117</v>
      </c>
      <c r="E8" s="13" t="s">
        <v>351</v>
      </c>
      <c r="F8" s="12" t="s">
        <v>454</v>
      </c>
      <c r="G8" s="26">
        <v>174.60599999999999</v>
      </c>
      <c r="H8" s="15">
        <v>42010</v>
      </c>
      <c r="I8" s="14" t="s">
        <v>43</v>
      </c>
      <c r="J8" s="14" t="s">
        <v>456</v>
      </c>
      <c r="K8" s="14" t="s">
        <v>350</v>
      </c>
      <c r="L8" s="14">
        <v>6</v>
      </c>
      <c r="M8" s="21" t="s">
        <v>458</v>
      </c>
      <c r="N8" s="21" t="s">
        <v>459</v>
      </c>
      <c r="O8" s="15">
        <v>42018</v>
      </c>
      <c r="P8" s="15">
        <v>42029</v>
      </c>
      <c r="Q8" s="15"/>
      <c r="R8" s="14"/>
    </row>
    <row r="9" spans="1:18" hidden="1" x14ac:dyDescent="0.15">
      <c r="A9" s="12" t="s">
        <v>211</v>
      </c>
      <c r="B9" s="18" t="s">
        <v>40</v>
      </c>
      <c r="C9" s="12"/>
      <c r="D9" s="13" t="s">
        <v>117</v>
      </c>
      <c r="E9" s="13" t="s">
        <v>351</v>
      </c>
      <c r="F9" s="12" t="s">
        <v>455</v>
      </c>
      <c r="G9" s="26">
        <v>174.60599999999999</v>
      </c>
      <c r="H9" s="15">
        <v>42010</v>
      </c>
      <c r="I9" s="14" t="s">
        <v>414</v>
      </c>
      <c r="J9" s="14" t="s">
        <v>457</v>
      </c>
      <c r="K9" s="14" t="s">
        <v>350</v>
      </c>
      <c r="L9" s="14">
        <v>6</v>
      </c>
      <c r="M9" s="21" t="s">
        <v>458</v>
      </c>
      <c r="N9" s="21" t="s">
        <v>460</v>
      </c>
      <c r="O9" s="15">
        <v>42018</v>
      </c>
      <c r="P9" s="15">
        <v>42029</v>
      </c>
      <c r="Q9" s="15"/>
      <c r="R9" s="14"/>
    </row>
    <row r="10" spans="1:18" x14ac:dyDescent="0.15">
      <c r="A10" s="12" t="s">
        <v>91</v>
      </c>
      <c r="B10" s="18" t="s">
        <v>40</v>
      </c>
      <c r="C10" s="12"/>
      <c r="D10" s="17" t="s">
        <v>92</v>
      </c>
      <c r="E10" s="13" t="s">
        <v>351</v>
      </c>
      <c r="F10" s="12" t="s">
        <v>462</v>
      </c>
      <c r="G10" s="26">
        <v>117.648</v>
      </c>
      <c r="H10" s="15">
        <v>42010</v>
      </c>
      <c r="I10" s="14" t="s">
        <v>361</v>
      </c>
      <c r="J10" s="14" t="s">
        <v>464</v>
      </c>
      <c r="K10" s="26" t="s">
        <v>14</v>
      </c>
      <c r="L10" s="14">
        <v>12</v>
      </c>
      <c r="M10" s="21" t="s">
        <v>466</v>
      </c>
      <c r="N10" s="21" t="s">
        <v>24</v>
      </c>
      <c r="O10" s="15"/>
      <c r="P10" s="15"/>
      <c r="Q10" s="15"/>
      <c r="R10" s="14"/>
    </row>
    <row r="11" spans="1:18" x14ac:dyDescent="0.15">
      <c r="A11" s="12" t="s">
        <v>91</v>
      </c>
      <c r="B11" s="18" t="s">
        <v>40</v>
      </c>
      <c r="C11" s="12"/>
      <c r="D11" s="17" t="s">
        <v>92</v>
      </c>
      <c r="E11" s="13" t="s">
        <v>351</v>
      </c>
      <c r="F11" s="12" t="s">
        <v>463</v>
      </c>
      <c r="G11" s="26">
        <v>127.452</v>
      </c>
      <c r="H11" s="15">
        <v>42010</v>
      </c>
      <c r="I11" s="14" t="s">
        <v>361</v>
      </c>
      <c r="J11" s="14" t="s">
        <v>465</v>
      </c>
      <c r="K11" s="26" t="s">
        <v>14</v>
      </c>
      <c r="L11" s="14">
        <v>13</v>
      </c>
      <c r="M11" s="21" t="s">
        <v>466</v>
      </c>
      <c r="N11" s="21" t="s">
        <v>25</v>
      </c>
      <c r="O11" s="15"/>
      <c r="P11" s="15"/>
      <c r="Q11" s="15"/>
      <c r="R11" s="14"/>
    </row>
    <row r="12" spans="1:18" x14ac:dyDescent="0.15">
      <c r="A12" s="12" t="s">
        <v>391</v>
      </c>
      <c r="B12" s="18" t="s">
        <v>297</v>
      </c>
      <c r="C12" s="12"/>
      <c r="D12" s="17" t="s">
        <v>100</v>
      </c>
      <c r="E12" s="13" t="s">
        <v>351</v>
      </c>
      <c r="F12" s="12" t="s">
        <v>468</v>
      </c>
      <c r="G12" s="26">
        <v>86.06</v>
      </c>
      <c r="H12" s="15">
        <v>42010</v>
      </c>
      <c r="I12" s="14" t="s">
        <v>295</v>
      </c>
      <c r="J12" s="14" t="s">
        <v>469</v>
      </c>
      <c r="K12" s="26" t="s">
        <v>14</v>
      </c>
      <c r="L12" s="14">
        <v>10</v>
      </c>
      <c r="M12" s="21" t="s">
        <v>474</v>
      </c>
      <c r="N12" s="21" t="s">
        <v>477</v>
      </c>
      <c r="O12" s="15"/>
      <c r="P12" s="15"/>
      <c r="Q12" s="15"/>
      <c r="R12" s="14"/>
    </row>
    <row r="13" spans="1:18" x14ac:dyDescent="0.15">
      <c r="A13" s="12" t="s">
        <v>391</v>
      </c>
      <c r="B13" s="18" t="s">
        <v>297</v>
      </c>
      <c r="C13" s="12"/>
      <c r="D13" s="17" t="s">
        <v>100</v>
      </c>
      <c r="E13" s="13" t="s">
        <v>351</v>
      </c>
      <c r="F13" s="12" t="s">
        <v>472</v>
      </c>
      <c r="G13" s="26">
        <v>94.665999999999997</v>
      </c>
      <c r="H13" s="15">
        <v>42010</v>
      </c>
      <c r="I13" s="14" t="s">
        <v>295</v>
      </c>
      <c r="J13" s="14" t="s">
        <v>470</v>
      </c>
      <c r="K13" s="26" t="s">
        <v>14</v>
      </c>
      <c r="L13" s="14">
        <v>11</v>
      </c>
      <c r="M13" s="21" t="s">
        <v>474</v>
      </c>
      <c r="N13" s="21" t="s">
        <v>478</v>
      </c>
      <c r="O13" s="15"/>
      <c r="P13" s="15"/>
      <c r="Q13" s="15"/>
      <c r="R13" s="14"/>
    </row>
    <row r="14" spans="1:18" x14ac:dyDescent="0.15">
      <c r="A14" s="12" t="s">
        <v>391</v>
      </c>
      <c r="B14" s="18" t="s">
        <v>297</v>
      </c>
      <c r="C14" s="12"/>
      <c r="D14" s="17" t="s">
        <v>100</v>
      </c>
      <c r="E14" s="13" t="s">
        <v>351</v>
      </c>
      <c r="F14" s="12" t="s">
        <v>473</v>
      </c>
      <c r="G14" s="26">
        <v>94.665999999999997</v>
      </c>
      <c r="H14" s="15">
        <v>42010</v>
      </c>
      <c r="I14" s="14" t="s">
        <v>295</v>
      </c>
      <c r="J14" s="14" t="s">
        <v>471</v>
      </c>
      <c r="K14" s="26" t="s">
        <v>14</v>
      </c>
      <c r="L14" s="14">
        <v>11</v>
      </c>
      <c r="M14" s="21" t="s">
        <v>475</v>
      </c>
      <c r="N14" s="21" t="s">
        <v>476</v>
      </c>
      <c r="O14" s="15"/>
      <c r="P14" s="15"/>
      <c r="Q14" s="15"/>
      <c r="R14" s="14"/>
    </row>
    <row r="15" spans="1:18" x14ac:dyDescent="0.15">
      <c r="A15" s="12" t="s">
        <v>481</v>
      </c>
      <c r="B15" s="12" t="s">
        <v>125</v>
      </c>
      <c r="C15" s="12"/>
      <c r="D15" s="17" t="s">
        <v>80</v>
      </c>
      <c r="E15" s="13" t="s">
        <v>351</v>
      </c>
      <c r="F15" s="12" t="s">
        <v>479</v>
      </c>
      <c r="G15" s="26">
        <v>103.27199999999999</v>
      </c>
      <c r="H15" s="15">
        <v>42010</v>
      </c>
      <c r="I15" s="14" t="s">
        <v>365</v>
      </c>
      <c r="J15" s="14" t="s">
        <v>480</v>
      </c>
      <c r="K15" s="26" t="s">
        <v>14</v>
      </c>
      <c r="L15" s="14">
        <v>12</v>
      </c>
      <c r="M15" s="21" t="s">
        <v>482</v>
      </c>
      <c r="N15" s="21" t="s">
        <v>24</v>
      </c>
      <c r="O15" s="15"/>
      <c r="P15" s="15"/>
      <c r="Q15" s="15"/>
      <c r="R15" s="14"/>
    </row>
    <row r="16" spans="1:18" x14ac:dyDescent="0.15">
      <c r="A16" s="12" t="s">
        <v>492</v>
      </c>
      <c r="B16" s="18" t="s">
        <v>40</v>
      </c>
      <c r="C16" s="12"/>
      <c r="D16" s="17" t="s">
        <v>92</v>
      </c>
      <c r="E16" s="13" t="s">
        <v>491</v>
      </c>
      <c r="F16" s="12" t="s">
        <v>493</v>
      </c>
      <c r="G16" s="26">
        <v>117.648</v>
      </c>
      <c r="H16" s="15">
        <v>42012</v>
      </c>
      <c r="I16" s="14" t="s">
        <v>361</v>
      </c>
      <c r="J16" s="14" t="s">
        <v>494</v>
      </c>
      <c r="K16" s="26" t="s">
        <v>14</v>
      </c>
      <c r="L16" s="14">
        <v>12</v>
      </c>
      <c r="M16" s="21" t="s">
        <v>505</v>
      </c>
      <c r="N16" s="21" t="s">
        <v>24</v>
      </c>
      <c r="O16" s="15"/>
      <c r="P16" s="15"/>
      <c r="Q16" s="15"/>
      <c r="R16" s="14"/>
    </row>
    <row r="17" spans="1:18" x14ac:dyDescent="0.15">
      <c r="A17" s="12" t="s">
        <v>492</v>
      </c>
      <c r="B17" s="18" t="s">
        <v>40</v>
      </c>
      <c r="C17" s="12"/>
      <c r="D17" s="17" t="s">
        <v>92</v>
      </c>
      <c r="E17" s="13" t="s">
        <v>491</v>
      </c>
      <c r="F17" s="12" t="s">
        <v>495</v>
      </c>
      <c r="G17" s="26">
        <v>127.452</v>
      </c>
      <c r="H17" s="15">
        <v>42012</v>
      </c>
      <c r="I17" s="14" t="s">
        <v>361</v>
      </c>
      <c r="J17" s="14" t="s">
        <v>500</v>
      </c>
      <c r="K17" s="26" t="s">
        <v>14</v>
      </c>
      <c r="L17" s="14">
        <v>13</v>
      </c>
      <c r="M17" s="21" t="s">
        <v>505</v>
      </c>
      <c r="N17" s="21" t="s">
        <v>25</v>
      </c>
      <c r="O17" s="15"/>
      <c r="P17" s="15"/>
      <c r="Q17" s="15"/>
      <c r="R17" s="14"/>
    </row>
    <row r="18" spans="1:18" x14ac:dyDescent="0.15">
      <c r="A18" s="12" t="s">
        <v>492</v>
      </c>
      <c r="B18" s="18" t="s">
        <v>40</v>
      </c>
      <c r="C18" s="12"/>
      <c r="D18" s="17" t="s">
        <v>92</v>
      </c>
      <c r="E18" s="13" t="s">
        <v>491</v>
      </c>
      <c r="F18" s="12" t="s">
        <v>496</v>
      </c>
      <c r="G18" s="26">
        <v>117.648</v>
      </c>
      <c r="H18" s="15">
        <v>42012</v>
      </c>
      <c r="I18" s="14" t="s">
        <v>361</v>
      </c>
      <c r="J18" s="14" t="s">
        <v>501</v>
      </c>
      <c r="K18" s="26" t="s">
        <v>14</v>
      </c>
      <c r="L18" s="14">
        <v>12</v>
      </c>
      <c r="M18" s="21" t="s">
        <v>506</v>
      </c>
      <c r="N18" s="21" t="s">
        <v>24</v>
      </c>
      <c r="O18" s="15"/>
      <c r="P18" s="15"/>
      <c r="Q18" s="15"/>
      <c r="R18" s="14"/>
    </row>
    <row r="19" spans="1:18" x14ac:dyDescent="0.15">
      <c r="A19" s="12" t="s">
        <v>492</v>
      </c>
      <c r="B19" s="18" t="s">
        <v>40</v>
      </c>
      <c r="C19" s="12"/>
      <c r="D19" s="17" t="s">
        <v>92</v>
      </c>
      <c r="E19" s="13" t="s">
        <v>491</v>
      </c>
      <c r="F19" s="12" t="s">
        <v>497</v>
      </c>
      <c r="G19" s="26">
        <v>127.452</v>
      </c>
      <c r="H19" s="15">
        <v>42012</v>
      </c>
      <c r="I19" s="14" t="s">
        <v>361</v>
      </c>
      <c r="J19" s="14" t="s">
        <v>502</v>
      </c>
      <c r="K19" s="26" t="s">
        <v>14</v>
      </c>
      <c r="L19" s="14">
        <v>13</v>
      </c>
      <c r="M19" s="21" t="s">
        <v>506</v>
      </c>
      <c r="N19" s="21" t="s">
        <v>25</v>
      </c>
      <c r="O19" s="15"/>
      <c r="P19" s="15"/>
      <c r="Q19" s="15"/>
      <c r="R19" s="14"/>
    </row>
    <row r="20" spans="1:18" x14ac:dyDescent="0.15">
      <c r="A20" s="12" t="s">
        <v>492</v>
      </c>
      <c r="B20" s="18" t="s">
        <v>40</v>
      </c>
      <c r="C20" s="12"/>
      <c r="D20" s="17" t="s">
        <v>92</v>
      </c>
      <c r="E20" s="13" t="s">
        <v>491</v>
      </c>
      <c r="F20" s="12" t="s">
        <v>498</v>
      </c>
      <c r="G20" s="26">
        <v>117.648</v>
      </c>
      <c r="H20" s="15">
        <v>42012</v>
      </c>
      <c r="I20" s="14" t="s">
        <v>361</v>
      </c>
      <c r="J20" s="14" t="s">
        <v>504</v>
      </c>
      <c r="K20" s="26" t="s">
        <v>14</v>
      </c>
      <c r="L20" s="14">
        <v>12</v>
      </c>
      <c r="M20" s="21" t="s">
        <v>507</v>
      </c>
      <c r="N20" s="21" t="s">
        <v>24</v>
      </c>
      <c r="O20" s="15"/>
      <c r="P20" s="15"/>
      <c r="Q20" s="15"/>
      <c r="R20" s="14"/>
    </row>
    <row r="21" spans="1:18" x14ac:dyDescent="0.15">
      <c r="A21" s="12" t="s">
        <v>492</v>
      </c>
      <c r="B21" s="18" t="s">
        <v>40</v>
      </c>
      <c r="C21" s="12"/>
      <c r="D21" s="17" t="s">
        <v>92</v>
      </c>
      <c r="E21" s="13" t="s">
        <v>491</v>
      </c>
      <c r="F21" s="12" t="s">
        <v>499</v>
      </c>
      <c r="G21" s="26">
        <v>127.452</v>
      </c>
      <c r="H21" s="15">
        <v>42012</v>
      </c>
      <c r="I21" s="14" t="s">
        <v>361</v>
      </c>
      <c r="J21" s="14" t="s">
        <v>503</v>
      </c>
      <c r="K21" s="26" t="s">
        <v>14</v>
      </c>
      <c r="L21" s="14">
        <v>13</v>
      </c>
      <c r="M21" s="21" t="s">
        <v>507</v>
      </c>
      <c r="N21" s="21" t="s">
        <v>25</v>
      </c>
      <c r="O21" s="15"/>
      <c r="P21" s="15"/>
      <c r="Q21" s="15"/>
      <c r="R21" s="14"/>
    </row>
  </sheetData>
  <autoFilter ref="A1:S21">
    <filterColumn colId="14">
      <filters blank="1"/>
    </filterColumn>
  </autoFilter>
  <phoneticPr fontId="13" type="noConversion"/>
  <conditionalFormatting sqref="F2:F5">
    <cfRule type="duplicateValues" dxfId="189" priority="189"/>
    <cfRule type="duplicateValues" dxfId="188" priority="190"/>
  </conditionalFormatting>
  <conditionalFormatting sqref="F2:F5">
    <cfRule type="duplicateValues" dxfId="187" priority="188"/>
  </conditionalFormatting>
  <conditionalFormatting sqref="J2:J5">
    <cfRule type="duplicateValues" dxfId="186" priority="183"/>
    <cfRule type="duplicateValues" dxfId="185" priority="184"/>
    <cfRule type="duplicateValues" dxfId="184" priority="185"/>
    <cfRule type="duplicateValues" dxfId="183" priority="186"/>
    <cfRule type="duplicateValues" dxfId="182" priority="187"/>
  </conditionalFormatting>
  <conditionalFormatting sqref="J2:J5">
    <cfRule type="duplicateValues" dxfId="181" priority="182" stopIfTrue="1"/>
  </conditionalFormatting>
  <conditionalFormatting sqref="J2:J5">
    <cfRule type="duplicateValues" dxfId="180" priority="180"/>
    <cfRule type="duplicateValues" dxfId="179" priority="181"/>
  </conditionalFormatting>
  <conditionalFormatting sqref="J2:J5">
    <cfRule type="duplicateValues" dxfId="178" priority="177"/>
    <cfRule type="duplicateValues" dxfId="177" priority="178"/>
    <cfRule type="duplicateValues" dxfId="176" priority="179"/>
  </conditionalFormatting>
  <conditionalFormatting sqref="F2">
    <cfRule type="duplicateValues" dxfId="175" priority="175"/>
    <cfRule type="duplicateValues" dxfId="174" priority="176"/>
  </conditionalFormatting>
  <conditionalFormatting sqref="F2">
    <cfRule type="duplicateValues" dxfId="173" priority="174"/>
  </conditionalFormatting>
  <conditionalFormatting sqref="F3">
    <cfRule type="duplicateValues" dxfId="172" priority="172"/>
    <cfRule type="duplicateValues" dxfId="171" priority="173"/>
  </conditionalFormatting>
  <conditionalFormatting sqref="F3">
    <cfRule type="duplicateValues" dxfId="170" priority="171"/>
  </conditionalFormatting>
  <conditionalFormatting sqref="J2">
    <cfRule type="duplicateValues" dxfId="169" priority="166"/>
    <cfRule type="duplicateValues" dxfId="168" priority="167"/>
    <cfRule type="duplicateValues" dxfId="167" priority="168"/>
    <cfRule type="duplicateValues" dxfId="166" priority="169"/>
    <cfRule type="duplicateValues" dxfId="165" priority="170"/>
  </conditionalFormatting>
  <conditionalFormatting sqref="J2">
    <cfRule type="duplicateValues" dxfId="164" priority="165" stopIfTrue="1"/>
  </conditionalFormatting>
  <conditionalFormatting sqref="J2">
    <cfRule type="duplicateValues" dxfId="163" priority="163"/>
    <cfRule type="duplicateValues" dxfId="162" priority="164"/>
  </conditionalFormatting>
  <conditionalFormatting sqref="J2">
    <cfRule type="duplicateValues" dxfId="161" priority="160"/>
    <cfRule type="duplicateValues" dxfId="160" priority="161"/>
    <cfRule type="duplicateValues" dxfId="159" priority="162"/>
  </conditionalFormatting>
  <conditionalFormatting sqref="J3">
    <cfRule type="duplicateValues" dxfId="158" priority="155"/>
    <cfRule type="duplicateValues" dxfId="157" priority="156"/>
    <cfRule type="duplicateValues" dxfId="156" priority="157"/>
    <cfRule type="duplicateValues" dxfId="155" priority="158"/>
    <cfRule type="duplicateValues" dxfId="154" priority="159"/>
  </conditionalFormatting>
  <conditionalFormatting sqref="J3">
    <cfRule type="duplicateValues" dxfId="153" priority="154" stopIfTrue="1"/>
  </conditionalFormatting>
  <conditionalFormatting sqref="J3">
    <cfRule type="duplicateValues" dxfId="152" priority="152"/>
    <cfRule type="duplicateValues" dxfId="151" priority="153"/>
  </conditionalFormatting>
  <conditionalFormatting sqref="J3">
    <cfRule type="duplicateValues" dxfId="150" priority="149"/>
    <cfRule type="duplicateValues" dxfId="149" priority="150"/>
    <cfRule type="duplicateValues" dxfId="148" priority="151"/>
  </conditionalFormatting>
  <conditionalFormatting sqref="F4">
    <cfRule type="duplicateValues" dxfId="147" priority="147"/>
    <cfRule type="duplicateValues" dxfId="146" priority="148"/>
  </conditionalFormatting>
  <conditionalFormatting sqref="F4">
    <cfRule type="duplicateValues" dxfId="145" priority="146"/>
  </conditionalFormatting>
  <conditionalFormatting sqref="F5">
    <cfRule type="duplicateValues" dxfId="144" priority="144"/>
    <cfRule type="duplicateValues" dxfId="143" priority="145"/>
  </conditionalFormatting>
  <conditionalFormatting sqref="F5">
    <cfRule type="duplicateValues" dxfId="142" priority="143"/>
  </conditionalFormatting>
  <conditionalFormatting sqref="J4">
    <cfRule type="duplicateValues" dxfId="141" priority="138"/>
    <cfRule type="duplicateValues" dxfId="140" priority="139"/>
    <cfRule type="duplicateValues" dxfId="139" priority="140"/>
    <cfRule type="duplicateValues" dxfId="138" priority="141"/>
    <cfRule type="duplicateValues" dxfId="137" priority="142"/>
  </conditionalFormatting>
  <conditionalFormatting sqref="J4">
    <cfRule type="duplicateValues" dxfId="136" priority="137" stopIfTrue="1"/>
  </conditionalFormatting>
  <conditionalFormatting sqref="J4">
    <cfRule type="duplicateValues" dxfId="135" priority="135"/>
    <cfRule type="duplicateValues" dxfId="134" priority="136"/>
  </conditionalFormatting>
  <conditionalFormatting sqref="J4">
    <cfRule type="duplicateValues" dxfId="133" priority="132"/>
    <cfRule type="duplicateValues" dxfId="132" priority="133"/>
    <cfRule type="duplicateValues" dxfId="131" priority="134"/>
  </conditionalFormatting>
  <conditionalFormatting sqref="J5">
    <cfRule type="duplicateValues" dxfId="130" priority="127"/>
    <cfRule type="duplicateValues" dxfId="129" priority="128"/>
    <cfRule type="duplicateValues" dxfId="128" priority="129"/>
    <cfRule type="duplicateValues" dxfId="127" priority="130"/>
    <cfRule type="duplicateValues" dxfId="126" priority="131"/>
  </conditionalFormatting>
  <conditionalFormatting sqref="J5">
    <cfRule type="duplicateValues" dxfId="125" priority="126" stopIfTrue="1"/>
  </conditionalFormatting>
  <conditionalFormatting sqref="J5">
    <cfRule type="duplicateValues" dxfId="124" priority="124"/>
    <cfRule type="duplicateValues" dxfId="123" priority="125"/>
  </conditionalFormatting>
  <conditionalFormatting sqref="J5">
    <cfRule type="duplicateValues" dxfId="122" priority="121"/>
    <cfRule type="duplicateValues" dxfId="121" priority="122"/>
    <cfRule type="duplicateValues" dxfId="120" priority="123"/>
  </conditionalFormatting>
  <conditionalFormatting sqref="F6:F7">
    <cfRule type="duplicateValues" dxfId="119" priority="119"/>
    <cfRule type="duplicateValues" dxfId="118" priority="120"/>
  </conditionalFormatting>
  <conditionalFormatting sqref="F6:F7">
    <cfRule type="duplicateValues" dxfId="117" priority="118"/>
  </conditionalFormatting>
  <conditionalFormatting sqref="J6:J7">
    <cfRule type="duplicateValues" dxfId="116" priority="113"/>
    <cfRule type="duplicateValues" dxfId="115" priority="114"/>
    <cfRule type="duplicateValues" dxfId="114" priority="115"/>
    <cfRule type="duplicateValues" dxfId="113" priority="116"/>
    <cfRule type="duplicateValues" dxfId="112" priority="117"/>
  </conditionalFormatting>
  <conditionalFormatting sqref="J6:J7">
    <cfRule type="duplicateValues" dxfId="111" priority="112" stopIfTrue="1"/>
  </conditionalFormatting>
  <conditionalFormatting sqref="J6:J7">
    <cfRule type="duplicateValues" dxfId="110" priority="110"/>
    <cfRule type="duplicateValues" dxfId="109" priority="111"/>
  </conditionalFormatting>
  <conditionalFormatting sqref="J6:J7">
    <cfRule type="duplicateValues" dxfId="108" priority="107"/>
    <cfRule type="duplicateValues" dxfId="107" priority="108"/>
    <cfRule type="duplicateValues" dxfId="106" priority="109"/>
  </conditionalFormatting>
  <conditionalFormatting sqref="F6:F7">
    <cfRule type="duplicateValues" dxfId="105" priority="105"/>
    <cfRule type="duplicateValues" dxfId="104" priority="106"/>
  </conditionalFormatting>
  <conditionalFormatting sqref="F6:F7">
    <cfRule type="duplicateValues" dxfId="103" priority="104"/>
  </conditionalFormatting>
  <conditionalFormatting sqref="F7">
    <cfRule type="duplicateValues" dxfId="102" priority="102"/>
    <cfRule type="duplicateValues" dxfId="101" priority="103"/>
  </conditionalFormatting>
  <conditionalFormatting sqref="F7">
    <cfRule type="duplicateValues" dxfId="100" priority="101"/>
  </conditionalFormatting>
  <conditionalFormatting sqref="J6">
    <cfRule type="duplicateValues" dxfId="99" priority="96"/>
    <cfRule type="duplicateValues" dxfId="98" priority="97"/>
    <cfRule type="duplicateValues" dxfId="97" priority="98"/>
    <cfRule type="duplicateValues" dxfId="96" priority="99"/>
    <cfRule type="duplicateValues" dxfId="95" priority="100"/>
  </conditionalFormatting>
  <conditionalFormatting sqref="J6">
    <cfRule type="duplicateValues" dxfId="94" priority="95" stopIfTrue="1"/>
  </conditionalFormatting>
  <conditionalFormatting sqref="J6">
    <cfRule type="duplicateValues" dxfId="93" priority="93"/>
    <cfRule type="duplicateValues" dxfId="92" priority="94"/>
  </conditionalFormatting>
  <conditionalFormatting sqref="J6">
    <cfRule type="duplicateValues" dxfId="91" priority="90"/>
    <cfRule type="duplicateValues" dxfId="90" priority="91"/>
    <cfRule type="duplicateValues" dxfId="89" priority="92"/>
  </conditionalFormatting>
  <conditionalFormatting sqref="J7">
    <cfRule type="duplicateValues" dxfId="88" priority="85"/>
    <cfRule type="duplicateValues" dxfId="87" priority="86"/>
    <cfRule type="duplicateValues" dxfId="86" priority="87"/>
    <cfRule type="duplicateValues" dxfId="85" priority="88"/>
    <cfRule type="duplicateValues" dxfId="84" priority="89"/>
  </conditionalFormatting>
  <conditionalFormatting sqref="J7">
    <cfRule type="duplicateValues" dxfId="83" priority="84" stopIfTrue="1"/>
  </conditionalFormatting>
  <conditionalFormatting sqref="J7">
    <cfRule type="duplicateValues" dxfId="82" priority="82"/>
    <cfRule type="duplicateValues" dxfId="81" priority="83"/>
  </conditionalFormatting>
  <conditionalFormatting sqref="J7">
    <cfRule type="duplicateValues" dxfId="80" priority="79"/>
    <cfRule type="duplicateValues" dxfId="79" priority="80"/>
    <cfRule type="duplicateValues" dxfId="78" priority="81"/>
  </conditionalFormatting>
  <conditionalFormatting sqref="F2:F21">
    <cfRule type="duplicateValues" dxfId="77" priority="78"/>
  </conditionalFormatting>
  <conditionalFormatting sqref="J2:J21">
    <cfRule type="duplicateValues" dxfId="76" priority="77"/>
  </conditionalFormatting>
  <conditionalFormatting sqref="F8:F11">
    <cfRule type="duplicateValues" dxfId="75" priority="75"/>
    <cfRule type="duplicateValues" dxfId="74" priority="76"/>
  </conditionalFormatting>
  <conditionalFormatting sqref="F8:F11">
    <cfRule type="duplicateValues" dxfId="73" priority="74"/>
  </conditionalFormatting>
  <conditionalFormatting sqref="J8:J11">
    <cfRule type="duplicateValues" dxfId="72" priority="69"/>
    <cfRule type="duplicateValues" dxfId="71" priority="70"/>
    <cfRule type="duplicateValues" dxfId="70" priority="71"/>
    <cfRule type="duplicateValues" dxfId="69" priority="72"/>
    <cfRule type="duplicateValues" dxfId="68" priority="73"/>
  </conditionalFormatting>
  <conditionalFormatting sqref="J8:J11">
    <cfRule type="duplicateValues" dxfId="67" priority="68" stopIfTrue="1"/>
  </conditionalFormatting>
  <conditionalFormatting sqref="J8:J11">
    <cfRule type="duplicateValues" dxfId="66" priority="66"/>
    <cfRule type="duplicateValues" dxfId="65" priority="67"/>
  </conditionalFormatting>
  <conditionalFormatting sqref="J8:J11">
    <cfRule type="duplicateValues" dxfId="64" priority="63"/>
    <cfRule type="duplicateValues" dxfId="63" priority="64"/>
    <cfRule type="duplicateValues" dxfId="62" priority="65"/>
  </conditionalFormatting>
  <conditionalFormatting sqref="F11:F12">
    <cfRule type="duplicateValues" dxfId="61" priority="61"/>
    <cfRule type="duplicateValues" dxfId="60" priority="62"/>
  </conditionalFormatting>
  <conditionalFormatting sqref="F11:F12">
    <cfRule type="duplicateValues" dxfId="59" priority="60"/>
  </conditionalFormatting>
  <conditionalFormatting sqref="J11"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</conditionalFormatting>
  <conditionalFormatting sqref="J11">
    <cfRule type="duplicateValues" dxfId="53" priority="54" stopIfTrue="1"/>
  </conditionalFormatting>
  <conditionalFormatting sqref="J11">
    <cfRule type="duplicateValues" dxfId="52" priority="52"/>
    <cfRule type="duplicateValues" dxfId="51" priority="53"/>
  </conditionalFormatting>
  <conditionalFormatting sqref="J11">
    <cfRule type="duplicateValues" dxfId="50" priority="49"/>
    <cfRule type="duplicateValues" dxfId="49" priority="50"/>
    <cfRule type="duplicateValues" dxfId="48" priority="51"/>
  </conditionalFormatting>
  <conditionalFormatting sqref="F12">
    <cfRule type="duplicateValues" dxfId="47" priority="47"/>
    <cfRule type="duplicateValues" dxfId="46" priority="48"/>
  </conditionalFormatting>
  <conditionalFormatting sqref="F12">
    <cfRule type="duplicateValues" dxfId="45" priority="46"/>
  </conditionalFormatting>
  <conditionalFormatting sqref="J12:J14">
    <cfRule type="duplicateValues" dxfId="44" priority="41"/>
    <cfRule type="duplicateValues" dxfId="43" priority="42"/>
    <cfRule type="duplicateValues" dxfId="42" priority="43"/>
    <cfRule type="duplicateValues" dxfId="41" priority="44"/>
    <cfRule type="duplicateValues" dxfId="40" priority="45"/>
  </conditionalFormatting>
  <conditionalFormatting sqref="J12:J14">
    <cfRule type="duplicateValues" dxfId="39" priority="40" stopIfTrue="1"/>
  </conditionalFormatting>
  <conditionalFormatting sqref="J12:J14">
    <cfRule type="duplicateValues" dxfId="38" priority="38"/>
    <cfRule type="duplicateValues" dxfId="37" priority="39"/>
  </conditionalFormatting>
  <conditionalFormatting sqref="J12:J14">
    <cfRule type="duplicateValues" dxfId="36" priority="35"/>
    <cfRule type="duplicateValues" dxfId="35" priority="36"/>
    <cfRule type="duplicateValues" dxfId="34" priority="37"/>
  </conditionalFormatting>
  <conditionalFormatting sqref="F13:F15">
    <cfRule type="duplicateValues" dxfId="33" priority="33"/>
    <cfRule type="duplicateValues" dxfId="32" priority="34"/>
  </conditionalFormatting>
  <conditionalFormatting sqref="F13:F15">
    <cfRule type="duplicateValues" dxfId="31" priority="32"/>
  </conditionalFormatting>
  <conditionalFormatting sqref="J13:J15"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</conditionalFormatting>
  <conditionalFormatting sqref="J13:J15">
    <cfRule type="duplicateValues" dxfId="25" priority="26" stopIfTrue="1"/>
  </conditionalFormatting>
  <conditionalFormatting sqref="J13:J15">
    <cfRule type="duplicateValues" dxfId="24" priority="24"/>
    <cfRule type="duplicateValues" dxfId="23" priority="25"/>
  </conditionalFormatting>
  <conditionalFormatting sqref="J13:J15">
    <cfRule type="duplicateValues" dxfId="22" priority="21"/>
    <cfRule type="duplicateValues" dxfId="21" priority="22"/>
    <cfRule type="duplicateValues" dxfId="20" priority="23"/>
  </conditionalFormatting>
  <conditionalFormatting sqref="F13">
    <cfRule type="duplicateValues" dxfId="19" priority="19"/>
    <cfRule type="duplicateValues" dxfId="18" priority="20"/>
  </conditionalFormatting>
  <conditionalFormatting sqref="F13">
    <cfRule type="duplicateValues" dxfId="17" priority="18"/>
  </conditionalFormatting>
  <conditionalFormatting sqref="F14:F15">
    <cfRule type="duplicateValues" dxfId="16" priority="16"/>
    <cfRule type="duplicateValues" dxfId="15" priority="17"/>
  </conditionalFormatting>
  <conditionalFormatting sqref="F14:F15">
    <cfRule type="duplicateValues" dxfId="14" priority="15"/>
  </conditionalFormatting>
  <conditionalFormatting sqref="F16:F21">
    <cfRule type="duplicateValues" dxfId="13" priority="13"/>
    <cfRule type="duplicateValues" dxfId="12" priority="14"/>
  </conditionalFormatting>
  <conditionalFormatting sqref="F16:F21">
    <cfRule type="duplicateValues" dxfId="11" priority="12"/>
  </conditionalFormatting>
  <conditionalFormatting sqref="J16:J21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J16:J21">
    <cfRule type="duplicateValues" dxfId="5" priority="6" stopIfTrue="1"/>
  </conditionalFormatting>
  <conditionalFormatting sqref="J16:J21">
    <cfRule type="duplicateValues" dxfId="4" priority="4"/>
    <cfRule type="duplicateValues" dxfId="3" priority="5"/>
  </conditionalFormatting>
  <conditionalFormatting sqref="J16:J21">
    <cfRule type="duplicateValues" dxfId="2" priority="1"/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国内work order</vt:lpstr>
      <vt:lpstr>Bumping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wenwen_bao</dc:creator>
  <cp:lastModifiedBy>Shuaijie_Li</cp:lastModifiedBy>
  <cp:lastPrinted>2015-04-22T02:25:48Z</cp:lastPrinted>
  <dcterms:created xsi:type="dcterms:W3CDTF">2013-05-06T09:58:00Z</dcterms:created>
  <dcterms:modified xsi:type="dcterms:W3CDTF">2016-10-24T10:53:28Z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