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45" yWindow="-180" windowWidth="25260" windowHeight="6600"/>
  </bookViews>
  <sheets>
    <sheet name="国内work order" sheetId="1" r:id="rId1"/>
  </sheets>
  <definedNames>
    <definedName name="_xlnm._FilterDatabase" localSheetId="0" hidden="1">'国内work order'!$A$1:$O$1160</definedName>
    <definedName name="_xlnm.Print_Area" localSheetId="0">'国内work order'!#REF!</definedName>
  </definedNames>
  <calcPr calcId="144525"/>
</workbook>
</file>

<file path=xl/calcChain.xml><?xml version="1.0" encoding="utf-8"?>
<calcChain xmlns="http://schemas.openxmlformats.org/spreadsheetml/2006/main">
  <c r="G1145" i="1" l="1"/>
  <c r="G1144" i="1"/>
  <c r="G1143" i="1" l="1"/>
  <c r="G1142" i="1" l="1"/>
  <c r="G1141" i="1"/>
  <c r="G1140" i="1"/>
  <c r="G1139" i="1" l="1"/>
  <c r="G1022" i="1"/>
  <c r="G1021" i="1"/>
  <c r="G1138" i="1"/>
  <c r="G1079" i="1"/>
  <c r="G1078" i="1"/>
  <c r="G1137" i="1"/>
  <c r="G984" i="1"/>
  <c r="G1136" i="1"/>
  <c r="G1135" i="1"/>
  <c r="G1076" i="1"/>
  <c r="G389" i="1"/>
  <c r="G1134" i="1"/>
  <c r="G1075" i="1"/>
  <c r="G1133" i="1"/>
  <c r="G1074" i="1"/>
  <c r="G1132" i="1"/>
  <c r="G1073" i="1"/>
  <c r="G1131" i="1"/>
  <c r="G1130" i="1"/>
  <c r="G1129" i="1"/>
  <c r="G1072" i="1"/>
  <c r="G1071" i="1"/>
  <c r="G1128" i="1"/>
  <c r="G976" i="1"/>
  <c r="G900" i="1"/>
  <c r="G1127" i="1"/>
  <c r="G1126" i="1"/>
  <c r="G1069" i="1"/>
  <c r="G1125" i="1"/>
  <c r="G1068" i="1"/>
  <c r="G974" i="1"/>
  <c r="G1123" i="1"/>
  <c r="G284" i="1"/>
  <c r="G165" i="1"/>
  <c r="G1122" i="1"/>
  <c r="G898" i="1"/>
  <c r="G1121" i="1"/>
  <c r="G572" i="1"/>
  <c r="G1120" i="1" l="1"/>
  <c r="G1119" i="1"/>
  <c r="G1118" i="1"/>
  <c r="G1117" i="1"/>
  <c r="G1116" i="1"/>
  <c r="G1115" i="1"/>
  <c r="G1114" i="1" l="1"/>
  <c r="G1113" i="1"/>
  <c r="G1112" i="1"/>
  <c r="G1111" i="1"/>
  <c r="G1110" i="1"/>
  <c r="G1109" i="1"/>
  <c r="G1108" i="1"/>
  <c r="G1107" i="1"/>
  <c r="G1106" i="1"/>
  <c r="G910" i="1"/>
  <c r="G1105" i="1"/>
  <c r="G1104" i="1"/>
  <c r="G1103" i="1"/>
  <c r="G1102" i="1"/>
  <c r="G1101" i="1"/>
  <c r="G1100" i="1"/>
  <c r="G1099" i="1"/>
  <c r="G1098" i="1"/>
  <c r="G1097" i="1"/>
  <c r="G1095" i="1" l="1"/>
  <c r="G1094" i="1"/>
  <c r="G1093" i="1"/>
  <c r="G1005" i="1"/>
  <c r="G1092" i="1"/>
  <c r="G1091" i="1"/>
  <c r="G1090" i="1"/>
  <c r="G1089" i="1"/>
  <c r="G1088" i="1"/>
  <c r="G1087" i="1"/>
  <c r="G1086" i="1"/>
  <c r="G885" i="1"/>
  <c r="G1085" i="1" l="1"/>
  <c r="G1084" i="1"/>
  <c r="G1083" i="1"/>
  <c r="G1077" i="1" l="1"/>
  <c r="G862" i="1"/>
  <c r="G388" i="1"/>
  <c r="G903" i="1"/>
  <c r="G858" i="1"/>
  <c r="G1001" i="1"/>
  <c r="G981" i="1"/>
  <c r="G980" i="1"/>
  <c r="G1070" i="1"/>
  <c r="G977" i="1"/>
  <c r="G975" i="1"/>
  <c r="G1066" i="1"/>
  <c r="G819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 l="1"/>
  <c r="G1028" i="1"/>
  <c r="G1027" i="1"/>
  <c r="G1026" i="1"/>
  <c r="G1025" i="1"/>
  <c r="G1024" i="1" l="1"/>
  <c r="G1023" i="1"/>
  <c r="G1010" i="1" l="1"/>
  <c r="G1009" i="1"/>
  <c r="G1008" i="1"/>
  <c r="G1007" i="1" l="1"/>
  <c r="G1006" i="1"/>
  <c r="G1004" i="1"/>
  <c r="G1003" i="1" l="1"/>
  <c r="G831" i="1"/>
  <c r="G771" i="1"/>
  <c r="G1002" i="1"/>
  <c r="G983" i="1"/>
  <c r="G982" i="1"/>
  <c r="G999" i="1" l="1"/>
  <c r="G998" i="1"/>
  <c r="G997" i="1"/>
  <c r="G996" i="1" l="1"/>
  <c r="G994" i="1"/>
  <c r="G993" i="1"/>
  <c r="G992" i="1"/>
  <c r="G991" i="1"/>
  <c r="G990" i="1"/>
  <c r="G989" i="1"/>
  <c r="G988" i="1" l="1"/>
  <c r="G986" i="1" l="1"/>
  <c r="G896" i="1"/>
  <c r="G985" i="1" l="1"/>
  <c r="G979" i="1"/>
  <c r="G978" i="1"/>
  <c r="G973" i="1" l="1"/>
  <c r="G972" i="1"/>
  <c r="G971" i="1"/>
  <c r="G970" i="1"/>
  <c r="G969" i="1"/>
  <c r="G968" i="1"/>
  <c r="G967" i="1"/>
  <c r="G966" i="1"/>
  <c r="G965" i="1"/>
  <c r="G956" i="1" l="1"/>
  <c r="G955" i="1"/>
  <c r="G954" i="1"/>
  <c r="G953" i="1"/>
  <c r="G952" i="1"/>
  <c r="G951" i="1"/>
  <c r="G950" i="1"/>
  <c r="G949" i="1"/>
  <c r="G948" i="1" l="1"/>
  <c r="G947" i="1" l="1"/>
  <c r="G946" i="1"/>
  <c r="G945" i="1"/>
  <c r="G944" i="1"/>
  <c r="G943" i="1"/>
  <c r="G942" i="1"/>
  <c r="G941" i="1"/>
  <c r="G940" i="1"/>
  <c r="G939" i="1"/>
  <c r="G938" i="1"/>
  <c r="G937" i="1"/>
  <c r="G936" i="1"/>
  <c r="G935" i="1" l="1"/>
  <c r="G926" i="1" l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09" i="1"/>
  <c r="G908" i="1"/>
  <c r="G907" i="1"/>
  <c r="G906" i="1" l="1"/>
  <c r="G905" i="1"/>
  <c r="G904" i="1"/>
  <c r="G902" i="1"/>
  <c r="G901" i="1"/>
  <c r="G899" i="1"/>
  <c r="G895" i="1"/>
  <c r="G894" i="1"/>
  <c r="G893" i="1"/>
  <c r="G892" i="1"/>
  <c r="G890" i="1"/>
  <c r="G889" i="1"/>
  <c r="G888" i="1"/>
  <c r="G887" i="1"/>
  <c r="G886" i="1"/>
  <c r="G883" i="1"/>
  <c r="G882" i="1"/>
  <c r="G881" i="1" l="1"/>
  <c r="G880" i="1"/>
  <c r="G879" i="1"/>
  <c r="G878" i="1" l="1"/>
  <c r="G877" i="1" l="1"/>
  <c r="G876" i="1"/>
  <c r="G875" i="1"/>
  <c r="G874" i="1"/>
  <c r="G873" i="1"/>
  <c r="G871" i="1"/>
  <c r="G864" i="1" l="1"/>
  <c r="G861" i="1" l="1"/>
  <c r="G860" i="1"/>
  <c r="G859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0" i="1" l="1"/>
  <c r="G839" i="1"/>
  <c r="G836" i="1"/>
  <c r="G835" i="1" l="1"/>
  <c r="G834" i="1"/>
  <c r="G833" i="1"/>
  <c r="G832" i="1"/>
  <c r="G830" i="1"/>
  <c r="G829" i="1"/>
  <c r="G828" i="1"/>
  <c r="G827" i="1"/>
  <c r="G826" i="1"/>
  <c r="G825" i="1"/>
  <c r="G824" i="1"/>
  <c r="G823" i="1"/>
  <c r="G822" i="1"/>
  <c r="G821" i="1" l="1"/>
  <c r="G820" i="1"/>
  <c r="G818" i="1"/>
  <c r="G817" i="1"/>
  <c r="G816" i="1"/>
  <c r="G815" i="1"/>
  <c r="G814" i="1"/>
  <c r="G813" i="1"/>
  <c r="G812" i="1"/>
  <c r="G811" i="1"/>
  <c r="G810" i="1"/>
  <c r="G809" i="1" l="1"/>
  <c r="G808" i="1"/>
  <c r="G807" i="1"/>
  <c r="G806" i="1"/>
  <c r="G805" i="1"/>
  <c r="G804" i="1"/>
  <c r="G803" i="1"/>
  <c r="G802" i="1" l="1"/>
  <c r="G801" i="1"/>
  <c r="G800" i="1"/>
  <c r="G799" i="1"/>
  <c r="G798" i="1"/>
  <c r="G797" i="1"/>
  <c r="G796" i="1" l="1"/>
  <c r="G795" i="1"/>
  <c r="G794" i="1"/>
  <c r="G793" i="1"/>
  <c r="G792" i="1"/>
  <c r="G791" i="1"/>
  <c r="G790" i="1"/>
  <c r="G789" i="1"/>
  <c r="G788" i="1"/>
  <c r="G787" i="1"/>
  <c r="G786" i="1"/>
  <c r="G785" i="1"/>
  <c r="G772" i="1" l="1"/>
  <c r="G770" i="1"/>
  <c r="G769" i="1"/>
  <c r="G768" i="1"/>
  <c r="G767" i="1" l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 l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 l="1"/>
  <c r="G725" i="1" l="1"/>
  <c r="G724" i="1"/>
  <c r="G723" i="1"/>
  <c r="G722" i="1" l="1"/>
  <c r="G721" i="1"/>
  <c r="G720" i="1"/>
  <c r="G719" i="1"/>
  <c r="G715" i="1"/>
  <c r="G714" i="1" l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 l="1"/>
  <c r="G668" i="1" l="1"/>
  <c r="G667" i="1" l="1"/>
  <c r="G666" i="1"/>
  <c r="G656" i="1" l="1"/>
  <c r="G655" i="1"/>
  <c r="G654" i="1"/>
  <c r="G653" i="1"/>
  <c r="G652" i="1"/>
  <c r="G651" i="1"/>
  <c r="G649" i="1"/>
  <c r="G648" i="1" l="1"/>
  <c r="G647" i="1"/>
  <c r="G646" i="1"/>
  <c r="G645" i="1"/>
  <c r="G644" i="1" l="1"/>
  <c r="G643" i="1"/>
  <c r="G642" i="1"/>
  <c r="G641" i="1"/>
  <c r="G640" i="1"/>
  <c r="G639" i="1"/>
  <c r="G638" i="1"/>
  <c r="G637" i="1"/>
  <c r="G636" i="1"/>
  <c r="G635" i="1"/>
  <c r="G633" i="1"/>
  <c r="G632" i="1"/>
  <c r="G631" i="1"/>
  <c r="G630" i="1" l="1"/>
  <c r="G629" i="1"/>
  <c r="G628" i="1"/>
  <c r="G626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 l="1"/>
  <c r="G594" i="1"/>
  <c r="G593" i="1"/>
  <c r="G592" i="1"/>
  <c r="G591" i="1"/>
  <c r="G590" i="1"/>
  <c r="G589" i="1"/>
  <c r="G588" i="1"/>
  <c r="G586" i="1" l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1" i="1"/>
  <c r="G570" i="1" l="1"/>
  <c r="G569" i="1"/>
  <c r="G568" i="1"/>
  <c r="G567" i="1"/>
  <c r="G566" i="1"/>
  <c r="G565" i="1"/>
  <c r="G564" i="1"/>
  <c r="G560" i="1"/>
  <c r="G544" i="1" l="1"/>
  <c r="G543" i="1"/>
  <c r="G542" i="1"/>
  <c r="G541" i="1"/>
  <c r="G540" i="1"/>
  <c r="G539" i="1"/>
  <c r="G511" i="1" l="1"/>
  <c r="G510" i="1"/>
  <c r="G492" i="1" l="1"/>
  <c r="G470" i="1" l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28" i="1" l="1"/>
  <c r="G427" i="1"/>
  <c r="G426" i="1" l="1"/>
  <c r="G415" i="1" l="1"/>
  <c r="G414" i="1"/>
  <c r="G413" i="1"/>
  <c r="G412" i="1" l="1"/>
  <c r="G411" i="1" l="1"/>
  <c r="G410" i="1"/>
  <c r="G409" i="1"/>
  <c r="G408" i="1"/>
  <c r="G403" i="1" l="1"/>
  <c r="G402" i="1"/>
  <c r="G401" i="1" l="1"/>
  <c r="G400" i="1"/>
  <c r="G399" i="1"/>
  <c r="G398" i="1"/>
  <c r="G397" i="1"/>
  <c r="G396" i="1"/>
  <c r="G395" i="1"/>
  <c r="G394" i="1"/>
  <c r="G393" i="1"/>
  <c r="G392" i="1"/>
  <c r="G391" i="1"/>
  <c r="G390" i="1"/>
  <c r="G387" i="1"/>
  <c r="G386" i="1"/>
  <c r="G364" i="1" l="1"/>
  <c r="G363" i="1" l="1"/>
  <c r="G362" i="1" l="1"/>
  <c r="G361" i="1"/>
  <c r="G360" i="1"/>
  <c r="G359" i="1"/>
  <c r="G358" i="1"/>
  <c r="G357" i="1"/>
  <c r="G356" i="1"/>
  <c r="G355" i="1"/>
  <c r="G354" i="1"/>
  <c r="G353" i="1"/>
  <c r="G352" i="1" l="1"/>
  <c r="G347" i="1"/>
  <c r="G346" i="1"/>
  <c r="G345" i="1"/>
  <c r="G344" i="1" l="1"/>
  <c r="G343" i="1"/>
  <c r="G342" i="1"/>
  <c r="G341" i="1"/>
  <c r="G340" i="1" l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 l="1"/>
  <c r="G312" i="1"/>
  <c r="G311" i="1"/>
  <c r="G310" i="1"/>
  <c r="G290" i="1" l="1"/>
  <c r="G289" i="1"/>
  <c r="G288" i="1"/>
  <c r="G287" i="1"/>
  <c r="G286" i="1"/>
  <c r="G285" i="1"/>
  <c r="G283" i="1"/>
  <c r="G282" i="1"/>
  <c r="G281" i="1"/>
  <c r="G280" i="1" l="1"/>
  <c r="G279" i="1"/>
  <c r="G278" i="1"/>
  <c r="G275" i="1"/>
  <c r="G272" i="1"/>
  <c r="G271" i="1"/>
  <c r="G266" i="1" l="1"/>
  <c r="G263" i="1" l="1"/>
  <c r="G262" i="1" l="1"/>
  <c r="G261" i="1" l="1"/>
  <c r="G252" i="1" l="1"/>
  <c r="G251" i="1" l="1"/>
  <c r="G250" i="1"/>
  <c r="G249" i="1"/>
  <c r="G244" i="1" l="1"/>
  <c r="G243" i="1"/>
  <c r="G242" i="1"/>
  <c r="G241" i="1"/>
  <c r="G240" i="1"/>
  <c r="G239" i="1"/>
  <c r="G238" i="1"/>
  <c r="G237" i="1"/>
  <c r="G236" i="1"/>
  <c r="G235" i="1"/>
  <c r="G231" i="1" l="1"/>
  <c r="G230" i="1"/>
  <c r="G229" i="1"/>
  <c r="G228" i="1"/>
  <c r="G227" i="1"/>
  <c r="G226" i="1"/>
  <c r="G225" i="1" l="1"/>
  <c r="G216" i="1" l="1"/>
  <c r="G215" i="1"/>
  <c r="G214" i="1"/>
  <c r="G208" i="1" l="1"/>
  <c r="G207" i="1"/>
  <c r="G206" i="1"/>
  <c r="G205" i="1"/>
  <c r="G204" i="1"/>
  <c r="G203" i="1"/>
  <c r="G202" i="1" l="1"/>
  <c r="G201" i="1"/>
  <c r="G200" i="1" l="1"/>
  <c r="G199" i="1"/>
  <c r="G198" i="1"/>
  <c r="G197" i="1"/>
  <c r="G196" i="1"/>
  <c r="G195" i="1"/>
  <c r="G194" i="1"/>
  <c r="G193" i="1"/>
  <c r="G192" i="1"/>
  <c r="G191" i="1" l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 l="1"/>
  <c r="G164" i="1"/>
  <c r="G163" i="1"/>
  <c r="G162" i="1"/>
  <c r="G151" i="1" l="1"/>
  <c r="G150" i="1"/>
  <c r="G147" i="1" l="1"/>
  <c r="G146" i="1"/>
  <c r="G145" i="1"/>
  <c r="G144" i="1"/>
  <c r="G143" i="1"/>
  <c r="G142" i="1" l="1"/>
  <c r="G135" i="1"/>
  <c r="G134" i="1"/>
  <c r="G133" i="1" l="1"/>
  <c r="G129" i="1" l="1"/>
  <c r="G128" i="1"/>
  <c r="G127" i="1"/>
  <c r="G126" i="1"/>
  <c r="G125" i="1"/>
  <c r="G124" i="1"/>
  <c r="G123" i="1" l="1"/>
  <c r="G122" i="1" l="1"/>
  <c r="G121" i="1"/>
  <c r="G120" i="1"/>
  <c r="G119" i="1"/>
  <c r="G117" i="1"/>
  <c r="G116" i="1"/>
  <c r="G115" i="1"/>
  <c r="G111" i="1" l="1"/>
  <c r="G110" i="1"/>
  <c r="G108" i="1"/>
  <c r="G107" i="1"/>
  <c r="G106" i="1"/>
  <c r="G105" i="1"/>
  <c r="G104" i="1"/>
  <c r="G103" i="1"/>
  <c r="G101" i="1" l="1"/>
  <c r="G100" i="1"/>
  <c r="G99" i="1" l="1"/>
  <c r="G98" i="1"/>
  <c r="G97" i="1"/>
  <c r="G96" i="1"/>
  <c r="G95" i="1"/>
  <c r="G93" i="1" l="1"/>
  <c r="G92" i="1" l="1"/>
  <c r="G91" i="1"/>
  <c r="G90" i="1"/>
  <c r="G89" i="1"/>
  <c r="G85" i="1"/>
  <c r="G84" i="1"/>
  <c r="G78" i="1"/>
  <c r="G77" i="1" l="1"/>
  <c r="G76" i="1"/>
  <c r="G75" i="1"/>
  <c r="G74" i="1"/>
  <c r="G73" i="1"/>
  <c r="G72" i="1"/>
  <c r="G71" i="1"/>
  <c r="G70" i="1"/>
  <c r="G69" i="1"/>
  <c r="G67" i="1"/>
  <c r="G66" i="1"/>
  <c r="G65" i="1"/>
  <c r="G64" i="1"/>
  <c r="G63" i="1"/>
  <c r="G62" i="1"/>
  <c r="G61" i="1"/>
  <c r="G57" i="1"/>
  <c r="G54" i="1"/>
  <c r="G53" i="1"/>
  <c r="G52" i="1" l="1"/>
  <c r="G48" i="1"/>
  <c r="G47" i="1"/>
  <c r="G46" i="1"/>
  <c r="G45" i="1"/>
  <c r="G43" i="1" l="1"/>
  <c r="G42" i="1"/>
  <c r="G40" i="1"/>
  <c r="G35" i="1"/>
  <c r="G34" i="1" l="1"/>
  <c r="G30" i="1"/>
  <c r="G29" i="1"/>
  <c r="G26" i="1" l="1"/>
  <c r="G24" i="1"/>
  <c r="G20" i="1"/>
  <c r="G18" i="1"/>
  <c r="G17" i="1"/>
  <c r="G16" i="1" l="1"/>
  <c r="G15" i="1"/>
  <c r="G14" i="1"/>
  <c r="G13" i="1"/>
  <c r="G12" i="1" l="1"/>
  <c r="G11" i="1"/>
  <c r="G10" i="1"/>
  <c r="G8" i="1" l="1"/>
  <c r="G7" i="1"/>
  <c r="G6" i="1"/>
  <c r="G5" i="1"/>
  <c r="G4" i="1"/>
  <c r="G3" i="1"/>
  <c r="G2" i="1"/>
</calcChain>
</file>

<file path=xl/comments1.xml><?xml version="1.0" encoding="utf-8"?>
<comments xmlns="http://schemas.openxmlformats.org/spreadsheetml/2006/main">
  <authors>
    <author>wenwen_bao</author>
  </authors>
  <commentList>
    <comment ref="O234" authorId="0">
      <text>
        <r>
          <rPr>
            <b/>
            <sz val="9"/>
            <color indexed="81"/>
            <rFont val="Tahoma"/>
            <family val="2"/>
          </rPr>
          <t>wafer</t>
        </r>
        <r>
          <rPr>
            <b/>
            <sz val="9"/>
            <color indexed="81"/>
            <rFont val="宋体"/>
            <family val="3"/>
            <charset val="134"/>
          </rPr>
          <t>批次</t>
        </r>
        <r>
          <rPr>
            <b/>
            <sz val="9"/>
            <color indexed="81"/>
            <rFont val="Tahoma"/>
            <family val="2"/>
          </rPr>
          <t>FS4TR</t>
        </r>
        <r>
          <rPr>
            <b/>
            <sz val="9"/>
            <color indexed="81"/>
            <rFont val="宋体"/>
            <family val="3"/>
            <charset val="134"/>
          </rPr>
          <t>，换成另外一批</t>
        </r>
        <r>
          <rPr>
            <b/>
            <sz val="9"/>
            <color indexed="81"/>
            <rFont val="Tahoma"/>
            <family val="2"/>
          </rPr>
          <t>FL4P6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7" authorId="0">
      <text>
        <r>
          <rPr>
            <b/>
            <sz val="9"/>
            <color indexed="81"/>
            <rFont val="宋体"/>
            <family val="3"/>
            <charset val="134"/>
          </rPr>
          <t>由于</t>
        </r>
        <r>
          <rPr>
            <b/>
            <sz val="9"/>
            <color indexed="81"/>
            <rFont val="Tahoma"/>
            <family val="2"/>
          </rPr>
          <t>FLRGK1#~5#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18#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19#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22#~25#</t>
        </r>
        <r>
          <rPr>
            <b/>
            <sz val="9"/>
            <color indexed="81"/>
            <rFont val="宋体"/>
            <family val="3"/>
            <charset val="134"/>
          </rPr>
          <t>芯片背面局部黄斑沾污，替换成</t>
        </r>
        <r>
          <rPr>
            <b/>
            <sz val="9"/>
            <color indexed="81"/>
            <rFont val="Tahoma"/>
            <family val="2"/>
          </rPr>
          <t xml:space="preserve">FLR2P(21#-25#)  FN4H7(24#-25#)  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<sst xmlns="http://schemas.openxmlformats.org/spreadsheetml/2006/main" count="12085" uniqueCount="6665">
  <si>
    <t>notice</t>
  </si>
  <si>
    <t>waferhistory</t>
  </si>
  <si>
    <t>Site</t>
  </si>
  <si>
    <t>OrderNO#</t>
  </si>
  <si>
    <t>Qty.(K)</t>
  </si>
  <si>
    <t>IssuedDate</t>
  </si>
  <si>
    <t>Packagetype</t>
  </si>
  <si>
    <t>TopMark</t>
  </si>
  <si>
    <t>wafersite</t>
  </si>
  <si>
    <t>wafer（pcs）</t>
  </si>
  <si>
    <t>Wafer Lot#</t>
  </si>
  <si>
    <t>HJTC</t>
  </si>
  <si>
    <t>1#-6#</t>
  </si>
  <si>
    <t>1#-12#</t>
  </si>
  <si>
    <t>13#-25#</t>
  </si>
  <si>
    <t>Marcom需要</t>
  </si>
  <si>
    <t>JCET</t>
  </si>
  <si>
    <t>SO8</t>
  </si>
  <si>
    <t>ASMC</t>
  </si>
  <si>
    <t>A11A1</t>
  </si>
  <si>
    <t>SY7065QMC</t>
  </si>
  <si>
    <t>1#~12#</t>
  </si>
  <si>
    <t>13#~25#</t>
  </si>
  <si>
    <t>5#~6#</t>
  </si>
  <si>
    <t>A25A1</t>
  </si>
  <si>
    <t>E02T2+A2X02A</t>
  </si>
  <si>
    <r>
      <rPr>
        <sz val="10"/>
        <rFont val="Arial"/>
        <family val="2"/>
        <charset val="134"/>
      </rP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</si>
  <si>
    <t>SY58202FAC</t>
  </si>
  <si>
    <t>E02G1+A1X02A</t>
  </si>
  <si>
    <t>E02TD0+A3X01A</t>
  </si>
  <si>
    <t>A52G0</t>
  </si>
  <si>
    <t>SY8079AAC</t>
  </si>
  <si>
    <t>TSOT23-6</t>
  </si>
  <si>
    <t>SY8205FCC</t>
  </si>
  <si>
    <t>A10A2</t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</si>
  <si>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  <charset val="134"/>
      </rPr>
      <t>Bumping</t>
    </r>
  </si>
  <si>
    <t>B17S0</t>
  </si>
  <si>
    <t>E02S1</t>
  </si>
  <si>
    <t>4#</t>
  </si>
  <si>
    <t>A46F0</t>
  </si>
  <si>
    <t>21#~23#</t>
  </si>
  <si>
    <t>SY8003EDFC</t>
  </si>
  <si>
    <t>A25I0</t>
  </si>
  <si>
    <t>E02T2+A3X03A</t>
  </si>
  <si>
    <t>A21A1</t>
  </si>
  <si>
    <t>SYK871FCC</t>
  </si>
  <si>
    <t>B07J0</t>
  </si>
  <si>
    <t>E02B3</t>
  </si>
  <si>
    <t>A11I0</t>
  </si>
  <si>
    <t>SY8003ADFC</t>
  </si>
  <si>
    <t>A25C1</t>
  </si>
  <si>
    <t>SY8204FCC</t>
  </si>
  <si>
    <r>
      <rPr>
        <sz val="10"/>
        <rFont val="Arial"/>
        <family val="2"/>
        <charset val="134"/>
      </rP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</si>
  <si>
    <t>A46A0</t>
  </si>
  <si>
    <t>B18C1</t>
  </si>
  <si>
    <t>1+3</t>
  </si>
  <si>
    <t>E02Q1</t>
  </si>
  <si>
    <t>A11D0</t>
  </si>
  <si>
    <t>SY7066QMC</t>
  </si>
  <si>
    <t>B23A2</t>
  </si>
  <si>
    <t>E02J1</t>
  </si>
  <si>
    <t>E02FB0</t>
  </si>
  <si>
    <t>21#~22#</t>
  </si>
  <si>
    <t>B07Q0+B07E1</t>
  </si>
  <si>
    <t>SY58203AFAC</t>
  </si>
  <si>
    <t>E02GA0+A1X01A</t>
  </si>
  <si>
    <t>E02TD0+A2X01A</t>
  </si>
  <si>
    <t>E02DA0</t>
  </si>
  <si>
    <t>E02TJ0+A3X06B</t>
  </si>
  <si>
    <t>SY58105AFAC</t>
  </si>
  <si>
    <t>E02GC0+A2X07A</t>
  </si>
  <si>
    <t>1+2</t>
  </si>
  <si>
    <t>10#</t>
  </si>
  <si>
    <t>E02QB0</t>
  </si>
  <si>
    <t>A38B0</t>
  </si>
  <si>
    <t>I01A1</t>
  </si>
  <si>
    <t>E02G1+A1X03A</t>
  </si>
  <si>
    <t>SY8060DCC</t>
  </si>
  <si>
    <t>A25B0</t>
  </si>
  <si>
    <t>SY8120BABC</t>
  </si>
  <si>
    <t>A36A2</t>
  </si>
  <si>
    <t>SY8121ABC</t>
  </si>
  <si>
    <t>SY7065AQMC</t>
  </si>
  <si>
    <t>B23E1</t>
  </si>
  <si>
    <t>SY8868QMC</t>
  </si>
  <si>
    <t>A42B3</t>
  </si>
  <si>
    <t>B23C0</t>
  </si>
  <si>
    <t>A11C0</t>
  </si>
  <si>
    <t>A21D0</t>
  </si>
  <si>
    <t>SY8077AAC</t>
  </si>
  <si>
    <t>A51A0</t>
  </si>
  <si>
    <t>SY58282FAC</t>
  </si>
  <si>
    <t>SY8104ADC</t>
  </si>
  <si>
    <t>A38A3</t>
  </si>
  <si>
    <t>SY58596AFAC</t>
  </si>
  <si>
    <t>E02TJ0+A2X06B</t>
  </si>
  <si>
    <t>4+11</t>
  </si>
  <si>
    <t>E02F1</t>
  </si>
  <si>
    <t>SY58202AFAC</t>
  </si>
  <si>
    <t>E02GA0+A1X02A</t>
  </si>
  <si>
    <t>10+20</t>
  </si>
  <si>
    <t>SY58595AFAC</t>
  </si>
  <si>
    <t>E02TJ0+A2X07A</t>
  </si>
  <si>
    <t>A21B2</t>
  </si>
  <si>
    <t>E02CC0+A5X01A</t>
  </si>
  <si>
    <t>3+8</t>
  </si>
  <si>
    <t>3+6</t>
  </si>
  <si>
    <t>E34G1+A3X03A</t>
  </si>
  <si>
    <t>E34G1+A3X04B</t>
  </si>
  <si>
    <t>A11B1</t>
  </si>
  <si>
    <t>5+25</t>
  </si>
  <si>
    <t>B28E0</t>
  </si>
  <si>
    <t>SYC813FCC</t>
  </si>
  <si>
    <t>SYK594AFAC</t>
  </si>
  <si>
    <t>1#-4#</t>
  </si>
  <si>
    <t>B22A0</t>
  </si>
  <si>
    <t>A46C0</t>
  </si>
  <si>
    <t>1#-7#</t>
  </si>
  <si>
    <t>N8LGJ.02</t>
  </si>
  <si>
    <t>QFN2*1.5-8</t>
  </si>
  <si>
    <t>A71A0</t>
  </si>
  <si>
    <t>1# 2#</t>
  </si>
  <si>
    <t>SY5824ABC</t>
  </si>
  <si>
    <t>E02V1</t>
  </si>
  <si>
    <t>3#-13#</t>
  </si>
  <si>
    <t>需Bumping</t>
  </si>
  <si>
    <t>1#-5#</t>
  </si>
  <si>
    <t>6#-15#</t>
  </si>
  <si>
    <t>16#-25#</t>
  </si>
  <si>
    <t>1#-10#</t>
  </si>
  <si>
    <t>11#-18#</t>
  </si>
  <si>
    <t>17#-25#</t>
  </si>
  <si>
    <t>11#-25#</t>
  </si>
  <si>
    <t>15#-25#</t>
  </si>
  <si>
    <t>1#-2#</t>
  </si>
  <si>
    <t>SY50135FAC</t>
  </si>
  <si>
    <t>E02R3</t>
  </si>
  <si>
    <t>SY5839ABC</t>
  </si>
  <si>
    <t>19#-25#</t>
  </si>
  <si>
    <t>SY7208CABC</t>
  </si>
  <si>
    <t>B27P0</t>
  </si>
  <si>
    <t>HTJC</t>
  </si>
  <si>
    <t>YG272FAC</t>
  </si>
  <si>
    <r>
      <rPr>
        <sz val="10"/>
        <color indexed="8"/>
        <rFont val="Arial"/>
        <family val="2"/>
        <charset val="134"/>
      </rPr>
      <t>S08(</t>
    </r>
    <r>
      <rPr>
        <sz val="10"/>
        <color indexed="8"/>
        <rFont val="宋体"/>
        <family val="3"/>
        <charset val="134"/>
      </rPr>
      <t>铜线</t>
    </r>
    <r>
      <rPr>
        <sz val="10"/>
        <color indexed="8"/>
        <rFont val="Arial"/>
        <family val="2"/>
        <charset val="134"/>
      </rPr>
      <t>)</t>
    </r>
  </si>
  <si>
    <t>E34J0+U8X10A</t>
  </si>
  <si>
    <t>1#-8#</t>
  </si>
  <si>
    <t>14#-25#</t>
  </si>
  <si>
    <t>SYT706FAC</t>
  </si>
  <si>
    <t>E24D0+U2X14A</t>
  </si>
  <si>
    <t>E24D0+U2X10A</t>
  </si>
  <si>
    <t>20#-25#</t>
  </si>
  <si>
    <t>21#-25#</t>
  </si>
  <si>
    <t>22#-25#</t>
  </si>
  <si>
    <t>11#-15#</t>
  </si>
  <si>
    <t>E51G0+A2X01B</t>
  </si>
  <si>
    <t>SY8088LACC</t>
  </si>
  <si>
    <t>1#-15#</t>
  </si>
  <si>
    <t>4+13</t>
  </si>
  <si>
    <t>SY58294FAC</t>
  </si>
  <si>
    <t>1#-9#</t>
  </si>
  <si>
    <t>E10G4</t>
  </si>
  <si>
    <t>B61F0</t>
  </si>
  <si>
    <t>24#-25#</t>
  </si>
  <si>
    <t>1#-3#</t>
  </si>
  <si>
    <t>H15A0</t>
  </si>
  <si>
    <t>N9RRN</t>
  </si>
  <si>
    <t>E02UA0</t>
  </si>
  <si>
    <t>E34B2+U3X10A</t>
  </si>
  <si>
    <t>UMC</t>
  </si>
  <si>
    <t>11#-17#</t>
  </si>
  <si>
    <t>1#-13#</t>
  </si>
  <si>
    <t>23#-25#</t>
  </si>
  <si>
    <t>5+19</t>
  </si>
  <si>
    <t>HF01121</t>
  </si>
  <si>
    <t>AEP4NA</t>
  </si>
  <si>
    <t>N8LGJ.02-1</t>
  </si>
  <si>
    <t>16#-20#</t>
  </si>
  <si>
    <t>E02TM0+A3X01A</t>
  </si>
  <si>
    <t>HF01149</t>
  </si>
  <si>
    <t>AHC4NA</t>
  </si>
  <si>
    <r>
      <rPr>
        <sz val="10"/>
        <rFont val="Arial"/>
        <family val="2"/>
        <charset val="134"/>
      </rPr>
      <t>N9JJL.01+(SJ023300+SJ006400(</t>
    </r>
    <r>
      <rPr>
        <sz val="10"/>
        <rFont val="宋体"/>
        <family val="3"/>
        <charset val="134"/>
      </rPr>
      <t>蓝膜</t>
    </r>
    <r>
      <rPr>
        <sz val="10"/>
        <rFont val="Arial"/>
        <family val="2"/>
        <charset val="134"/>
      </rPr>
      <t>))</t>
    </r>
  </si>
  <si>
    <r>
      <rPr>
        <sz val="10"/>
        <rFont val="Arial"/>
        <family val="2"/>
        <charset val="134"/>
      </rPr>
      <t>24#+(24#~25#+</t>
    </r>
    <r>
      <rPr>
        <sz val="10"/>
        <rFont val="宋体"/>
        <family val="3"/>
        <charset val="134"/>
      </rPr>
      <t>任意</t>
    </r>
    <r>
      <rPr>
        <sz val="10"/>
        <rFont val="Arial"/>
        <family val="2"/>
        <charset val="134"/>
      </rPr>
      <t>)</t>
    </r>
  </si>
  <si>
    <t>N9JJL.01;(SJ023300+SJ006400)</t>
  </si>
  <si>
    <t>HF01342</t>
  </si>
  <si>
    <t>AMJ4QA</t>
  </si>
  <si>
    <t>N9JP3+SJ075300</t>
  </si>
  <si>
    <t>23#-25+14#-21#</t>
  </si>
  <si>
    <t>N9JP3;SJ075300</t>
  </si>
  <si>
    <t>13#-14#</t>
  </si>
  <si>
    <t>HF01370</t>
  </si>
  <si>
    <t>AVN4QA</t>
  </si>
  <si>
    <t>5+17</t>
  </si>
  <si>
    <t>N9NR9+FW2TK</t>
  </si>
  <si>
    <t>19#-23#+1#-17#</t>
  </si>
  <si>
    <t>N9NR9;FW2TK</t>
  </si>
  <si>
    <t>N9Q8N</t>
  </si>
  <si>
    <t>D10A0</t>
  </si>
  <si>
    <t>HF01462</t>
  </si>
  <si>
    <t>AHI4SA</t>
  </si>
  <si>
    <t>N9Q8N-1</t>
  </si>
  <si>
    <t>HF01472</t>
  </si>
  <si>
    <t>AQX4SA</t>
  </si>
  <si>
    <t>N9ATW+SJ076300</t>
  </si>
  <si>
    <t>10#~14#+1#~6#,8#~13#,15#~21#</t>
  </si>
  <si>
    <t>SJ076300;N9ATW</t>
  </si>
  <si>
    <t>7#-8#</t>
  </si>
  <si>
    <t>HF01600</t>
  </si>
  <si>
    <t>AHI4TA</t>
  </si>
  <si>
    <t>N9RRN-2</t>
  </si>
  <si>
    <t>SY58294ZFAC</t>
  </si>
  <si>
    <t>E10Q2+U3X11A</t>
  </si>
  <si>
    <t>E10Q2+U2X11A</t>
  </si>
  <si>
    <t>A10C0</t>
  </si>
  <si>
    <t>E34J0+U3X10A</t>
  </si>
  <si>
    <t>AMC</t>
  </si>
  <si>
    <t>SY58282LFAC</t>
  </si>
  <si>
    <t>HF01711</t>
  </si>
  <si>
    <t>AIG4UC</t>
  </si>
  <si>
    <t xml:space="preserve">N9YK1.01+SJ044100 </t>
  </si>
  <si>
    <t>1#-10#+1#~20#</t>
  </si>
  <si>
    <t>N9YK1.01;SJ044100</t>
  </si>
  <si>
    <t>E10Q2+U3X12A</t>
  </si>
  <si>
    <t>SY58593ZFAC</t>
  </si>
  <si>
    <t>E10Q2+U2X12A</t>
  </si>
  <si>
    <t>HF01734</t>
  </si>
  <si>
    <t>ANL4UA</t>
  </si>
  <si>
    <t>N9RCG+(SJ044100+SJ044000)</t>
  </si>
  <si>
    <t>19#-21#+(21#~25#+25#)</t>
  </si>
  <si>
    <t>N9RCG;(SJ044100+SJ044000)</t>
  </si>
  <si>
    <t>N9YJW.02</t>
  </si>
  <si>
    <t>HF01782</t>
  </si>
  <si>
    <t>YG2724VA</t>
  </si>
  <si>
    <t>N9YJW.02-1</t>
  </si>
  <si>
    <t>NA12C</t>
  </si>
  <si>
    <t>14#-19#</t>
  </si>
  <si>
    <t>HF01859</t>
  </si>
  <si>
    <t>AIV4VA</t>
  </si>
  <si>
    <t>N9QN4.01</t>
  </si>
  <si>
    <t>E51B0</t>
  </si>
  <si>
    <t>SYPH294AFAC</t>
  </si>
  <si>
    <t>HF01875</t>
  </si>
  <si>
    <t>AMM4WA</t>
  </si>
  <si>
    <t xml:space="preserve">N9KF5+SJ037400 </t>
  </si>
  <si>
    <t>19#-22#+1#~11#</t>
  </si>
  <si>
    <t>N9KF5;SJ037400</t>
  </si>
  <si>
    <t>HF01878</t>
  </si>
  <si>
    <t>AQG4WA</t>
  </si>
  <si>
    <t>N9QPM+SJ065600</t>
  </si>
  <si>
    <t>22#+22#-24#</t>
  </si>
  <si>
    <t>SJ065600;N9QPM</t>
  </si>
  <si>
    <t>E51H1+U2X17A</t>
  </si>
  <si>
    <t>SYR313FAC</t>
  </si>
  <si>
    <t>HF01927</t>
  </si>
  <si>
    <t>ATK4WB</t>
  </si>
  <si>
    <t>N9SYM+SJ083102</t>
  </si>
  <si>
    <t>8#-11#+1-4,7,9,17-19,21-23,25#</t>
  </si>
  <si>
    <t>SJ083102;N9SYM</t>
  </si>
  <si>
    <t>NA2A1</t>
  </si>
  <si>
    <t>HF01981</t>
  </si>
  <si>
    <t>JR4WJ</t>
  </si>
  <si>
    <t>HJTC</t>
    <phoneticPr fontId="15" type="noConversion"/>
  </si>
  <si>
    <t>HTJC</t>
    <phoneticPr fontId="15" type="noConversion"/>
  </si>
  <si>
    <t>1#-12#</t>
    <phoneticPr fontId="15" type="noConversion"/>
  </si>
  <si>
    <t>24# 25#</t>
  </si>
  <si>
    <t>QFN2*2-10</t>
    <phoneticPr fontId="13" type="noConversion"/>
  </si>
  <si>
    <t>JCET</t>
    <phoneticPr fontId="1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</si>
  <si>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</si>
  <si>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</si>
  <si>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HJTC</t>
    <phoneticPr fontId="13" type="noConversion"/>
  </si>
  <si>
    <t>JCET</t>
    <phoneticPr fontId="13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</si>
  <si>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</si>
  <si>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r>
      <t>DFN3*3-10(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</si>
  <si>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SY7208CABC</t>
    <phoneticPr fontId="13" type="noConversion"/>
  </si>
  <si>
    <r>
      <t>DFN2*3-8(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</si>
  <si>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TSOT23-6</t>
    <phoneticPr fontId="13" type="noConversion"/>
  </si>
  <si>
    <t>HTJC</t>
    <phoneticPr fontId="13" type="noConversion"/>
  </si>
  <si>
    <r>
      <t>需</t>
    </r>
    <r>
      <rPr>
        <sz val="10"/>
        <rFont val="Arial"/>
        <family val="2"/>
        <charset val="134"/>
      </rPr>
      <t>Bumping</t>
    </r>
  </si>
  <si>
    <t>HJTC</t>
    <phoneticPr fontId="13" type="noConversion"/>
  </si>
  <si>
    <t>JCET</t>
    <phoneticPr fontId="13" type="noConversion"/>
  </si>
  <si>
    <t>HTJC</t>
    <phoneticPr fontId="13" type="noConversion"/>
  </si>
  <si>
    <t>SY98081DQUC</t>
    <phoneticPr fontId="13" type="noConversion"/>
  </si>
  <si>
    <t>SY7088DGC</t>
    <phoneticPr fontId="13" type="noConversion"/>
  </si>
  <si>
    <t>ASMC</t>
    <phoneticPr fontId="13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</si>
  <si>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</si>
  <si>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</si>
  <si>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</si>
  <si>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HJTC</t>
    <phoneticPr fontId="13" type="noConversion"/>
  </si>
  <si>
    <t>1#-12#</t>
    <phoneticPr fontId="13" type="noConversion"/>
  </si>
  <si>
    <t>13#-25#</t>
    <phoneticPr fontId="13" type="noConversion"/>
  </si>
  <si>
    <t>JCET</t>
    <phoneticPr fontId="13" type="noConversion"/>
  </si>
  <si>
    <t>HJTC</t>
    <phoneticPr fontId="13" type="noConversion"/>
  </si>
  <si>
    <t>SY7065AQMC</t>
    <phoneticPr fontId="1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</si>
  <si>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</si>
  <si>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TSOT23-6</t>
    <phoneticPr fontId="13" type="noConversion"/>
  </si>
  <si>
    <r>
      <t>需</t>
    </r>
    <r>
      <rPr>
        <sz val="10"/>
        <rFont val="Arial"/>
        <family val="2"/>
        <charset val="134"/>
      </rPr>
      <t>Bumping</t>
    </r>
    <phoneticPr fontId="13" type="noConversion"/>
  </si>
  <si>
    <t>SY8121BABC</t>
    <phoneticPr fontId="13" type="noConversion"/>
  </si>
  <si>
    <t>SY8501FCC</t>
    <phoneticPr fontId="13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</si>
  <si>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</si>
  <si>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JCET</t>
    <phoneticPr fontId="13" type="noConversion"/>
  </si>
  <si>
    <t>JCET</t>
    <phoneticPr fontId="13" type="noConversion"/>
  </si>
  <si>
    <t>13#~25#</t>
    <phoneticPr fontId="13" type="noConversion"/>
  </si>
  <si>
    <t>DFN1.5×1.5-6</t>
    <phoneticPr fontId="13" type="noConversion"/>
  </si>
  <si>
    <t>SY8016DEC</t>
    <phoneticPr fontId="13" type="noConversion"/>
  </si>
  <si>
    <t>DFN2x2-8</t>
    <phoneticPr fontId="13" type="noConversion"/>
  </si>
  <si>
    <t>SY8707ABC</t>
    <phoneticPr fontId="13" type="noConversion"/>
  </si>
  <si>
    <t>JCET</t>
    <phoneticPr fontId="13" type="noConversion"/>
  </si>
  <si>
    <t>16#-19#</t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</si>
  <si>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</si>
  <si>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TSOT23-6</t>
    <phoneticPr fontId="13" type="noConversion"/>
  </si>
  <si>
    <t>SYC812FAC</t>
    <phoneticPr fontId="13" type="noConversion"/>
  </si>
  <si>
    <t>14#-25#</t>
    <phoneticPr fontId="13" type="noConversion"/>
  </si>
  <si>
    <t>SY8204FCC</t>
    <phoneticPr fontId="13" type="noConversion"/>
  </si>
  <si>
    <t>HF02081</t>
    <phoneticPr fontId="13" type="noConversion"/>
  </si>
  <si>
    <t>AHI4XA</t>
    <phoneticPr fontId="13" type="noConversion"/>
  </si>
  <si>
    <t>NA1HT</t>
    <phoneticPr fontId="13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</si>
  <si>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</si>
  <si>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SY8205FCC</t>
    <phoneticPr fontId="13" type="noConversion"/>
  </si>
  <si>
    <t>SY8234FCC</t>
    <phoneticPr fontId="13" type="noConversion"/>
  </si>
  <si>
    <t>SY7630QCC</t>
    <phoneticPr fontId="13" type="noConversion"/>
  </si>
  <si>
    <t>SY8120BABC</t>
    <phoneticPr fontId="13" type="noConversion"/>
  </si>
  <si>
    <t>SY8003DFC</t>
    <phoneticPr fontId="13" type="noConversion"/>
  </si>
  <si>
    <t>JCET</t>
    <phoneticPr fontId="13" type="noConversion"/>
  </si>
  <si>
    <t>NA1HT</t>
  </si>
  <si>
    <t>SY7088DGC</t>
    <phoneticPr fontId="13" type="noConversion"/>
  </si>
  <si>
    <t>HJTC</t>
    <phoneticPr fontId="13" type="noConversion"/>
  </si>
  <si>
    <r>
      <t>DFN2*3-8(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</si>
  <si>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HTJC</t>
    <phoneticPr fontId="15" type="noConversion"/>
  </si>
  <si>
    <t>JCET</t>
    <phoneticPr fontId="15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</si>
  <si>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</si>
  <si>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E10EC0</t>
  </si>
  <si>
    <r>
      <t>SOT23-6 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</si>
  <si>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20#-22#</t>
  </si>
  <si>
    <t>SY8060DCC</t>
    <phoneticPr fontId="15" type="noConversion"/>
  </si>
  <si>
    <t>D</t>
    <phoneticPr fontId="15" type="noConversion"/>
  </si>
  <si>
    <r>
      <t>DFN3*3-12(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</si>
  <si>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</si>
  <si>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QFN2x2-10</t>
    <phoneticPr fontId="15" type="noConversion"/>
  </si>
  <si>
    <t>QFN2*2-10</t>
    <phoneticPr fontId="15" type="noConversion"/>
  </si>
  <si>
    <t>13#-25#</t>
    <phoneticPr fontId="15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</si>
  <si>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</si>
  <si>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TSOT23-6</t>
    <phoneticPr fontId="15" type="noConversion"/>
  </si>
  <si>
    <t>E02CA1</t>
  </si>
  <si>
    <t>HJTC</t>
    <phoneticPr fontId="15" type="noConversion"/>
  </si>
  <si>
    <t>ASMC</t>
    <phoneticPr fontId="15" type="noConversion"/>
  </si>
  <si>
    <t>SY58294AFAC</t>
    <phoneticPr fontId="15" type="noConversion"/>
  </si>
  <si>
    <t>JCET</t>
    <phoneticPr fontId="15" type="noConversion"/>
  </si>
  <si>
    <t>HF02158</t>
    <phoneticPr fontId="15" type="noConversion"/>
  </si>
  <si>
    <t>AMM4YA</t>
    <phoneticPr fontId="15" type="noConversion"/>
  </si>
  <si>
    <t>9+25</t>
    <phoneticPr fontId="15" type="noConversion"/>
  </si>
  <si>
    <t>1#-9#+1#~25#</t>
    <phoneticPr fontId="15" type="noConversion"/>
  </si>
  <si>
    <t>SY58102AFAC</t>
    <phoneticPr fontId="15" type="noConversion"/>
  </si>
  <si>
    <t>E02GA0+A2X02A</t>
    <phoneticPr fontId="15" type="noConversion"/>
  </si>
  <si>
    <t>HF02163</t>
    <phoneticPr fontId="15" type="noConversion"/>
  </si>
  <si>
    <t>ANN4YA</t>
    <phoneticPr fontId="15" type="noConversion"/>
  </si>
  <si>
    <t>8+16</t>
    <phoneticPr fontId="15" type="noConversion"/>
  </si>
  <si>
    <t>1#-8#+1#~4#,8#~19#</t>
    <phoneticPr fontId="15" type="noConversion"/>
  </si>
  <si>
    <t>SYT705FAC</t>
    <phoneticPr fontId="15" type="noConversion"/>
  </si>
  <si>
    <t>JCET</t>
    <phoneticPr fontId="15" type="noConversion"/>
  </si>
  <si>
    <t>HF02165</t>
    <phoneticPr fontId="15" type="noConversion"/>
  </si>
  <si>
    <t>AVM4YA</t>
    <phoneticPr fontId="15" type="noConversion"/>
  </si>
  <si>
    <t>8+23</t>
    <phoneticPr fontId="15" type="noConversion"/>
  </si>
  <si>
    <t>1#-8#+1#-5#,7#~24#</t>
    <phoneticPr fontId="15" type="noConversion"/>
  </si>
  <si>
    <t>HJTC</t>
    <phoneticPr fontId="15" type="noConversion"/>
  </si>
  <si>
    <t>UMC</t>
    <phoneticPr fontId="15" type="noConversion"/>
  </si>
  <si>
    <t>SY50133FAC</t>
    <phoneticPr fontId="13" type="noConversion"/>
  </si>
  <si>
    <t>1+3</t>
    <phoneticPr fontId="13" type="noConversion"/>
  </si>
  <si>
    <t>UMC</t>
    <phoneticPr fontId="13" type="noConversion"/>
  </si>
  <si>
    <t>SY58281LAAC</t>
    <phoneticPr fontId="13" type="noConversion"/>
  </si>
  <si>
    <t>NA2A1-1</t>
  </si>
  <si>
    <t>N9KF4;SJ028400</t>
  </si>
  <si>
    <t>NA12K.01;SJ045900</t>
  </si>
  <si>
    <t>FL7R2;N9YSS</t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</si>
  <si>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</si>
  <si>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QFN2*2-10</t>
    <phoneticPr fontId="15" type="noConversion"/>
  </si>
  <si>
    <t>JCET</t>
    <phoneticPr fontId="15" type="noConversion"/>
  </si>
  <si>
    <t>UMC</t>
    <phoneticPr fontId="15" type="noConversion"/>
  </si>
  <si>
    <t>SY50282FAC</t>
    <phoneticPr fontId="15" type="noConversion"/>
  </si>
  <si>
    <t>HF02204</t>
    <phoneticPr fontId="15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</si>
  <si>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</si>
  <si>
    <t>ASZ4YB</t>
    <phoneticPr fontId="15" type="noConversion"/>
  </si>
  <si>
    <t>2+5</t>
    <phoneticPr fontId="13" type="noConversion"/>
  </si>
  <si>
    <t>19#-20#+6#-11#</t>
    <phoneticPr fontId="15" type="noConversion"/>
  </si>
  <si>
    <t>N9C3W</t>
  </si>
  <si>
    <t>F4T0S;NA4L7</t>
  </si>
  <si>
    <t>SY7305ABC</t>
    <phoneticPr fontId="15" type="noConversion"/>
  </si>
  <si>
    <t>B40GA1</t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</si>
  <si>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</si>
  <si>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</si>
  <si>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HF02256</t>
    <phoneticPr fontId="15" type="noConversion"/>
  </si>
  <si>
    <t>JR4ZA</t>
    <phoneticPr fontId="15" type="noConversion"/>
  </si>
  <si>
    <t>A/TLot#</t>
    <phoneticPr fontId="15" type="noConversion"/>
  </si>
  <si>
    <t>SY8708ABC</t>
  </si>
  <si>
    <t>DFN4*3-12</t>
    <phoneticPr fontId="15" type="noConversion"/>
  </si>
  <si>
    <t>ASMC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</si>
  <si>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</si>
  <si>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</si>
  <si>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3" type="noConversion"/>
  </si>
  <si>
    <t>9+26</t>
    <phoneticPr fontId="13" type="noConversion"/>
  </si>
  <si>
    <t>SY58282LFAC</t>
    <phoneticPr fontId="13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</si>
  <si>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</si>
  <si>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SY58283LFAC</t>
    <phoneticPr fontId="13" type="noConversion"/>
  </si>
  <si>
    <t>8+26</t>
    <phoneticPr fontId="13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</si>
  <si>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3" type="noConversion"/>
  </si>
  <si>
    <t>5+14</t>
    <phoneticPr fontId="13" type="noConversion"/>
  </si>
  <si>
    <t>N9FSF</t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</si>
  <si>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5" type="noConversion"/>
  </si>
  <si>
    <t>DFN2*2-8</t>
    <phoneticPr fontId="15" type="noConversion"/>
  </si>
  <si>
    <t>SY8707ABC</t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</si>
  <si>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</si>
  <si>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r>
      <t>QFN4x4-24(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</si>
  <si>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B27TA0</t>
  </si>
  <si>
    <t>E02TE1+A2X04A</t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</si>
  <si>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</si>
  <si>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</si>
  <si>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18#-25#</t>
  </si>
  <si>
    <t>SY58381FAC</t>
    <phoneticPr fontId="13" type="noConversion"/>
  </si>
  <si>
    <t>SY5869ABC</t>
    <phoneticPr fontId="15" type="noConversion"/>
  </si>
  <si>
    <t>NA7T2</t>
  </si>
  <si>
    <t>SY58481FAC</t>
    <phoneticPr fontId="15" type="noConversion"/>
  </si>
  <si>
    <t>E02CD0+A2X04A</t>
  </si>
  <si>
    <t>B18FA1</t>
  </si>
  <si>
    <t>SY8016DEC</t>
    <phoneticPr fontId="13" type="noConversion"/>
  </si>
  <si>
    <t>HTJC</t>
    <phoneticPr fontId="13" type="noConversion"/>
  </si>
  <si>
    <t>DFN2*2-6</t>
    <phoneticPr fontId="13" type="noConversion"/>
  </si>
  <si>
    <t>ASMC</t>
    <phoneticPr fontId="13" type="noConversion"/>
  </si>
  <si>
    <t>JCET</t>
    <phoneticPr fontId="15" type="noConversion"/>
  </si>
  <si>
    <t>SY58282NFAC</t>
    <phoneticPr fontId="15" type="noConversion"/>
  </si>
  <si>
    <t>SY58182FAC</t>
    <phoneticPr fontId="15" type="noConversion"/>
  </si>
  <si>
    <t>HG00089</t>
    <phoneticPr fontId="15" type="noConversion"/>
  </si>
  <si>
    <t>8+23</t>
    <phoneticPr fontId="15" type="noConversion"/>
  </si>
  <si>
    <t>AWM5BA</t>
    <phoneticPr fontId="15" type="noConversion"/>
  </si>
  <si>
    <t>11#-18#+(18#-22#,24#~25#+9#-24#)</t>
    <phoneticPr fontId="15" type="noConversion"/>
  </si>
  <si>
    <t>JCET</t>
    <phoneticPr fontId="15" type="noConversion"/>
  </si>
  <si>
    <t>SY5801AFAC</t>
    <phoneticPr fontId="15" type="noConversion"/>
  </si>
  <si>
    <t>E02M1</t>
  </si>
  <si>
    <t>HG00100</t>
    <phoneticPr fontId="15" type="noConversion"/>
  </si>
  <si>
    <t>AGD5BA</t>
    <phoneticPr fontId="15" type="noConversion"/>
  </si>
  <si>
    <t>24#</t>
  </si>
  <si>
    <t>TSOT23-8</t>
    <phoneticPr fontId="15" type="noConversion"/>
  </si>
  <si>
    <t>E50A0</t>
    <phoneticPr fontId="15" type="noConversion"/>
  </si>
  <si>
    <t>JCET</t>
    <phoneticPr fontId="15" type="noConversion"/>
  </si>
  <si>
    <r>
      <t>SSOP10(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</si>
  <si>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SY5859BFHC</t>
    <phoneticPr fontId="15" type="noConversion"/>
  </si>
  <si>
    <t>AVA5BA</t>
    <phoneticPr fontId="15" type="noConversion"/>
  </si>
  <si>
    <t xml:space="preserve">N9KF4+SJ028400 </t>
    <phoneticPr fontId="13" type="noConversion"/>
  </si>
  <si>
    <t xml:space="preserve">NA12K.01+SJ045900 </t>
    <phoneticPr fontId="13" type="noConversion"/>
  </si>
  <si>
    <t>N9YSS+FL7R2</t>
    <phoneticPr fontId="13" type="noConversion"/>
  </si>
  <si>
    <t>NA4L7+F4T0S</t>
    <phoneticPr fontId="13" type="noConversion"/>
  </si>
  <si>
    <t>NA6CN</t>
    <phoneticPr fontId="13" type="noConversion"/>
  </si>
  <si>
    <t>DFN2*2-8</t>
    <phoneticPr fontId="13" type="noConversion"/>
  </si>
  <si>
    <t>1#-12#</t>
    <phoneticPr fontId="13" type="noConversion"/>
  </si>
  <si>
    <t>SYH803EDFC</t>
    <phoneticPr fontId="13" type="noConversion"/>
  </si>
  <si>
    <t>DFN2x2-8</t>
    <phoneticPr fontId="13" type="noConversion"/>
  </si>
  <si>
    <t>SY5002CABC</t>
    <phoneticPr fontId="13" type="noConversion"/>
  </si>
  <si>
    <t>SY8724QIC</t>
    <phoneticPr fontId="13" type="noConversion"/>
  </si>
  <si>
    <t>B18Q1+B18S0</t>
  </si>
  <si>
    <t>QFN4*4-16L</t>
    <phoneticPr fontId="13" type="noConversion"/>
  </si>
  <si>
    <t>SY8703ABC</t>
    <phoneticPr fontId="13" type="noConversion"/>
  </si>
  <si>
    <t>JCET</t>
    <phoneticPr fontId="13" type="noConversion"/>
  </si>
  <si>
    <t>HG00134</t>
    <phoneticPr fontId="13" type="noConversion"/>
  </si>
  <si>
    <t>AMD5BB</t>
    <phoneticPr fontId="13" type="noConversion"/>
  </si>
  <si>
    <t>4+5</t>
    <phoneticPr fontId="13" type="noConversion"/>
  </si>
  <si>
    <t>SY50101FAC</t>
    <phoneticPr fontId="15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</si>
  <si>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</si>
  <si>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5#-8#+1#~5#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</si>
  <si>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</si>
  <si>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SY58282LFAC</t>
    <phoneticPr fontId="13" type="noConversion"/>
  </si>
  <si>
    <t>7+20</t>
    <phoneticPr fontId="13" type="noConversion"/>
  </si>
  <si>
    <t>SY6819FAC</t>
    <phoneticPr fontId="13" type="noConversion"/>
  </si>
  <si>
    <t>DFN2*2-6</t>
    <phoneticPr fontId="13" type="noConversion"/>
  </si>
  <si>
    <t>SY8077AAC</t>
    <phoneticPr fontId="13" type="noConversion"/>
  </si>
  <si>
    <t>1#~12#</t>
    <phoneticPr fontId="13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</si>
  <si>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</si>
  <si>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E34J0+A3X04B</t>
  </si>
  <si>
    <t>(FRL99+FLK4K);NA8A4</t>
  </si>
  <si>
    <t>N7NAF</t>
  </si>
  <si>
    <t>NA858</t>
  </si>
  <si>
    <t>N9YA8</t>
  </si>
  <si>
    <t>N9H4M;SJ042600</t>
  </si>
  <si>
    <t>1#-15#</t>
    <phoneticPr fontId="13" type="noConversion"/>
  </si>
  <si>
    <t>UMC</t>
    <phoneticPr fontId="13" type="noConversion"/>
  </si>
  <si>
    <t>SYJ905ABC</t>
    <phoneticPr fontId="13" type="noConversion"/>
  </si>
  <si>
    <t>A46G0</t>
  </si>
  <si>
    <r>
      <t>DFN3*3-10(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3" type="noConversion"/>
  </si>
  <si>
    <t>HJTC</t>
    <phoneticPr fontId="15" type="noConversion"/>
  </si>
  <si>
    <t>E02FE0</t>
  </si>
  <si>
    <r>
      <t>JCET(</t>
    </r>
    <r>
      <rPr>
        <sz val="10"/>
        <rFont val="宋体"/>
        <family val="3"/>
        <charset val="134"/>
      </rPr>
      <t>滁州</t>
    </r>
    <r>
      <rPr>
        <sz val="10"/>
        <rFont val="Arial"/>
        <family val="2"/>
        <charset val="134"/>
      </rPr>
      <t>)</t>
    </r>
    <phoneticPr fontId="13" type="noConversion"/>
  </si>
  <si>
    <t>JCET</t>
    <phoneticPr fontId="15" type="noConversion"/>
  </si>
  <si>
    <t>HG00178</t>
    <phoneticPr fontId="15" type="noConversion"/>
  </si>
  <si>
    <t>LX5CB</t>
    <phoneticPr fontId="15" type="noConversion"/>
  </si>
  <si>
    <t>NA560</t>
    <phoneticPr fontId="13" type="noConversion"/>
  </si>
  <si>
    <t>NA7T2</t>
    <phoneticPr fontId="13" type="noConversion"/>
  </si>
  <si>
    <t>NA8A4+(FRL99+FLK4K)</t>
    <phoneticPr fontId="13" type="noConversion"/>
  </si>
  <si>
    <t>N7NAF</t>
    <phoneticPr fontId="13" type="noConversion"/>
  </si>
  <si>
    <t>NA858</t>
    <phoneticPr fontId="13" type="noConversion"/>
  </si>
  <si>
    <t xml:space="preserve">N9H4M+SJ042600 </t>
    <phoneticPr fontId="13" type="noConversion"/>
  </si>
  <si>
    <t>NAA2S</t>
    <phoneticPr fontId="13" type="noConversion"/>
  </si>
  <si>
    <t>NA9WM</t>
    <phoneticPr fontId="13" type="noConversion"/>
  </si>
  <si>
    <t>SY8003EDFC</t>
    <phoneticPr fontId="13" type="noConversion"/>
  </si>
  <si>
    <t>7#-15#</t>
  </si>
  <si>
    <t>QFN2*2-10</t>
    <phoneticPr fontId="15" type="noConversion"/>
  </si>
  <si>
    <t>JCET</t>
    <phoneticPr fontId="15" type="noConversion"/>
  </si>
  <si>
    <t>SY8204FCC</t>
    <phoneticPr fontId="13" type="noConversion"/>
  </si>
  <si>
    <t>SY8204FCC</t>
    <phoneticPr fontId="13" type="noConversion"/>
  </si>
  <si>
    <t>HG00202</t>
    <phoneticPr fontId="15" type="noConversion"/>
  </si>
  <si>
    <t>HG00205</t>
    <phoneticPr fontId="15" type="noConversion"/>
  </si>
  <si>
    <t>AHI5CA</t>
    <phoneticPr fontId="15" type="noConversion"/>
  </si>
  <si>
    <t>AHI5CD</t>
    <phoneticPr fontId="15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</si>
  <si>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</si>
  <si>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SY5210FAC</t>
    <phoneticPr fontId="15" type="noConversion"/>
  </si>
  <si>
    <t>JCET</t>
    <phoneticPr fontId="15" type="noConversion"/>
  </si>
  <si>
    <t>HG00213</t>
    <phoneticPr fontId="15" type="noConversion"/>
  </si>
  <si>
    <t>ALN5CA</t>
    <phoneticPr fontId="15" type="noConversion"/>
  </si>
  <si>
    <t>HJTC</t>
    <phoneticPr fontId="15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</si>
  <si>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5" type="noConversion"/>
  </si>
  <si>
    <t>3#-4#</t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</si>
  <si>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</si>
  <si>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JCET</t>
    <phoneticPr fontId="15" type="noConversion"/>
  </si>
  <si>
    <t>E02TD0+A2X02A</t>
    <phoneticPr fontId="15" type="noConversion"/>
  </si>
  <si>
    <t>HG00239</t>
    <phoneticPr fontId="15" type="noConversion"/>
  </si>
  <si>
    <t>SY58593AFAC</t>
    <phoneticPr fontId="15" type="noConversion"/>
  </si>
  <si>
    <t>AMK5CA</t>
    <phoneticPr fontId="15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</si>
  <si>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5" type="noConversion"/>
  </si>
  <si>
    <t>9#-19#+2#~23#</t>
    <phoneticPr fontId="15" type="noConversion"/>
  </si>
  <si>
    <t>HG00240</t>
    <phoneticPr fontId="15" type="noConversion"/>
  </si>
  <si>
    <t>AMK5CB</t>
    <phoneticPr fontId="15" type="noConversion"/>
  </si>
  <si>
    <r>
      <t>20#-25#+4#~8#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  <charset val="134"/>
      </rPr>
      <t>10#~16#</t>
    </r>
    <phoneticPr fontId="15" type="noConversion"/>
  </si>
  <si>
    <t>6+12</t>
    <phoneticPr fontId="15" type="noConversion"/>
  </si>
  <si>
    <t>JCET</t>
    <phoneticPr fontId="15" type="noConversion"/>
  </si>
  <si>
    <t>11+22</t>
    <phoneticPr fontId="15" type="noConversion"/>
  </si>
  <si>
    <t>HG00249</t>
    <phoneticPr fontId="15" type="noConversion"/>
  </si>
  <si>
    <t>AVJ5CA</t>
    <phoneticPr fontId="15" type="noConversion"/>
  </si>
  <si>
    <t>E25CA0+U3X13A+L2D01B</t>
    <phoneticPr fontId="15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</si>
  <si>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3" type="noConversion"/>
  </si>
  <si>
    <t>10#~14#+1#-15#+(1#-13#,15#-24#+8#-14#)</t>
    <phoneticPr fontId="15" type="noConversion"/>
  </si>
  <si>
    <t>5+15+30</t>
    <phoneticPr fontId="15" type="noConversion"/>
  </si>
  <si>
    <t>SY8675FCC</t>
    <phoneticPr fontId="15" type="noConversion"/>
  </si>
  <si>
    <t>JCET</t>
    <phoneticPr fontId="15" type="noConversion"/>
  </si>
  <si>
    <t>HG00250</t>
    <phoneticPr fontId="15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</si>
  <si>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5" type="noConversion"/>
  </si>
  <si>
    <t>AUC5CA</t>
    <phoneticPr fontId="15" type="noConversion"/>
  </si>
  <si>
    <t>I25A2</t>
    <phoneticPr fontId="15" type="noConversion"/>
  </si>
  <si>
    <t>2#</t>
    <phoneticPr fontId="15" type="noConversion"/>
  </si>
  <si>
    <t>NA7FF</t>
  </si>
  <si>
    <t>NA9WM</t>
  </si>
  <si>
    <t>NA560-1</t>
  </si>
  <si>
    <t>NA617</t>
  </si>
  <si>
    <t>N9QL3.02</t>
  </si>
  <si>
    <t>N9PH5.08-1</t>
  </si>
  <si>
    <t>DFN3x3-14</t>
    <phoneticPr fontId="15" type="noConversion"/>
  </si>
  <si>
    <t>#2,3,9,10,18,19</t>
  </si>
  <si>
    <t>JCET</t>
    <phoneticPr fontId="15" type="noConversion"/>
  </si>
  <si>
    <t>HG00261</t>
    <phoneticPr fontId="15" type="noConversion"/>
  </si>
  <si>
    <t>A33A1</t>
  </si>
  <si>
    <t>HG00263</t>
    <phoneticPr fontId="15" type="noConversion"/>
  </si>
  <si>
    <t>DFN2*2-8L</t>
  </si>
  <si>
    <t>VW5DA</t>
    <phoneticPr fontId="15" type="noConversion"/>
  </si>
  <si>
    <t>7#-16#</t>
  </si>
  <si>
    <t>SY8816DFC</t>
    <phoneticPr fontId="15" type="noConversion"/>
  </si>
  <si>
    <t>SY58292ZFAC</t>
    <phoneticPr fontId="15" type="noConversion"/>
  </si>
  <si>
    <t>E10Q2+A3X04A</t>
  </si>
  <si>
    <t>JCET</t>
    <phoneticPr fontId="15" type="noConversion"/>
  </si>
  <si>
    <t>HG00265</t>
    <phoneticPr fontId="15" type="noConversion"/>
  </si>
  <si>
    <t>AZP5DA</t>
    <phoneticPr fontId="15" type="noConversion"/>
  </si>
  <si>
    <t>2+4</t>
    <phoneticPr fontId="15" type="noConversion"/>
  </si>
  <si>
    <t>1#-2#+8#~11#</t>
    <phoneticPr fontId="15" type="noConversion"/>
  </si>
  <si>
    <t>SY58120BAAC</t>
    <phoneticPr fontId="15" type="noConversion"/>
  </si>
  <si>
    <t>E24E1+U2X10A</t>
  </si>
  <si>
    <t>HG00276</t>
    <phoneticPr fontId="15" type="noConversion"/>
  </si>
  <si>
    <t>Gq5DA</t>
    <phoneticPr fontId="15" type="noConversion"/>
  </si>
  <si>
    <t>8+22</t>
    <phoneticPr fontId="15" type="noConversion"/>
  </si>
  <si>
    <t>14#-21#+1#-22#</t>
    <phoneticPr fontId="15" type="noConversion"/>
  </si>
  <si>
    <t>NA65G;SJ045700</t>
  </si>
  <si>
    <t>NA65G;SJ030300</t>
  </si>
  <si>
    <t>F32L6;(WF4B108.1+WF4B107.1);NA4YW.02</t>
  </si>
  <si>
    <t>NA617</t>
    <phoneticPr fontId="13" type="noConversion"/>
  </si>
  <si>
    <t>NA9JF</t>
    <phoneticPr fontId="13" type="noConversion"/>
  </si>
  <si>
    <t>N9QL3.02</t>
    <phoneticPr fontId="13" type="noConversion"/>
  </si>
  <si>
    <t>NA65G+ SJ045700</t>
    <phoneticPr fontId="13" type="noConversion"/>
  </si>
  <si>
    <t xml:space="preserve">NA65G+SJ030300 </t>
    <phoneticPr fontId="13" type="noConversion"/>
  </si>
  <si>
    <t>NA4YW.02+F32L6+(WF4B108.1+WF4B107.1)</t>
    <phoneticPr fontId="13" type="noConversion"/>
  </si>
  <si>
    <t>N9PH5.08</t>
    <phoneticPr fontId="13" type="noConversion"/>
  </si>
  <si>
    <t>NACCG</t>
    <phoneticPr fontId="13" type="noConversion"/>
  </si>
  <si>
    <t>NAC6K</t>
    <phoneticPr fontId="13" type="noConversion"/>
  </si>
  <si>
    <t>NA9RC.01+SJ035900</t>
    <phoneticPr fontId="13" type="noConversion"/>
  </si>
  <si>
    <t>NA5M2.01+F3W9M</t>
    <phoneticPr fontId="13" type="noConversion"/>
  </si>
  <si>
    <t>B23D0</t>
    <phoneticPr fontId="13" type="noConversion"/>
  </si>
  <si>
    <t>SY7063QMC</t>
    <phoneticPr fontId="13" type="noConversion"/>
  </si>
  <si>
    <t>SY7065AQMC</t>
    <phoneticPr fontId="13" type="noConversion"/>
  </si>
  <si>
    <t>HG00292</t>
    <phoneticPr fontId="13" type="noConversion"/>
  </si>
  <si>
    <t>NB5DD</t>
    <phoneticPr fontId="13" type="noConversion"/>
  </si>
  <si>
    <t>NACM2</t>
  </si>
  <si>
    <t>SY50136FAC</t>
    <phoneticPr fontId="13" type="noConversion"/>
  </si>
  <si>
    <t>E51L0+U2X16A</t>
    <phoneticPr fontId="13" type="noConversion"/>
  </si>
  <si>
    <t>JCET</t>
    <phoneticPr fontId="13" type="noConversion"/>
  </si>
  <si>
    <t>HG00294</t>
    <phoneticPr fontId="13" type="noConversion"/>
  </si>
  <si>
    <t>AUX5DA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</si>
  <si>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3" type="noConversion"/>
  </si>
  <si>
    <t>2+19</t>
    <phoneticPr fontId="13" type="noConversion"/>
  </si>
  <si>
    <t>N9YA8.07+F9S9C</t>
    <phoneticPr fontId="13" type="noConversion"/>
  </si>
  <si>
    <t>19#-20#+1#-19#</t>
    <phoneticPr fontId="13" type="noConversion"/>
  </si>
  <si>
    <t>NACCG-1</t>
  </si>
  <si>
    <t>SY58181NAAC</t>
    <phoneticPr fontId="13" type="noConversion"/>
  </si>
  <si>
    <t>E35B0+U8X13A</t>
    <phoneticPr fontId="13" type="noConversion"/>
  </si>
  <si>
    <t>JCET</t>
    <phoneticPr fontId="13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</si>
  <si>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</si>
  <si>
    <t>7+23</t>
    <phoneticPr fontId="13" type="noConversion"/>
  </si>
  <si>
    <t>HG00296</t>
    <phoneticPr fontId="13" type="noConversion"/>
  </si>
  <si>
    <t>He5EB</t>
    <phoneticPr fontId="13" type="noConversion"/>
  </si>
  <si>
    <t>4+13</t>
    <phoneticPr fontId="13" type="noConversion"/>
  </si>
  <si>
    <t>SY58281NAAC</t>
    <phoneticPr fontId="13" type="noConversion"/>
  </si>
  <si>
    <t>JCET</t>
    <phoneticPr fontId="13" type="noConversion"/>
  </si>
  <si>
    <t>HG00300</t>
    <phoneticPr fontId="13" type="noConversion"/>
  </si>
  <si>
    <t>Hv5EA</t>
    <phoneticPr fontId="13" type="noConversion"/>
  </si>
  <si>
    <t>3+9</t>
    <phoneticPr fontId="13" type="noConversion"/>
  </si>
  <si>
    <t>SY58283NFAC</t>
    <phoneticPr fontId="13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</si>
  <si>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3" type="noConversion"/>
  </si>
  <si>
    <t>NAA93+FPKRS</t>
    <phoneticPr fontId="13" type="noConversion"/>
  </si>
  <si>
    <t>2#~14#+1#-23#</t>
    <phoneticPr fontId="13" type="noConversion"/>
  </si>
  <si>
    <t>NAA92.03+F32L6</t>
    <phoneticPr fontId="13" type="noConversion"/>
  </si>
  <si>
    <t>6#~8#+17#-25#</t>
    <phoneticPr fontId="13" type="noConversion"/>
  </si>
  <si>
    <t>SY8750FCC</t>
    <phoneticPr fontId="13" type="noConversion"/>
  </si>
  <si>
    <t>JCET</t>
    <phoneticPr fontId="13" type="noConversion"/>
  </si>
  <si>
    <t>SY6702DFC</t>
    <phoneticPr fontId="13" type="noConversion"/>
  </si>
  <si>
    <t>SY8002AABC</t>
    <phoneticPr fontId="13" type="noConversion"/>
  </si>
  <si>
    <t>HG00304</t>
    <phoneticPr fontId="13" type="noConversion"/>
  </si>
  <si>
    <t>KG5EA</t>
    <phoneticPr fontId="13" type="noConversion"/>
  </si>
  <si>
    <t>1#-25#</t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</si>
  <si>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</si>
  <si>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NA5SJ</t>
  </si>
  <si>
    <t>SYH634LDFC</t>
    <phoneticPr fontId="13" type="noConversion"/>
  </si>
  <si>
    <t>HJTC</t>
    <phoneticPr fontId="13" type="noConversion"/>
  </si>
  <si>
    <t>NACHY</t>
  </si>
  <si>
    <t>SY8079AAC</t>
    <phoneticPr fontId="13" type="noConversion"/>
  </si>
  <si>
    <t>SY8079AAC</t>
    <phoneticPr fontId="13" type="noConversion"/>
  </si>
  <si>
    <t>JCET</t>
    <phoneticPr fontId="13" type="noConversion"/>
  </si>
  <si>
    <t>HG00309</t>
    <phoneticPr fontId="13" type="noConversion"/>
  </si>
  <si>
    <t>UH5EA</t>
    <phoneticPr fontId="13" type="noConversion"/>
  </si>
  <si>
    <t>HG00310</t>
    <phoneticPr fontId="13" type="noConversion"/>
  </si>
  <si>
    <t>UH5EB</t>
    <phoneticPr fontId="13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</si>
  <si>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3" type="noConversion"/>
  </si>
  <si>
    <t>NACHY</t>
    <phoneticPr fontId="13" type="noConversion"/>
  </si>
  <si>
    <t>9#-15#</t>
  </si>
  <si>
    <t>HG00311</t>
    <phoneticPr fontId="13" type="noConversion"/>
  </si>
  <si>
    <t>Hb5EA</t>
    <phoneticPr fontId="13" type="noConversion"/>
  </si>
  <si>
    <t>NA9RC.01;SJ035900</t>
  </si>
  <si>
    <t>F9S9C;N9YA8.07</t>
  </si>
  <si>
    <t>F3W9M;NA5M2.01</t>
  </si>
  <si>
    <t>E35B0+U3X13A</t>
    <phoneticPr fontId="15" type="noConversion"/>
  </si>
  <si>
    <t>PartNumber</t>
    <phoneticPr fontId="15" type="noConversion"/>
  </si>
  <si>
    <t>waferver.</t>
    <phoneticPr fontId="15" type="noConversion"/>
  </si>
  <si>
    <t>FPKRS;NAA93</t>
  </si>
  <si>
    <t>F32L6;NAA92.03</t>
  </si>
  <si>
    <t>NACHY+01</t>
  </si>
  <si>
    <t>JCET</t>
    <phoneticPr fontId="15" type="noConversion"/>
  </si>
  <si>
    <t>SY8868QMC</t>
    <phoneticPr fontId="13" type="noConversion"/>
  </si>
  <si>
    <t>HG00318</t>
    <phoneticPr fontId="15" type="noConversion"/>
  </si>
  <si>
    <t>KT5ED</t>
    <phoneticPr fontId="15" type="noConversion"/>
  </si>
  <si>
    <t>NACM2</t>
    <phoneticPr fontId="13" type="noConversion"/>
  </si>
  <si>
    <t>NA5SJ</t>
    <phoneticPr fontId="13" type="noConversion"/>
  </si>
  <si>
    <t>NAGKS</t>
    <phoneticPr fontId="13" type="noConversion"/>
  </si>
  <si>
    <t>JCET</t>
    <phoneticPr fontId="13" type="noConversion"/>
  </si>
  <si>
    <t>HG00341</t>
    <phoneticPr fontId="13" type="noConversion"/>
  </si>
  <si>
    <t>HG00342</t>
    <phoneticPr fontId="13" type="noConversion"/>
  </si>
  <si>
    <t>TV5EK</t>
    <phoneticPr fontId="13" type="noConversion"/>
  </si>
  <si>
    <t>TV5EL</t>
    <phoneticPr fontId="13" type="noConversion"/>
  </si>
  <si>
    <t>NACW4</t>
    <phoneticPr fontId="13" type="noConversion"/>
  </si>
  <si>
    <t>SY5861BFAC</t>
    <phoneticPr fontId="13" type="noConversion"/>
  </si>
  <si>
    <t>SY58294ZFAC</t>
    <phoneticPr fontId="13" type="noConversion"/>
  </si>
  <si>
    <t>UMC</t>
    <phoneticPr fontId="13" type="noConversion"/>
  </si>
  <si>
    <t>E51T0+U2X11A</t>
  </si>
  <si>
    <t>5+25</t>
    <phoneticPr fontId="13" type="noConversion"/>
  </si>
  <si>
    <t>1#-5#+1#-25#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</si>
  <si>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3" type="noConversion"/>
  </si>
  <si>
    <t>JCET</t>
    <phoneticPr fontId="13" type="noConversion"/>
  </si>
  <si>
    <t>SYPH83FAC</t>
    <phoneticPr fontId="13" type="noConversion"/>
  </si>
  <si>
    <t>HG00356</t>
    <phoneticPr fontId="13" type="noConversion"/>
  </si>
  <si>
    <t>AQK5EH</t>
    <phoneticPr fontId="13" type="noConversion"/>
  </si>
  <si>
    <t>4+9</t>
    <phoneticPr fontId="13" type="noConversion"/>
  </si>
  <si>
    <t>NACN8+(SJ063600+SJ067500)</t>
    <phoneticPr fontId="13" type="noConversion"/>
  </si>
  <si>
    <t>15#-18#+ (23#~25#+20#-25#)</t>
    <phoneticPr fontId="13" type="noConversion"/>
  </si>
  <si>
    <t>JCET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</si>
  <si>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</si>
  <si>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HJTC</t>
    <phoneticPr fontId="13" type="noConversion"/>
  </si>
  <si>
    <t>SYPL31BFAC</t>
  </si>
  <si>
    <t>HG00364</t>
    <phoneticPr fontId="13" type="noConversion"/>
  </si>
  <si>
    <t>AGB5EC</t>
    <phoneticPr fontId="13" type="noConversion"/>
  </si>
  <si>
    <t>24#~25#</t>
    <phoneticPr fontId="13" type="noConversion"/>
  </si>
  <si>
    <t>E02HD0</t>
  </si>
  <si>
    <t>HG00365</t>
    <phoneticPr fontId="13" type="noConversion"/>
  </si>
  <si>
    <t>SY5003ABC</t>
    <phoneticPr fontId="1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</si>
  <si>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</si>
  <si>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RZ5EA</t>
    <phoneticPr fontId="13" type="noConversion"/>
  </si>
  <si>
    <t>JCET</t>
    <phoneticPr fontId="13" type="noConversion"/>
  </si>
  <si>
    <t>10+10</t>
    <phoneticPr fontId="13" type="noConversion"/>
  </si>
  <si>
    <t>13#-22#+1#-10#</t>
    <phoneticPr fontId="13" type="noConversion"/>
  </si>
  <si>
    <t>HG00369</t>
    <phoneticPr fontId="13" type="noConversion"/>
  </si>
  <si>
    <t>MH5EA</t>
    <phoneticPr fontId="13" type="noConversion"/>
  </si>
  <si>
    <t>SYG225ABC</t>
    <phoneticPr fontId="13" type="noConversion"/>
  </si>
  <si>
    <t>需Bumping</t>
    <phoneticPr fontId="13" type="noConversion"/>
  </si>
  <si>
    <t>DFN1.5*1.5-6</t>
    <phoneticPr fontId="13" type="noConversion"/>
  </si>
  <si>
    <t>A11H0</t>
  </si>
  <si>
    <t>SY8011BDQC</t>
    <phoneticPr fontId="13" type="noConversion"/>
  </si>
  <si>
    <t xml:space="preserve">N8H6G.01 </t>
    <phoneticPr fontId="13" type="noConversion"/>
  </si>
  <si>
    <t>NAF3A+NAF3A.01</t>
    <phoneticPr fontId="13" type="noConversion"/>
  </si>
  <si>
    <t>NA669</t>
    <phoneticPr fontId="13" type="noConversion"/>
  </si>
  <si>
    <t>SYK614ADC</t>
    <phoneticPr fontId="13" type="noConversion"/>
  </si>
  <si>
    <t>SY8061ADEC</t>
    <phoneticPr fontId="13" type="noConversion"/>
  </si>
  <si>
    <t>DFN2*2-6</t>
    <phoneticPr fontId="13" type="noConversion"/>
  </si>
  <si>
    <t>Es5EA</t>
    <phoneticPr fontId="13" type="noConversion"/>
  </si>
  <si>
    <t>NA9WM.01</t>
  </si>
  <si>
    <t>21#</t>
  </si>
  <si>
    <t>A11F1</t>
  </si>
  <si>
    <t>JCET</t>
    <phoneticPr fontId="13" type="noConversion"/>
  </si>
  <si>
    <t>HG00387</t>
    <phoneticPr fontId="13" type="noConversion"/>
  </si>
  <si>
    <t>HG00388</t>
    <phoneticPr fontId="13" type="noConversion"/>
  </si>
  <si>
    <t>SY8061BDEC</t>
    <phoneticPr fontId="13" type="noConversion"/>
  </si>
  <si>
    <t>NW5EA</t>
    <phoneticPr fontId="13" type="noConversion"/>
  </si>
  <si>
    <t>NAGW7.01</t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</si>
  <si>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</rPr>
      <t>Bumping</t>
    </r>
    <phoneticPr fontId="13" type="noConversion"/>
  </si>
  <si>
    <t>HG00393</t>
    <phoneticPr fontId="13" type="noConversion"/>
  </si>
  <si>
    <t>TR5DD</t>
    <phoneticPr fontId="15" type="noConversion"/>
  </si>
  <si>
    <t>TR5EA</t>
    <phoneticPr fontId="13" type="noConversion"/>
  </si>
  <si>
    <t>NAFFA</t>
  </si>
  <si>
    <t>A51A0</t>
    <phoneticPr fontId="15" type="noConversion"/>
  </si>
  <si>
    <t>SY8077AAC</t>
    <phoneticPr fontId="13" type="noConversion"/>
  </si>
  <si>
    <t>JCET</t>
    <phoneticPr fontId="13" type="noConversion"/>
  </si>
  <si>
    <t>HJTC</t>
    <phoneticPr fontId="13" type="noConversion"/>
  </si>
  <si>
    <t>JCET</t>
    <phoneticPr fontId="13" type="noConversion"/>
  </si>
  <si>
    <t>SY8711FCC</t>
    <phoneticPr fontId="13" type="noConversion"/>
  </si>
  <si>
    <t>23#~25#</t>
  </si>
  <si>
    <t>SY8121ABC</t>
    <phoneticPr fontId="13" type="noConversion"/>
  </si>
  <si>
    <t>SY8120BABC</t>
    <phoneticPr fontId="13" type="noConversion"/>
  </si>
  <si>
    <t>HG00404</t>
    <phoneticPr fontId="13" type="noConversion"/>
  </si>
  <si>
    <t>NB5EB</t>
    <phoneticPr fontId="13" type="noConversion"/>
  </si>
  <si>
    <t>NACM3</t>
  </si>
  <si>
    <t>SY8105ADC</t>
    <phoneticPr fontId="13" type="noConversion"/>
  </si>
  <si>
    <t>HG00405</t>
    <phoneticPr fontId="13" type="noConversion"/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</si>
  <si>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  <charset val="134"/>
      </rPr>
      <t>Bumping</t>
    </r>
    <phoneticPr fontId="13" type="noConversion"/>
  </si>
  <si>
    <t>TSOT23-6</t>
    <phoneticPr fontId="15" type="noConversion"/>
  </si>
  <si>
    <t>NY5EA</t>
    <phoneticPr fontId="15" type="noConversion"/>
  </si>
  <si>
    <t>NAF7M</t>
  </si>
  <si>
    <t>SY5002CABC</t>
    <phoneticPr fontId="13" type="noConversion"/>
  </si>
  <si>
    <t>HG00408</t>
    <phoneticPr fontId="13" type="noConversion"/>
  </si>
  <si>
    <t>ZS5EA</t>
    <phoneticPr fontId="13" type="noConversion"/>
  </si>
  <si>
    <t>5#-7#</t>
  </si>
  <si>
    <t>SY8071AAC</t>
    <phoneticPr fontId="13" type="noConversion"/>
  </si>
  <si>
    <t>A11E0</t>
  </si>
  <si>
    <t>N9M1K.02</t>
  </si>
  <si>
    <t>A52G0</t>
    <phoneticPr fontId="13" type="noConversion"/>
  </si>
  <si>
    <t>NACW4</t>
  </si>
  <si>
    <t>NACW4+01</t>
  </si>
  <si>
    <t>SY50135FAC</t>
    <phoneticPr fontId="13" type="noConversion"/>
  </si>
  <si>
    <t>NA9JF-4</t>
  </si>
  <si>
    <t>需bumping</t>
    <phoneticPr fontId="15" type="noConversion"/>
  </si>
  <si>
    <t>E06A0</t>
    <phoneticPr fontId="13" type="noConversion"/>
  </si>
  <si>
    <t>SY8079AAC</t>
    <phoneticPr fontId="13" type="noConversion"/>
  </si>
  <si>
    <t>JCET</t>
    <phoneticPr fontId="13" type="noConversion"/>
  </si>
  <si>
    <t>HJTC</t>
    <phoneticPr fontId="13" type="noConversion"/>
  </si>
  <si>
    <t>HG00419</t>
    <phoneticPr fontId="13" type="noConversion"/>
  </si>
  <si>
    <t>SY8089AAC</t>
    <phoneticPr fontId="13" type="noConversion"/>
  </si>
  <si>
    <t>JX5FA</t>
    <phoneticPr fontId="13" type="noConversion"/>
  </si>
  <si>
    <t>NAAR2.05</t>
    <phoneticPr fontId="13" type="noConversion"/>
  </si>
  <si>
    <t>SYH407AAC</t>
    <phoneticPr fontId="13" type="noConversion"/>
  </si>
  <si>
    <t>(SJ063600+SJ067500);NACN8</t>
  </si>
  <si>
    <t>N8H6G.01 +01</t>
  </si>
  <si>
    <t>NA669</t>
  </si>
  <si>
    <t>NACM3+01</t>
  </si>
  <si>
    <t>NAC6K</t>
  </si>
  <si>
    <t>SY5869ABC</t>
    <phoneticPr fontId="15" type="noConversion"/>
  </si>
  <si>
    <t>Dr5FD</t>
    <phoneticPr fontId="13" type="noConversion"/>
  </si>
  <si>
    <t>AG00018</t>
    <phoneticPr fontId="13" type="noConversion"/>
  </si>
  <si>
    <t>NAHHF</t>
  </si>
  <si>
    <t>E35B0+U8X13A</t>
  </si>
  <si>
    <t>SY58182NFAC</t>
    <phoneticPr fontId="13" type="noConversion"/>
  </si>
  <si>
    <t>1#-8#+(1#-25#+25#)</t>
    <phoneticPr fontId="13" type="noConversion"/>
  </si>
  <si>
    <t>E35B0+U3X13A</t>
  </si>
  <si>
    <t>JCET</t>
    <phoneticPr fontId="13" type="noConversion"/>
  </si>
  <si>
    <t>UMC</t>
    <phoneticPr fontId="15" type="noConversion"/>
  </si>
  <si>
    <t>UMC</t>
    <phoneticPr fontId="13" type="noConversion"/>
  </si>
  <si>
    <t>9#-15#+1#-23#</t>
    <phoneticPr fontId="13" type="noConversion"/>
  </si>
  <si>
    <t>1+3</t>
    <phoneticPr fontId="13" type="noConversion"/>
  </si>
  <si>
    <t>SY58181NAAC</t>
    <phoneticPr fontId="13" type="noConversion"/>
  </si>
  <si>
    <t>HG00432</t>
    <phoneticPr fontId="13" type="noConversion"/>
  </si>
  <si>
    <t>He5FC</t>
    <phoneticPr fontId="13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</si>
  <si>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3" type="noConversion"/>
  </si>
  <si>
    <t>NAHH2+FS6A9</t>
    <phoneticPr fontId="13" type="noConversion"/>
  </si>
  <si>
    <t>1#-7#+1#-23#</t>
    <phoneticPr fontId="13" type="noConversion"/>
  </si>
  <si>
    <t>HG00434</t>
    <phoneticPr fontId="13" type="noConversion"/>
  </si>
  <si>
    <t>He5FE</t>
    <phoneticPr fontId="13" type="noConversion"/>
  </si>
  <si>
    <t>NAHH2+FTMLK</t>
    <phoneticPr fontId="13" type="noConversion"/>
  </si>
  <si>
    <t>15#-21#+1#-23#</t>
    <phoneticPr fontId="13" type="noConversion"/>
  </si>
  <si>
    <t>HG00436</t>
    <phoneticPr fontId="13" type="noConversion"/>
  </si>
  <si>
    <t>He5FG</t>
    <phoneticPr fontId="13" type="noConversion"/>
  </si>
  <si>
    <t>NAHH2+(FTMLK+FSPM4)</t>
    <phoneticPr fontId="13" type="noConversion"/>
  </si>
  <si>
    <t>23#+((24#-25#+25#)</t>
    <phoneticPr fontId="13" type="noConversion"/>
  </si>
  <si>
    <t>SY58293ZFAC</t>
    <phoneticPr fontId="13" type="noConversion"/>
  </si>
  <si>
    <t>NAAR2.05</t>
  </si>
  <si>
    <t>FS6A9;NAHH2</t>
  </si>
  <si>
    <t>FTMLK;NAHH2</t>
  </si>
  <si>
    <t>(FTMLK+FSPM4);NAHH2</t>
  </si>
  <si>
    <t>UMC</t>
    <phoneticPr fontId="13" type="noConversion"/>
  </si>
  <si>
    <t>JCET</t>
    <phoneticPr fontId="13" type="noConversion"/>
  </si>
  <si>
    <t>7+23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</si>
  <si>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</si>
  <si>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HG00445</t>
    <phoneticPr fontId="13" type="noConversion"/>
  </si>
  <si>
    <t>AYR5FH</t>
    <phoneticPr fontId="13" type="noConversion"/>
  </si>
  <si>
    <t>(NAHH3+NAHH4)+F6R7S</t>
    <phoneticPr fontId="13" type="noConversion"/>
  </si>
  <si>
    <t>(21#-25#+1#-2#)+1#-23#</t>
    <phoneticPr fontId="13" type="noConversion"/>
  </si>
  <si>
    <t>AG00022</t>
    <phoneticPr fontId="13" type="noConversion"/>
  </si>
  <si>
    <t>Dr5FH</t>
    <phoneticPr fontId="13" type="noConversion"/>
  </si>
  <si>
    <t>NAHHC</t>
    <phoneticPr fontId="13" type="noConversion"/>
  </si>
  <si>
    <t>JCET</t>
    <phoneticPr fontId="13" type="noConversion"/>
  </si>
  <si>
    <t>HG00448</t>
    <phoneticPr fontId="13" type="noConversion"/>
  </si>
  <si>
    <t>AQU5FB</t>
    <phoneticPr fontId="13" type="noConversion"/>
  </si>
  <si>
    <t>5+26</t>
    <phoneticPr fontId="13" type="noConversion"/>
  </si>
  <si>
    <t>SY58596AFAC</t>
    <phoneticPr fontId="13" type="noConversion"/>
  </si>
  <si>
    <t>NAA2Q+(SJ089000+SJ088800)</t>
    <phoneticPr fontId="13" type="noConversion"/>
  </si>
  <si>
    <t>6#-10#+(1#-25#+2#)</t>
    <phoneticPr fontId="13" type="noConversion"/>
  </si>
  <si>
    <t>11#-15#+1#-25#</t>
    <phoneticPr fontId="13" type="noConversion"/>
  </si>
  <si>
    <t>16#-20#+1#-25#</t>
    <phoneticPr fontId="13" type="noConversion"/>
  </si>
  <si>
    <t>21#-25#+1#-25#</t>
    <phoneticPr fontId="13" type="noConversion"/>
  </si>
  <si>
    <t>HJTC</t>
    <phoneticPr fontId="15" type="noConversion"/>
  </si>
  <si>
    <t>UH5FC</t>
    <phoneticPr fontId="13" type="noConversion"/>
  </si>
  <si>
    <t>UH5FD</t>
    <phoneticPr fontId="13" type="noConversion"/>
  </si>
  <si>
    <t>SY8079AAC</t>
    <phoneticPr fontId="13" type="noConversion"/>
  </si>
  <si>
    <t>NAHP7</t>
  </si>
  <si>
    <t>B43A0</t>
  </si>
  <si>
    <r>
      <t>JCET(</t>
    </r>
    <r>
      <rPr>
        <sz val="10"/>
        <rFont val="宋体"/>
        <family val="3"/>
        <charset val="134"/>
      </rPr>
      <t>滁州</t>
    </r>
    <r>
      <rPr>
        <sz val="10"/>
        <rFont val="Arial"/>
        <family val="2"/>
        <charset val="134"/>
      </rPr>
      <t>)</t>
    </r>
    <phoneticPr fontId="13" type="noConversion"/>
  </si>
  <si>
    <t>AG00024</t>
    <phoneticPr fontId="13" type="noConversion"/>
  </si>
  <si>
    <t>AG00025</t>
    <phoneticPr fontId="13" type="noConversion"/>
  </si>
  <si>
    <t>SY8708ABC</t>
    <phoneticPr fontId="13" type="noConversion"/>
  </si>
  <si>
    <t>SY58282NFAC</t>
    <phoneticPr fontId="13" type="noConversion"/>
  </si>
  <si>
    <t>E25CA0+U3X13A+ES1JSW</t>
  </si>
  <si>
    <t>JCET</t>
    <phoneticPr fontId="13" type="noConversion"/>
  </si>
  <si>
    <t>HTJC</t>
    <phoneticPr fontId="13" type="noConversion"/>
  </si>
  <si>
    <t>6#-10#</t>
  </si>
  <si>
    <t>HJTC</t>
    <phoneticPr fontId="13" type="noConversion"/>
  </si>
  <si>
    <t>SYH407AAC</t>
  </si>
  <si>
    <t>HG00460</t>
    <phoneticPr fontId="13" type="noConversion"/>
  </si>
  <si>
    <t>NAFFA</t>
    <phoneticPr fontId="13" type="noConversion"/>
  </si>
  <si>
    <t>TR5FB</t>
    <phoneticPr fontId="13" type="noConversion"/>
  </si>
  <si>
    <t>SY7152AABC</t>
  </si>
  <si>
    <r>
      <t>JCET(</t>
    </r>
    <r>
      <rPr>
        <sz val="10"/>
        <rFont val="宋体"/>
        <family val="3"/>
        <charset val="134"/>
      </rPr>
      <t>滁州</t>
    </r>
    <r>
      <rPr>
        <sz val="10"/>
        <rFont val="Arial"/>
        <family val="2"/>
        <charset val="134"/>
      </rPr>
      <t>)</t>
    </r>
    <phoneticPr fontId="13" type="noConversion"/>
  </si>
  <si>
    <t>AG00029</t>
    <phoneticPr fontId="13" type="noConversion"/>
  </si>
  <si>
    <t>MG5FA</t>
    <phoneticPr fontId="13" type="noConversion"/>
  </si>
  <si>
    <t>NA657</t>
    <phoneticPr fontId="13" type="noConversion"/>
  </si>
  <si>
    <t>14#-25</t>
  </si>
  <si>
    <t>NB5FA</t>
    <phoneticPr fontId="13" type="noConversion"/>
  </si>
  <si>
    <t>SY8120BABC</t>
    <phoneticPr fontId="1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</si>
  <si>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</si>
  <si>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NACM4</t>
    <phoneticPr fontId="13" type="noConversion"/>
  </si>
  <si>
    <t>AG00030</t>
    <phoneticPr fontId="13" type="noConversion"/>
  </si>
  <si>
    <t>E51D0</t>
    <phoneticPr fontId="13" type="noConversion"/>
  </si>
  <si>
    <t>SY5003CABC</t>
    <phoneticPr fontId="13" type="noConversion"/>
  </si>
  <si>
    <t>Bd5FA</t>
    <phoneticPr fontId="13" type="noConversion"/>
  </si>
  <si>
    <t>HTJC</t>
    <phoneticPr fontId="15" type="noConversion"/>
  </si>
  <si>
    <t>NAJ9K</t>
    <phoneticPr fontId="13" type="noConversion"/>
  </si>
  <si>
    <t>AG00033</t>
    <phoneticPr fontId="13" type="noConversion"/>
  </si>
  <si>
    <t>SY58594AFAC</t>
    <phoneticPr fontId="13" type="noConversion"/>
  </si>
  <si>
    <t>NAGKS-1</t>
  </si>
  <si>
    <t>F6R7S;(NAHH3+NAHH4)</t>
  </si>
  <si>
    <t>NAHHC</t>
  </si>
  <si>
    <t>NAHP7+01</t>
  </si>
  <si>
    <t>NAFFA+02</t>
  </si>
  <si>
    <t>NACM4</t>
  </si>
  <si>
    <t>(SJ089000+SJ088800);NAA2Q</t>
  </si>
  <si>
    <t>SY7208CABC</t>
    <phoneticPr fontId="13" type="noConversion"/>
  </si>
  <si>
    <t>JCET</t>
    <phoneticPr fontId="13" type="noConversion"/>
  </si>
  <si>
    <t>HG00474</t>
    <phoneticPr fontId="13" type="noConversion"/>
  </si>
  <si>
    <t>SY8743FCC</t>
    <phoneticPr fontId="13" type="noConversion"/>
  </si>
  <si>
    <t>ARJ5GA</t>
    <phoneticPr fontId="13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</si>
  <si>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</si>
  <si>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NA2QP.01</t>
    <phoneticPr fontId="13" type="noConversion"/>
  </si>
  <si>
    <t>ASMC</t>
    <phoneticPr fontId="15" type="noConversion"/>
  </si>
  <si>
    <t>SY58200FAC</t>
    <phoneticPr fontId="13" type="noConversion"/>
  </si>
  <si>
    <t>HG00476</t>
    <phoneticPr fontId="13" type="noConversion"/>
  </si>
  <si>
    <t>ALJ5GA</t>
    <phoneticPr fontId="13" type="noConversion"/>
  </si>
  <si>
    <t>15+16</t>
    <phoneticPr fontId="13" type="noConversion"/>
  </si>
  <si>
    <t>NA65K+SJ076600</t>
    <phoneticPr fontId="13" type="noConversion"/>
  </si>
  <si>
    <t>1#-15#+10#-25#</t>
    <phoneticPr fontId="13" type="noConversion"/>
  </si>
  <si>
    <t>E34G1+A3X03A</t>
    <phoneticPr fontId="13" type="noConversion"/>
  </si>
  <si>
    <t>HG00478</t>
    <phoneticPr fontId="13" type="noConversion"/>
  </si>
  <si>
    <t>ARC5GA</t>
    <phoneticPr fontId="13" type="noConversion"/>
  </si>
  <si>
    <t>6+11</t>
    <phoneticPr fontId="13" type="noConversion"/>
  </si>
  <si>
    <t>SYPH82FAC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</si>
  <si>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</si>
  <si>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NACN6+SJ087800</t>
    <phoneticPr fontId="13" type="noConversion"/>
  </si>
  <si>
    <t>11#-16#+10#-20#</t>
    <phoneticPr fontId="13" type="noConversion"/>
  </si>
  <si>
    <t>E02GC0+A2X06B</t>
    <phoneticPr fontId="13" type="noConversion"/>
  </si>
  <si>
    <t>HG00480</t>
    <phoneticPr fontId="13" type="noConversion"/>
  </si>
  <si>
    <t>AQT5GA</t>
    <phoneticPr fontId="13" type="noConversion"/>
  </si>
  <si>
    <t>SY58106AFAC</t>
    <phoneticPr fontId="13" type="noConversion"/>
  </si>
  <si>
    <t>N9RCH+(SJ088800+SJ088900)</t>
    <phoneticPr fontId="13" type="noConversion"/>
  </si>
  <si>
    <t>1#-5#+(25#+1#~4#,6#~25#)</t>
    <phoneticPr fontId="13" type="noConversion"/>
  </si>
  <si>
    <t>SY6174FAC</t>
    <phoneticPr fontId="13" type="noConversion"/>
  </si>
  <si>
    <t>HJTC</t>
    <phoneticPr fontId="13" type="noConversion"/>
  </si>
  <si>
    <t>DFN2*2-8</t>
    <phoneticPr fontId="13" type="noConversion"/>
  </si>
  <si>
    <t>A11K0</t>
  </si>
  <si>
    <t>JCET</t>
    <phoneticPr fontId="13" type="noConversion"/>
  </si>
  <si>
    <t>需Bumping</t>
    <phoneticPr fontId="13" type="noConversion"/>
  </si>
  <si>
    <t>DFN1.5*1.5-6</t>
    <phoneticPr fontId="13" type="noConversion"/>
  </si>
  <si>
    <t>HG00499</t>
    <phoneticPr fontId="13" type="noConversion"/>
  </si>
  <si>
    <t>LS5GA</t>
    <phoneticPr fontId="13" type="noConversion"/>
  </si>
  <si>
    <t>NAFF9</t>
  </si>
  <si>
    <t>SY8203DBC</t>
    <phoneticPr fontId="13" type="noConversion"/>
  </si>
  <si>
    <r>
      <t>DFN3*3-10(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</si>
  <si>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SY8246DNC</t>
    <phoneticPr fontId="13" type="noConversion"/>
  </si>
  <si>
    <t>A10A2</t>
    <phoneticPr fontId="13" type="noConversion"/>
  </si>
  <si>
    <t>1#-25#</t>
    <phoneticPr fontId="13" type="noConversion"/>
  </si>
  <si>
    <t>1#-25#</t>
    <phoneticPr fontId="13" type="noConversion"/>
  </si>
  <si>
    <t>9+26</t>
    <phoneticPr fontId="13" type="noConversion"/>
  </si>
  <si>
    <t>AG00036</t>
    <phoneticPr fontId="13" type="noConversion"/>
  </si>
  <si>
    <t>E25F0+U3X13A</t>
  </si>
  <si>
    <t>Fr5GA</t>
    <phoneticPr fontId="13" type="noConversion"/>
  </si>
  <si>
    <t>NA4YW.06+FLCNF</t>
    <phoneticPr fontId="13" type="noConversion"/>
  </si>
  <si>
    <t>4#+22#-24#</t>
    <phoneticPr fontId="13" type="noConversion"/>
  </si>
  <si>
    <t>SY5810ABC</t>
    <phoneticPr fontId="13" type="noConversion"/>
  </si>
  <si>
    <t>AG00037</t>
    <phoneticPr fontId="13" type="noConversion"/>
  </si>
  <si>
    <t>GZ5GA</t>
    <phoneticPr fontId="15" type="noConversion"/>
  </si>
  <si>
    <t>NA65J</t>
  </si>
  <si>
    <t>13#-15#</t>
  </si>
  <si>
    <t>TC5GA</t>
    <phoneticPr fontId="13" type="noConversion"/>
  </si>
  <si>
    <t>NA12G.01</t>
  </si>
  <si>
    <t>AG00039</t>
    <phoneticPr fontId="13" type="noConversion"/>
  </si>
  <si>
    <t>SY5824AABC</t>
    <phoneticPr fontId="1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</si>
  <si>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3" type="noConversion"/>
  </si>
  <si>
    <t>SY5820ABC</t>
    <phoneticPr fontId="13" type="noConversion"/>
  </si>
  <si>
    <t>AG00041</t>
    <phoneticPr fontId="13" type="noConversion"/>
  </si>
  <si>
    <t>TB5GB</t>
    <phoneticPr fontId="15" type="noConversion"/>
  </si>
  <si>
    <t>NA65J.01</t>
  </si>
  <si>
    <t>NA6K2</t>
  </si>
  <si>
    <t>11#-13#</t>
  </si>
  <si>
    <t>SYP513ABC</t>
    <phoneticPr fontId="13" type="noConversion"/>
  </si>
  <si>
    <t>9#-16#</t>
  </si>
  <si>
    <t>NB5GD</t>
    <phoneticPr fontId="13" type="noConversion"/>
  </si>
  <si>
    <t>NB5GE</t>
    <phoneticPr fontId="13" type="noConversion"/>
  </si>
  <si>
    <t>AG00053</t>
    <phoneticPr fontId="13" type="noConversion"/>
  </si>
  <si>
    <t>AG00054</t>
    <phoneticPr fontId="13" type="noConversion"/>
  </si>
  <si>
    <t>NAGKQ</t>
  </si>
  <si>
    <t>NAJYN</t>
  </si>
  <si>
    <t>1#-13#</t>
    <phoneticPr fontId="13" type="noConversion"/>
  </si>
  <si>
    <t>SY8120BABC</t>
    <phoneticPr fontId="13" type="noConversion"/>
  </si>
  <si>
    <t>SYJ905ABC</t>
  </si>
  <si>
    <t>13#-25#</t>
    <phoneticPr fontId="13" type="noConversion"/>
  </si>
  <si>
    <t>AG00059</t>
    <phoneticPr fontId="13" type="noConversion"/>
  </si>
  <si>
    <t>TE5GA</t>
    <phoneticPr fontId="15" type="noConversion"/>
  </si>
  <si>
    <t>4#-8#</t>
  </si>
  <si>
    <t>SY8290ABC</t>
    <phoneticPr fontId="13" type="noConversion"/>
  </si>
  <si>
    <t>SY5839ABC</t>
    <phoneticPr fontId="13" type="noConversion"/>
  </si>
  <si>
    <t>AG00060</t>
    <phoneticPr fontId="13" type="noConversion"/>
  </si>
  <si>
    <t>ZT5GA</t>
    <phoneticPr fontId="13" type="noConversion"/>
  </si>
  <si>
    <t>NA36C.02</t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</si>
  <si>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</si>
  <si>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AG00061</t>
    <phoneticPr fontId="13" type="noConversion"/>
  </si>
  <si>
    <t>KP5GA</t>
    <phoneticPr fontId="15" type="noConversion"/>
  </si>
  <si>
    <t>24#~25#</t>
  </si>
  <si>
    <t>SY5002ABC</t>
    <phoneticPr fontId="13" type="noConversion"/>
  </si>
  <si>
    <t>AG00062</t>
    <phoneticPr fontId="13" type="noConversion"/>
  </si>
  <si>
    <t>PC5GA</t>
    <phoneticPr fontId="13" type="noConversion"/>
  </si>
  <si>
    <t>N7NAF.08</t>
  </si>
  <si>
    <t>12#~14#</t>
  </si>
  <si>
    <t>SY5810DABC</t>
    <phoneticPr fontId="13" type="noConversion"/>
  </si>
  <si>
    <t>Gq5GA</t>
    <phoneticPr fontId="15" type="noConversion"/>
  </si>
  <si>
    <t>4+11</t>
    <phoneticPr fontId="13" type="noConversion"/>
  </si>
  <si>
    <t>SY58120BAAC</t>
    <phoneticPr fontId="13" type="noConversion"/>
  </si>
  <si>
    <t>NA5M2.02+F0AYW</t>
    <phoneticPr fontId="13" type="noConversion"/>
  </si>
  <si>
    <t>3#-6#+15#-25#</t>
    <phoneticPr fontId="13" type="noConversion"/>
  </si>
  <si>
    <t>AG00064</t>
    <phoneticPr fontId="13" type="noConversion"/>
  </si>
  <si>
    <t>SY5800AFAC</t>
    <phoneticPr fontId="13" type="noConversion"/>
  </si>
  <si>
    <t>JCET</t>
    <phoneticPr fontId="13" type="noConversion"/>
  </si>
  <si>
    <t>E02L0</t>
  </si>
  <si>
    <r>
      <t>SO8 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</si>
  <si>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NAKMF</t>
  </si>
  <si>
    <t>SY8881DQC</t>
    <phoneticPr fontId="13" type="noConversion"/>
  </si>
  <si>
    <t>HG00519</t>
    <phoneticPr fontId="13" type="noConversion"/>
  </si>
  <si>
    <t>MN5GC</t>
    <phoneticPr fontId="13" type="noConversion"/>
  </si>
  <si>
    <t>SY8724QIC</t>
    <phoneticPr fontId="13" type="noConversion"/>
  </si>
  <si>
    <t>HG00530</t>
    <phoneticPr fontId="13" type="noConversion"/>
  </si>
  <si>
    <t>AKT5GA</t>
    <phoneticPr fontId="13" type="noConversion"/>
  </si>
  <si>
    <t>2+2</t>
    <phoneticPr fontId="13" type="noConversion"/>
  </si>
  <si>
    <t>23#-24#+11#-12#</t>
    <phoneticPr fontId="13" type="noConversion"/>
  </si>
  <si>
    <t>SY8233FCC</t>
    <phoneticPr fontId="13" type="noConversion"/>
  </si>
  <si>
    <t>SYC813FCC</t>
    <phoneticPr fontId="13" type="noConversion"/>
  </si>
  <si>
    <t>JCET</t>
    <phoneticPr fontId="13" type="noConversion"/>
  </si>
  <si>
    <t>B61F0</t>
    <phoneticPr fontId="13" type="noConversion"/>
  </si>
  <si>
    <t>NA2QP.01</t>
  </si>
  <si>
    <t>SY8204FCC</t>
    <phoneticPr fontId="13" type="noConversion"/>
  </si>
  <si>
    <t>HG00537</t>
    <phoneticPr fontId="13" type="noConversion"/>
  </si>
  <si>
    <t>A10A2</t>
    <phoneticPr fontId="13" type="noConversion"/>
  </si>
  <si>
    <t>AHI5GA</t>
    <phoneticPr fontId="15" type="noConversion"/>
  </si>
  <si>
    <t>NAJYH</t>
  </si>
  <si>
    <t>SY8213FCC</t>
    <phoneticPr fontId="13" type="noConversion"/>
  </si>
  <si>
    <t>HG00538</t>
    <phoneticPr fontId="13" type="noConversion"/>
  </si>
  <si>
    <t>AJY5GA</t>
    <phoneticPr fontId="15" type="noConversion"/>
  </si>
  <si>
    <t>NAJYL</t>
  </si>
  <si>
    <t>SY8011ADQC</t>
    <phoneticPr fontId="13" type="noConversion"/>
  </si>
  <si>
    <t>JCET</t>
    <phoneticPr fontId="13" type="noConversion"/>
  </si>
  <si>
    <t>SY58282FAC</t>
    <phoneticPr fontId="13" type="noConversion"/>
  </si>
  <si>
    <t>E34G1+A3X03A</t>
    <phoneticPr fontId="13" type="noConversion"/>
  </si>
  <si>
    <t>7+13</t>
    <phoneticPr fontId="13" type="noConversion"/>
  </si>
  <si>
    <t>HG00543</t>
    <phoneticPr fontId="13" type="noConversion"/>
  </si>
  <si>
    <t>ARC5GF</t>
    <phoneticPr fontId="13" type="noConversion"/>
  </si>
  <si>
    <t>NACN9+SJ088100</t>
    <phoneticPr fontId="13" type="noConversion"/>
  </si>
  <si>
    <t>15#-21#+12#-24#</t>
    <phoneticPr fontId="13" type="noConversion"/>
  </si>
  <si>
    <t>SY5830ABC</t>
    <phoneticPr fontId="13" type="noConversion"/>
  </si>
  <si>
    <t>HG00557</t>
    <phoneticPr fontId="13" type="noConversion"/>
  </si>
  <si>
    <t>E19E0</t>
    <phoneticPr fontId="13" type="noConversion"/>
  </si>
  <si>
    <t>XO5GK</t>
    <phoneticPr fontId="13" type="noConversion"/>
  </si>
  <si>
    <r>
      <t>SOT23-6 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</si>
  <si>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SY50103CFAC</t>
    <phoneticPr fontId="13" type="noConversion"/>
  </si>
  <si>
    <t>SY7208CABC</t>
    <phoneticPr fontId="13" type="noConversion"/>
  </si>
  <si>
    <t>HG00559</t>
    <phoneticPr fontId="1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</si>
  <si>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</si>
  <si>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JU5GA</t>
    <phoneticPr fontId="13" type="noConversion"/>
  </si>
  <si>
    <t>HJTC</t>
    <phoneticPr fontId="13" type="noConversion"/>
  </si>
  <si>
    <t>NA4L4</t>
  </si>
  <si>
    <t>SY8868QMC</t>
    <phoneticPr fontId="13" type="noConversion"/>
  </si>
  <si>
    <t>HG00561</t>
    <phoneticPr fontId="13" type="noConversion"/>
  </si>
  <si>
    <t>KT5GA</t>
    <phoneticPr fontId="15" type="noConversion"/>
  </si>
  <si>
    <t>NAL0A</t>
  </si>
  <si>
    <t>SY7066QMC</t>
    <phoneticPr fontId="13" type="noConversion"/>
  </si>
  <si>
    <t>HG00564</t>
    <phoneticPr fontId="13" type="noConversion"/>
  </si>
  <si>
    <t>HG00565</t>
    <phoneticPr fontId="13" type="noConversion"/>
  </si>
  <si>
    <t>MG5GB</t>
    <phoneticPr fontId="13" type="noConversion"/>
  </si>
  <si>
    <t>MG5GC</t>
    <phoneticPr fontId="13" type="noConversion"/>
  </si>
  <si>
    <t>NA87F</t>
  </si>
  <si>
    <t>NA9R5</t>
  </si>
  <si>
    <t>SY7065QMC</t>
    <phoneticPr fontId="13" type="noConversion"/>
  </si>
  <si>
    <t>HG00568</t>
    <phoneticPr fontId="13" type="noConversion"/>
  </si>
  <si>
    <t>RC5GB</t>
    <phoneticPr fontId="15" type="noConversion"/>
  </si>
  <si>
    <t>NA563</t>
  </si>
  <si>
    <t>SY7063QMC</t>
    <phoneticPr fontId="13" type="noConversion"/>
  </si>
  <si>
    <t>JCET</t>
    <phoneticPr fontId="13" type="noConversion"/>
  </si>
  <si>
    <t>HG00569</t>
    <phoneticPr fontId="13" type="noConversion"/>
  </si>
  <si>
    <t>UJ5GA</t>
    <phoneticPr fontId="13" type="noConversion"/>
  </si>
  <si>
    <t>N90P2.02</t>
  </si>
  <si>
    <t>3,9,12,18,23</t>
  </si>
  <si>
    <t>SY7066AQMC</t>
    <phoneticPr fontId="13" type="noConversion"/>
  </si>
  <si>
    <t>QFN2*2-10</t>
    <phoneticPr fontId="13" type="noConversion"/>
  </si>
  <si>
    <t>HG00574</t>
    <phoneticPr fontId="13" type="noConversion"/>
  </si>
  <si>
    <t>E02GC0+A2X07A</t>
    <phoneticPr fontId="13" type="noConversion"/>
  </si>
  <si>
    <t>SY58105AFAC</t>
    <phoneticPr fontId="13" type="noConversion"/>
  </si>
  <si>
    <t>AQG5GA</t>
    <phoneticPr fontId="13" type="noConversion"/>
  </si>
  <si>
    <t>3+11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</si>
  <si>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</si>
  <si>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N9QPM+SJ076400</t>
    <phoneticPr fontId="13" type="noConversion"/>
  </si>
  <si>
    <t>23#-25#+1#-11#</t>
    <phoneticPr fontId="13" type="noConversion"/>
  </si>
  <si>
    <t>E02CD0+A5X03A</t>
  </si>
  <si>
    <t>16+18</t>
    <phoneticPr fontId="13" type="noConversion"/>
  </si>
  <si>
    <t>HG00582</t>
    <phoneticPr fontId="13" type="noConversion"/>
  </si>
  <si>
    <t>SY5003ABC</t>
    <phoneticPr fontId="13" type="noConversion"/>
  </si>
  <si>
    <t>RZ5GA</t>
    <phoneticPr fontId="13" type="noConversion"/>
  </si>
  <si>
    <t>NAK3L</t>
  </si>
  <si>
    <t>SY8088LACC</t>
    <phoneticPr fontId="13" type="noConversion"/>
  </si>
  <si>
    <r>
      <t>TSOT23-5(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</si>
  <si>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SY8077AAC</t>
    <phoneticPr fontId="13" type="noConversion"/>
  </si>
  <si>
    <t>HG00588</t>
    <phoneticPr fontId="13" type="noConversion"/>
  </si>
  <si>
    <t>TR5GF</t>
    <phoneticPr fontId="13" type="noConversion"/>
  </si>
  <si>
    <t>NAKQT</t>
  </si>
  <si>
    <t>SYH407AAC</t>
    <phoneticPr fontId="13" type="noConversion"/>
  </si>
  <si>
    <t>SY8003EDFC</t>
    <phoneticPr fontId="13" type="noConversion"/>
  </si>
  <si>
    <t>HG00593</t>
    <phoneticPr fontId="13" type="noConversion"/>
  </si>
  <si>
    <t>SY8034DFC</t>
    <phoneticPr fontId="13" type="noConversion"/>
  </si>
  <si>
    <t>UW5GA</t>
    <phoneticPr fontId="13" type="noConversion"/>
  </si>
  <si>
    <t>NAL0G</t>
  </si>
  <si>
    <t>DFN2*2-8</t>
    <phoneticPr fontId="13" type="noConversion"/>
  </si>
  <si>
    <t>SYH634LDFC</t>
    <phoneticPr fontId="13" type="noConversion"/>
  </si>
  <si>
    <t>NAL0H</t>
  </si>
  <si>
    <t>DFN2*2-8</t>
    <phoneticPr fontId="15" type="noConversion"/>
  </si>
  <si>
    <t>HG00597</t>
    <phoneticPr fontId="13" type="noConversion"/>
  </si>
  <si>
    <t>A52G0</t>
    <phoneticPr fontId="13" type="noConversion"/>
  </si>
  <si>
    <t>UH5GA</t>
    <phoneticPr fontId="13" type="noConversion"/>
  </si>
  <si>
    <t>SY8707ABC</t>
    <phoneticPr fontId="13" type="noConversion"/>
  </si>
  <si>
    <t>HG00603</t>
    <phoneticPr fontId="13" type="noConversion"/>
  </si>
  <si>
    <t>HG00608</t>
    <phoneticPr fontId="13" type="noConversion"/>
  </si>
  <si>
    <t>TW5GC</t>
    <phoneticPr fontId="13" type="noConversion"/>
  </si>
  <si>
    <t>TW5GH</t>
    <phoneticPr fontId="13" type="noConversion"/>
  </si>
  <si>
    <t>NAK28</t>
  </si>
  <si>
    <t>NAKQY</t>
  </si>
  <si>
    <t>TSOT23-6</t>
    <phoneticPr fontId="13" type="noConversion"/>
  </si>
  <si>
    <t>SY8104ADC</t>
    <phoneticPr fontId="13" type="noConversion"/>
  </si>
  <si>
    <t>SY58596YFAC</t>
    <phoneticPr fontId="1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</si>
  <si>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</si>
  <si>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1#,2#</t>
  </si>
  <si>
    <t>UMC</t>
    <phoneticPr fontId="13" type="noConversion"/>
  </si>
  <si>
    <t>NA65K;SJ076600</t>
  </si>
  <si>
    <t>SJ087800;NACN6</t>
  </si>
  <si>
    <t>(SJ088800+SJ088900);N9RCH</t>
  </si>
  <si>
    <t>NAF3A;NAF3A.01-1</t>
  </si>
  <si>
    <t>SJ088100;NACN9</t>
  </si>
  <si>
    <t>NAJ9K</t>
  </si>
  <si>
    <t>NAGKQ+01</t>
  </si>
  <si>
    <t>F0AYW;NA5M2.02</t>
  </si>
  <si>
    <t>NAM79</t>
    <phoneticPr fontId="13" type="noConversion"/>
  </si>
  <si>
    <t>SY58280AAC</t>
    <phoneticPr fontId="13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</si>
  <si>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3" type="noConversion"/>
  </si>
  <si>
    <t>AKT5HA</t>
    <phoneticPr fontId="13" type="noConversion"/>
  </si>
  <si>
    <t>HJTC</t>
    <phoneticPr fontId="13" type="noConversion"/>
  </si>
  <si>
    <t>HG00615</t>
    <phoneticPr fontId="13" type="noConversion"/>
  </si>
  <si>
    <t>HG00616</t>
    <phoneticPr fontId="13" type="noConversion"/>
  </si>
  <si>
    <t>LX5HA</t>
    <phoneticPr fontId="13" type="noConversion"/>
  </si>
  <si>
    <t>JCET</t>
    <phoneticPr fontId="13" type="noConversion"/>
  </si>
  <si>
    <t>NA9WM</t>
    <phoneticPr fontId="13" type="noConversion"/>
  </si>
  <si>
    <t>12#-13#</t>
  </si>
  <si>
    <t>HG00617</t>
    <phoneticPr fontId="13" type="noConversion"/>
  </si>
  <si>
    <t>UB5HA</t>
    <phoneticPr fontId="13" type="noConversion"/>
  </si>
  <si>
    <t xml:space="preserve">N8CW9 </t>
    <phoneticPr fontId="13" type="noConversion"/>
  </si>
  <si>
    <t>HTJC</t>
    <phoneticPr fontId="13" type="noConversion"/>
  </si>
  <si>
    <t>SY8708ABC</t>
    <phoneticPr fontId="13" type="noConversion"/>
  </si>
  <si>
    <t>SY8061DEC</t>
    <phoneticPr fontId="13" type="noConversion"/>
  </si>
  <si>
    <t>SY6174FAC</t>
    <phoneticPr fontId="15" type="noConversion"/>
  </si>
  <si>
    <t>E02CD1+U5X13A</t>
    <phoneticPr fontId="13" type="noConversion"/>
  </si>
  <si>
    <t>AKW5HA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</si>
  <si>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</si>
  <si>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1+1</t>
    <phoneticPr fontId="13" type="noConversion"/>
  </si>
  <si>
    <t>HG00623</t>
    <phoneticPr fontId="13" type="noConversion"/>
  </si>
  <si>
    <t>NAHN5.01+FR6SF.01</t>
    <phoneticPr fontId="13" type="noConversion"/>
  </si>
  <si>
    <t>1#+10#</t>
    <phoneticPr fontId="13" type="noConversion"/>
  </si>
  <si>
    <t>E02TK0+A3X02A</t>
  </si>
  <si>
    <t>HG00627</t>
    <phoneticPr fontId="13" type="noConversion"/>
  </si>
  <si>
    <t>SY58293TFAC</t>
    <phoneticPr fontId="13" type="noConversion"/>
  </si>
  <si>
    <t>ATC5HA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</si>
  <si>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</si>
  <si>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N9H4L.03+SJ079400</t>
    <phoneticPr fontId="13" type="noConversion"/>
  </si>
  <si>
    <t>6#-9#+17#-24#</t>
    <phoneticPr fontId="13" type="noConversion"/>
  </si>
  <si>
    <t>4+8</t>
    <phoneticPr fontId="13" type="noConversion"/>
  </si>
  <si>
    <t>FLCNF;NA4YW.06</t>
  </si>
  <si>
    <t>JCET</t>
    <phoneticPr fontId="13" type="noConversion"/>
  </si>
  <si>
    <t>UMC</t>
    <phoneticPr fontId="13" type="noConversion"/>
  </si>
  <si>
    <t>HG00639</t>
    <phoneticPr fontId="13" type="noConversion"/>
  </si>
  <si>
    <t>E51N0+U2X10A</t>
  </si>
  <si>
    <t>AXA5HA</t>
    <phoneticPr fontId="13" type="noConversion"/>
  </si>
  <si>
    <t>3+6</t>
    <phoneticPr fontId="13" type="noConversion"/>
  </si>
  <si>
    <t>SYJ137FAC</t>
    <phoneticPr fontId="13" type="noConversion"/>
  </si>
  <si>
    <t>N9Y9H.10+F8TWR</t>
    <phoneticPr fontId="13" type="noConversion"/>
  </si>
  <si>
    <t>HG00640</t>
    <phoneticPr fontId="13" type="noConversion"/>
  </si>
  <si>
    <t>UH5HA</t>
    <phoneticPr fontId="13" type="noConversion"/>
  </si>
  <si>
    <t>HJTC</t>
    <phoneticPr fontId="15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</si>
  <si>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3" type="noConversion"/>
  </si>
  <si>
    <t>NAL0F</t>
    <phoneticPr fontId="13" type="noConversion"/>
  </si>
  <si>
    <t>NA657-1</t>
  </si>
  <si>
    <t>SJ076400;N9QPM</t>
  </si>
  <si>
    <t>NAM79+01</t>
  </si>
  <si>
    <t>NAKQT+01</t>
  </si>
  <si>
    <t xml:space="preserve"> </t>
    <phoneticPr fontId="13" type="noConversion"/>
  </si>
  <si>
    <t>JCET</t>
    <phoneticPr fontId="13" type="noConversion"/>
  </si>
  <si>
    <t>SY8707ABC</t>
    <phoneticPr fontId="13" type="noConversion"/>
  </si>
  <si>
    <t>SY5859BFHC</t>
    <phoneticPr fontId="13" type="noConversion"/>
  </si>
  <si>
    <t>E50A0</t>
    <phoneticPr fontId="13" type="noConversion"/>
  </si>
  <si>
    <t>HTJC</t>
    <phoneticPr fontId="13" type="noConversion"/>
  </si>
  <si>
    <t>HG00648</t>
    <phoneticPr fontId="13" type="noConversion"/>
  </si>
  <si>
    <t>AVA5HB</t>
    <phoneticPr fontId="13" type="noConversion"/>
  </si>
  <si>
    <t>AVA5HC</t>
    <phoneticPr fontId="13" type="noConversion"/>
  </si>
  <si>
    <t>HG00105</t>
    <phoneticPr fontId="15" type="noConversion"/>
  </si>
  <si>
    <t>NAJ9H</t>
  </si>
  <si>
    <t>NAJ9J</t>
    <phoneticPr fontId="13" type="noConversion"/>
  </si>
  <si>
    <t>13#-15#+1#-6#</t>
    <phoneticPr fontId="13" type="noConversion"/>
  </si>
  <si>
    <t>JCET</t>
    <phoneticPr fontId="13" type="noConversion"/>
  </si>
  <si>
    <t>HG00664</t>
    <phoneticPr fontId="13" type="noConversion"/>
  </si>
  <si>
    <t>SY50131FAC</t>
    <phoneticPr fontId="13" type="noConversion"/>
  </si>
  <si>
    <t>ATS5HA</t>
    <phoneticPr fontId="13" type="noConversion"/>
  </si>
  <si>
    <t>2+5</t>
    <phoneticPr fontId="13" type="noConversion"/>
  </si>
  <si>
    <t>NAJ9K.01+FSF06</t>
    <phoneticPr fontId="13" type="noConversion"/>
  </si>
  <si>
    <t>1# 2#+1#-5#</t>
    <phoneticPr fontId="13" type="noConversion"/>
  </si>
  <si>
    <t>E51I0+U2X15A</t>
    <phoneticPr fontId="13" type="noConversion"/>
  </si>
  <si>
    <t>HG00649</t>
    <phoneticPr fontId="13" type="noConversion"/>
  </si>
  <si>
    <t>SY5859BFHC</t>
    <phoneticPr fontId="13" type="noConversion"/>
  </si>
  <si>
    <t>16#-23#</t>
    <phoneticPr fontId="13" type="noConversion"/>
  </si>
  <si>
    <t>NA9WM-2</t>
  </si>
  <si>
    <t>N9H4L.03;SJ079400</t>
  </si>
  <si>
    <t>N9Y9H.10;F8TWR</t>
  </si>
  <si>
    <t>NAJ9H-1</t>
  </si>
  <si>
    <t>N8CW9 +01</t>
  </si>
  <si>
    <t>NAL0F</t>
  </si>
  <si>
    <t>JCET</t>
    <phoneticPr fontId="13" type="noConversion"/>
  </si>
  <si>
    <t>HG00665</t>
    <phoneticPr fontId="13" type="noConversion"/>
  </si>
  <si>
    <t>QB5HA</t>
    <phoneticPr fontId="13" type="noConversion"/>
  </si>
  <si>
    <t>HJTC</t>
    <phoneticPr fontId="13" type="noConversion"/>
  </si>
  <si>
    <t>SY8081BDQC</t>
    <phoneticPr fontId="13" type="noConversion"/>
  </si>
  <si>
    <t>NAJRY.02</t>
    <phoneticPr fontId="13" type="noConversion"/>
  </si>
  <si>
    <t>9#-11#</t>
  </si>
  <si>
    <t>HG00666</t>
    <phoneticPr fontId="13" type="noConversion"/>
  </si>
  <si>
    <t>QC5HA</t>
    <phoneticPr fontId="13" type="noConversion"/>
  </si>
  <si>
    <t>N9KWF.02+NAJRY</t>
    <phoneticPr fontId="13" type="noConversion"/>
  </si>
  <si>
    <t>12#+20#-21##</t>
    <phoneticPr fontId="13" type="noConversion"/>
  </si>
  <si>
    <t>QFN2*1.5-8</t>
    <phoneticPr fontId="13" type="noConversion"/>
  </si>
  <si>
    <t>YG5HA</t>
    <phoneticPr fontId="13" type="noConversion"/>
  </si>
  <si>
    <t>HG00667</t>
    <phoneticPr fontId="13" type="noConversion"/>
  </si>
  <si>
    <t>QFN2*1.5-8</t>
    <phoneticPr fontId="13" type="noConversion"/>
  </si>
  <si>
    <t>SYL128QUC</t>
    <phoneticPr fontId="13" type="noConversion"/>
  </si>
  <si>
    <t>HG00668</t>
    <phoneticPr fontId="13" type="noConversion"/>
  </si>
  <si>
    <t>YG5HB</t>
    <phoneticPr fontId="13" type="noConversion"/>
  </si>
  <si>
    <t>1#-8#</t>
    <phoneticPr fontId="13" type="noConversion"/>
  </si>
  <si>
    <t>9#~10#</t>
    <phoneticPr fontId="13" type="noConversion"/>
  </si>
  <si>
    <t>SYL128QUC</t>
    <phoneticPr fontId="13" type="noConversion"/>
  </si>
  <si>
    <t>NA7CQ.04+(LE1411170276+LE1412100522)</t>
    <phoneticPr fontId="13" type="noConversion"/>
  </si>
  <si>
    <t>NA7CQ.04+LE1411170370</t>
    <phoneticPr fontId="13" type="noConversion"/>
  </si>
  <si>
    <t>A11K0+MPH160805S1R0MT</t>
  </si>
  <si>
    <t>A11Q0+MPH160805S1R0MT</t>
    <phoneticPr fontId="13" type="noConversion"/>
  </si>
  <si>
    <t>HG00669</t>
    <phoneticPr fontId="13" type="noConversion"/>
  </si>
  <si>
    <t>QFN2*1.5-8</t>
    <phoneticPr fontId="13" type="noConversion"/>
  </si>
  <si>
    <t>UN5HA</t>
    <phoneticPr fontId="13" type="noConversion"/>
  </si>
  <si>
    <t>SY98081BQUC</t>
    <phoneticPr fontId="13" type="noConversion"/>
  </si>
  <si>
    <t>NAJRY.02+(LE1405220638+LE1407080521)</t>
    <phoneticPr fontId="13" type="noConversion"/>
  </si>
  <si>
    <t>A11H0+MPH160805S1R0MT</t>
  </si>
  <si>
    <t>HG00670</t>
    <phoneticPr fontId="13" type="noConversion"/>
  </si>
  <si>
    <t>TP5HA</t>
    <phoneticPr fontId="13" type="noConversion"/>
  </si>
  <si>
    <t>SY98081CQUC</t>
    <phoneticPr fontId="13" type="noConversion"/>
  </si>
  <si>
    <t>NAJRY+(LE1407080521+LE1411170370)</t>
    <phoneticPr fontId="13" type="noConversion"/>
  </si>
  <si>
    <t>22#-25#</t>
    <phoneticPr fontId="13" type="noConversion"/>
  </si>
  <si>
    <t>A11P0+MPH160805S1R0MT</t>
  </si>
  <si>
    <t>A11R0+MPH160805S1R0MT</t>
  </si>
  <si>
    <t>UP5HA</t>
    <phoneticPr fontId="13" type="noConversion"/>
  </si>
  <si>
    <t>SY98081EQUC</t>
    <phoneticPr fontId="13" type="noConversion"/>
  </si>
  <si>
    <t>NA1CQ.02+(LE1411170370+LE1411190475)</t>
    <phoneticPr fontId="13" type="noConversion"/>
  </si>
  <si>
    <t>14#-18#</t>
    <phoneticPr fontId="13" type="noConversion"/>
  </si>
  <si>
    <t>NAM4F.02</t>
  </si>
  <si>
    <t>SYH803EDFC</t>
    <phoneticPr fontId="13" type="noConversion"/>
  </si>
  <si>
    <t>HG00677</t>
    <phoneticPr fontId="13" type="noConversion"/>
  </si>
  <si>
    <t>VC5HD</t>
    <phoneticPr fontId="15" type="noConversion"/>
  </si>
  <si>
    <t>#18,21</t>
  </si>
  <si>
    <t>AIS5HA</t>
    <phoneticPr fontId="15" type="noConversion"/>
  </si>
  <si>
    <t>10+10</t>
    <phoneticPr fontId="13" type="noConversion"/>
  </si>
  <si>
    <t>NA9R3.01+NA9R1</t>
    <phoneticPr fontId="13" type="noConversion"/>
  </si>
  <si>
    <t>16#-25#+16#-25#</t>
    <phoneticPr fontId="13" type="noConversion"/>
  </si>
  <si>
    <t>HG00681</t>
    <phoneticPr fontId="13" type="noConversion"/>
  </si>
  <si>
    <t>SY8722FCC</t>
    <phoneticPr fontId="13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</si>
  <si>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</si>
  <si>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HG00686</t>
    <phoneticPr fontId="13" type="noConversion"/>
  </si>
  <si>
    <t>NA5HA</t>
    <phoneticPr fontId="13" type="noConversion"/>
  </si>
  <si>
    <t>SY8071AAC</t>
    <phoneticPr fontId="13" type="noConversion"/>
  </si>
  <si>
    <t>5+25</t>
    <phoneticPr fontId="13" type="noConversion"/>
  </si>
  <si>
    <t>HG00695</t>
    <phoneticPr fontId="13" type="noConversion"/>
  </si>
  <si>
    <t>HG00696</t>
    <phoneticPr fontId="13" type="noConversion"/>
  </si>
  <si>
    <t>ARC5HL</t>
    <phoneticPr fontId="13" type="noConversion"/>
  </si>
  <si>
    <t>ARC5HM</t>
    <phoneticPr fontId="13" type="noConversion"/>
  </si>
  <si>
    <t>7+13</t>
    <phoneticPr fontId="13" type="noConversion"/>
  </si>
  <si>
    <t>5+9</t>
    <phoneticPr fontId="13" type="noConversion"/>
  </si>
  <si>
    <t>SY58282FAC</t>
    <phoneticPr fontId="13" type="noConversion"/>
  </si>
  <si>
    <t>NAJ4S+SJ090100</t>
    <phoneticPr fontId="13" type="noConversion"/>
  </si>
  <si>
    <t>NAJ4T+(SJ090100+SJ088601)</t>
    <phoneticPr fontId="13" type="noConversion"/>
  </si>
  <si>
    <t>21#-25#+(#1-7,9,10)</t>
    <phoneticPr fontId="13" type="noConversion"/>
  </si>
  <si>
    <t>1#-7#+(#12-15,17-24+15#)</t>
    <phoneticPr fontId="13" type="noConversion"/>
  </si>
  <si>
    <t>Fa5HC</t>
    <phoneticPr fontId="13" type="noConversion"/>
  </si>
  <si>
    <t>9+26</t>
    <phoneticPr fontId="13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</si>
  <si>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3" type="noConversion"/>
  </si>
  <si>
    <t>SY58281LAAC</t>
    <phoneticPr fontId="13" type="noConversion"/>
  </si>
  <si>
    <t>NAHP5+(FYCPS+FTSC2)</t>
    <phoneticPr fontId="13" type="noConversion"/>
  </si>
  <si>
    <t>10#-18#+(1#-25#+1#)</t>
    <phoneticPr fontId="13" type="noConversion"/>
  </si>
  <si>
    <t>HG00699</t>
    <phoneticPr fontId="13" type="noConversion"/>
  </si>
  <si>
    <t>HG00707</t>
    <phoneticPr fontId="13" type="noConversion"/>
  </si>
  <si>
    <t>E50A0</t>
    <phoneticPr fontId="13" type="noConversion"/>
  </si>
  <si>
    <t>SY5850AFHC</t>
    <phoneticPr fontId="13" type="noConversion"/>
  </si>
  <si>
    <t>ARU5HB</t>
    <phoneticPr fontId="15" type="noConversion"/>
  </si>
  <si>
    <t>NAJ9J</t>
    <phoneticPr fontId="13" type="noConversion"/>
  </si>
  <si>
    <t>SY5859AFHC</t>
    <phoneticPr fontId="13" type="noConversion"/>
  </si>
  <si>
    <t>A57A1</t>
  </si>
  <si>
    <t>HG00710</t>
    <phoneticPr fontId="13" type="noConversion"/>
  </si>
  <si>
    <t>XD5HB</t>
    <phoneticPr fontId="15" type="noConversion"/>
  </si>
  <si>
    <t>NAJ9J</t>
  </si>
  <si>
    <t>NAF3A;NAF3A.01-2</t>
  </si>
  <si>
    <t>NAHN5.01;FR6SF.01</t>
  </si>
  <si>
    <t>FSF06;NAJ9K.01</t>
  </si>
  <si>
    <t>8+23</t>
    <phoneticPr fontId="13" type="noConversion"/>
  </si>
  <si>
    <t>1#-25#</t>
    <phoneticPr fontId="13" type="noConversion"/>
  </si>
  <si>
    <t>HG00722</t>
    <phoneticPr fontId="13" type="noConversion"/>
  </si>
  <si>
    <t>ADY5HC</t>
    <phoneticPr fontId="13" type="noConversion"/>
  </si>
  <si>
    <t>NAM5R</t>
  </si>
  <si>
    <t>E25C0+U8X13A+ES1GSW</t>
  </si>
  <si>
    <t>JCET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</si>
  <si>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</si>
  <si>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SY58120BAAC</t>
    <phoneticPr fontId="13" type="noConversion"/>
  </si>
  <si>
    <t>HG00725</t>
    <phoneticPr fontId="13" type="noConversion"/>
  </si>
  <si>
    <t>Gq5HA</t>
    <phoneticPr fontId="15" type="noConversion"/>
  </si>
  <si>
    <t>4+11</t>
    <phoneticPr fontId="13" type="noConversion"/>
  </si>
  <si>
    <t>NA5M2.02+F8TWR</t>
    <phoneticPr fontId="13" type="noConversion"/>
  </si>
  <si>
    <t>7#-10#+7#-17#</t>
    <phoneticPr fontId="13" type="noConversion"/>
  </si>
  <si>
    <t>NA87F-1</t>
  </si>
  <si>
    <t>NA563-1</t>
  </si>
  <si>
    <t>NAM4F.02-1</t>
  </si>
  <si>
    <t>NA9R3.01;NA9R1</t>
  </si>
  <si>
    <t>SJ090100;NAJ4S</t>
  </si>
  <si>
    <t>(SJ090100+SJ088601);NAJ4T</t>
  </si>
  <si>
    <t>NAJ9J-1</t>
  </si>
  <si>
    <t>N9M1K.02+02</t>
  </si>
  <si>
    <t>(FYCPS+FTSC2);NAHP5</t>
  </si>
  <si>
    <t>F8TWR;NA5M2.02</t>
  </si>
  <si>
    <t>8+26</t>
    <phoneticPr fontId="13" type="noConversion"/>
  </si>
  <si>
    <t>E35B0+A3X04B</t>
  </si>
  <si>
    <t>4+27</t>
    <phoneticPr fontId="13" type="noConversion"/>
  </si>
  <si>
    <t>10+50</t>
    <phoneticPr fontId="13" type="noConversion"/>
  </si>
  <si>
    <t>HG00753</t>
    <phoneticPr fontId="13" type="noConversion"/>
  </si>
  <si>
    <t>AXN5IB</t>
    <phoneticPr fontId="13" type="noConversion"/>
  </si>
  <si>
    <t>NAJC1+(FW96N+F3WTM)</t>
    <phoneticPr fontId="13" type="noConversion"/>
  </si>
  <si>
    <t>12#~20#,22#+(1#-25#+1#-25#)</t>
    <phoneticPr fontId="13" type="noConversion"/>
  </si>
  <si>
    <t>SY58381FAC</t>
    <phoneticPr fontId="13" type="noConversion"/>
  </si>
  <si>
    <t>HG00755</t>
    <phoneticPr fontId="13" type="noConversion"/>
  </si>
  <si>
    <t>AVK5IA</t>
    <phoneticPr fontId="13" type="noConversion"/>
  </si>
  <si>
    <t>2+6+11</t>
    <phoneticPr fontId="13" type="noConversion"/>
  </si>
  <si>
    <t>NA4YW+F2Y9H+(WF4C073.2+WF4B106.1)</t>
    <phoneticPr fontId="13" type="noConversion"/>
  </si>
  <si>
    <t>HG00761</t>
    <phoneticPr fontId="13" type="noConversion"/>
  </si>
  <si>
    <t>AVJ5IA</t>
    <phoneticPr fontId="13" type="noConversion"/>
  </si>
  <si>
    <t>HG00762</t>
    <phoneticPr fontId="13" type="noConversion"/>
  </si>
  <si>
    <t>HG00763</t>
    <phoneticPr fontId="13" type="noConversion"/>
  </si>
  <si>
    <t>AVJ5IB</t>
    <phoneticPr fontId="13" type="noConversion"/>
  </si>
  <si>
    <t>AVJ5IC</t>
    <phoneticPr fontId="13" type="noConversion"/>
  </si>
  <si>
    <t>4+12+22</t>
    <phoneticPr fontId="13" type="noConversion"/>
  </si>
  <si>
    <t>6+18+34</t>
    <phoneticPr fontId="13" type="noConversion"/>
  </si>
  <si>
    <t>3+9+17</t>
    <phoneticPr fontId="13" type="noConversion"/>
  </si>
  <si>
    <t>SY58481FAC</t>
    <phoneticPr fontId="13" type="noConversion"/>
  </si>
  <si>
    <t>NAHFA.01+FRLR0+WF53327.1</t>
    <phoneticPr fontId="13" type="noConversion"/>
  </si>
  <si>
    <t>1#-4#+1#-12#+1#~12#,14#~23#</t>
    <phoneticPr fontId="13" type="noConversion"/>
  </si>
  <si>
    <t>NAHFA.01+F93LM+(WF53329.1+WF53328.1)</t>
    <phoneticPr fontId="13" type="noConversion"/>
  </si>
  <si>
    <t>5#-10#+1#-18#+(1#-25#+2#-10#)</t>
    <phoneticPr fontId="13" type="noConversion"/>
  </si>
  <si>
    <t>NAHFA.01+FCYSA+(WF53328.1+WF53327.1)</t>
    <phoneticPr fontId="13" type="noConversion"/>
  </si>
  <si>
    <t>11#-13#+1#-9#+(11#-25#+24#~25#)</t>
    <phoneticPr fontId="13" type="noConversion"/>
  </si>
  <si>
    <t>24#-25#+16#-21#+(1#-3#+14#-21#)</t>
    <phoneticPr fontId="13" type="noConversion"/>
  </si>
  <si>
    <t>10+33</t>
    <phoneticPr fontId="13" type="noConversion"/>
  </si>
  <si>
    <t>SY8868QMC</t>
    <phoneticPr fontId="13" type="noConversion"/>
  </si>
  <si>
    <t>HG00776</t>
    <phoneticPr fontId="13" type="noConversion"/>
  </si>
  <si>
    <t>KT5IA</t>
    <phoneticPr fontId="15" type="noConversion"/>
  </si>
  <si>
    <t>1#~12#</t>
    <phoneticPr fontId="13" type="noConversion"/>
  </si>
  <si>
    <t>SY8707ABC</t>
    <phoneticPr fontId="13" type="noConversion"/>
  </si>
  <si>
    <t>HG00778</t>
    <phoneticPr fontId="13" type="noConversion"/>
  </si>
  <si>
    <t>TW5IA</t>
    <phoneticPr fontId="13" type="noConversion"/>
  </si>
  <si>
    <t>HG00782</t>
    <phoneticPr fontId="13" type="noConversion"/>
  </si>
  <si>
    <t>HG00783</t>
    <phoneticPr fontId="13" type="noConversion"/>
  </si>
  <si>
    <t>TW5IE</t>
    <phoneticPr fontId="13" type="noConversion"/>
  </si>
  <si>
    <t>TW5IF</t>
    <phoneticPr fontId="13" type="noConversion"/>
  </si>
  <si>
    <t>NAMR1</t>
    <phoneticPr fontId="13" type="noConversion"/>
  </si>
  <si>
    <t>NAMWM</t>
    <phoneticPr fontId="13" type="noConversion"/>
  </si>
  <si>
    <t>NAMWN</t>
    <phoneticPr fontId="13" type="noConversion"/>
  </si>
  <si>
    <t>2#-25#</t>
    <phoneticPr fontId="13" type="noConversion"/>
  </si>
  <si>
    <t>SYK614ADC</t>
    <phoneticPr fontId="13" type="noConversion"/>
  </si>
  <si>
    <t>HG00787</t>
    <phoneticPr fontId="13" type="noConversion"/>
  </si>
  <si>
    <t>JR5IB</t>
    <phoneticPr fontId="13" type="noConversion"/>
  </si>
  <si>
    <t>E50A0</t>
  </si>
  <si>
    <t>AVA5IA</t>
    <phoneticPr fontId="13" type="noConversion"/>
  </si>
  <si>
    <t>HG00789</t>
    <phoneticPr fontId="13" type="noConversion"/>
  </si>
  <si>
    <t>SY5859BFHC</t>
    <phoneticPr fontId="13" type="noConversion"/>
  </si>
  <si>
    <t>E51F0+U2X11A</t>
  </si>
  <si>
    <t>HG00790</t>
    <phoneticPr fontId="13" type="noConversion"/>
  </si>
  <si>
    <t>SY50133EFAC</t>
    <phoneticPr fontId="13" type="noConversion"/>
  </si>
  <si>
    <t>UMC</t>
    <phoneticPr fontId="13" type="noConversion"/>
  </si>
  <si>
    <t>AZM5IA</t>
    <phoneticPr fontId="13" type="noConversion"/>
  </si>
  <si>
    <t>2+10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</si>
  <si>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3" type="noConversion"/>
  </si>
  <si>
    <t>NALLJ.04+FSC9T</t>
    <phoneticPr fontId="13" type="noConversion"/>
  </si>
  <si>
    <t>9#,10#+16#-25#</t>
    <phoneticPr fontId="13" type="noConversion"/>
  </si>
  <si>
    <t>SY50126CFAC</t>
    <phoneticPr fontId="13" type="noConversion"/>
  </si>
  <si>
    <t>E51C0+U2X16A</t>
  </si>
  <si>
    <t>AXB5IA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</si>
  <si>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3" type="noConversion"/>
  </si>
  <si>
    <t>1+6</t>
    <phoneticPr fontId="13" type="noConversion"/>
  </si>
  <si>
    <t>HG00791</t>
    <phoneticPr fontId="13" type="noConversion"/>
  </si>
  <si>
    <t>NALLJ.05+FMLAG</t>
    <phoneticPr fontId="13" type="noConversion"/>
  </si>
  <si>
    <t>1#+3#-8#</t>
    <phoneticPr fontId="13" type="noConversion"/>
  </si>
  <si>
    <t>NAL0C</t>
    <phoneticPr fontId="13" type="noConversion"/>
  </si>
  <si>
    <t>NALL9</t>
    <phoneticPr fontId="13" type="noConversion"/>
  </si>
  <si>
    <t>NAJ9J.06</t>
    <phoneticPr fontId="13" type="noConversion"/>
  </si>
  <si>
    <t>NAC6L</t>
    <phoneticPr fontId="13" type="noConversion"/>
  </si>
  <si>
    <t>SY8105ADC</t>
    <phoneticPr fontId="13" type="noConversion"/>
  </si>
  <si>
    <t>HG00792</t>
    <phoneticPr fontId="13" type="noConversion"/>
  </si>
  <si>
    <t>NY5IA</t>
    <phoneticPr fontId="15" type="noConversion"/>
  </si>
  <si>
    <t>H17A0</t>
    <phoneticPr fontId="13" type="noConversion"/>
  </si>
  <si>
    <t>HG00794</t>
    <phoneticPr fontId="13" type="noConversion"/>
  </si>
  <si>
    <t>AZB5IA</t>
    <phoneticPr fontId="13" type="noConversion"/>
  </si>
  <si>
    <t>22#,23#</t>
  </si>
  <si>
    <t>HG00795</t>
    <phoneticPr fontId="13" type="noConversion"/>
  </si>
  <si>
    <t>AOZ5IA</t>
    <phoneticPr fontId="15" type="noConversion"/>
  </si>
  <si>
    <t>3+4</t>
    <phoneticPr fontId="13" type="noConversion"/>
  </si>
  <si>
    <t>SY58592AFAC</t>
    <phoneticPr fontId="13" type="noConversion"/>
  </si>
  <si>
    <t>NA736.03+SJ042600</t>
    <phoneticPr fontId="13" type="noConversion"/>
  </si>
  <si>
    <t>6#-8#+6#~9#</t>
    <phoneticPr fontId="13" type="noConversion"/>
  </si>
  <si>
    <t>HG00797</t>
    <phoneticPr fontId="13" type="noConversion"/>
  </si>
  <si>
    <t>AMJ5IA</t>
    <phoneticPr fontId="13" type="noConversion"/>
  </si>
  <si>
    <t>SY58594AFAC</t>
    <phoneticPr fontId="13" type="noConversion"/>
  </si>
  <si>
    <t>3+8</t>
    <phoneticPr fontId="13" type="noConversion"/>
  </si>
  <si>
    <t>NAHN5+SJ086500</t>
    <phoneticPr fontId="13" type="noConversion"/>
  </si>
  <si>
    <t>23#-25#+1#-8#</t>
    <phoneticPr fontId="13" type="noConversion"/>
  </si>
  <si>
    <t>3+20</t>
    <phoneticPr fontId="13" type="noConversion"/>
  </si>
  <si>
    <t>HG00800</t>
    <phoneticPr fontId="13" type="noConversion"/>
  </si>
  <si>
    <t>SY58594ZFAC</t>
    <phoneticPr fontId="13" type="noConversion"/>
  </si>
  <si>
    <t>NALM2+F3S9N</t>
    <phoneticPr fontId="13" type="noConversion"/>
  </si>
  <si>
    <t>15#-17#+1#-20#</t>
    <phoneticPr fontId="13" type="noConversion"/>
  </si>
  <si>
    <t>HG00802</t>
    <phoneticPr fontId="13" type="noConversion"/>
  </si>
  <si>
    <t>AQJ5IA</t>
    <phoneticPr fontId="15" type="noConversion"/>
  </si>
  <si>
    <t>3+15</t>
    <phoneticPr fontId="13" type="noConversion"/>
  </si>
  <si>
    <t>SY58296AFAC</t>
    <phoneticPr fontId="13" type="noConversion"/>
  </si>
  <si>
    <t>NA735+SJ089100</t>
    <phoneticPr fontId="13" type="noConversion"/>
  </si>
  <si>
    <t>23#-25#+1#~9#,11#~16#</t>
    <phoneticPr fontId="13" type="noConversion"/>
  </si>
  <si>
    <t>SY58595AFAC</t>
    <phoneticPr fontId="13" type="noConversion"/>
  </si>
  <si>
    <t>HG00803</t>
    <phoneticPr fontId="13" type="noConversion"/>
  </si>
  <si>
    <t>AQX5IA</t>
    <phoneticPr fontId="13" type="noConversion"/>
  </si>
  <si>
    <t>5+19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</si>
  <si>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</si>
  <si>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NAK3J.01+SJ076500</t>
    <phoneticPr fontId="13" type="noConversion"/>
  </si>
  <si>
    <t>6#-10#+1#-19#</t>
    <phoneticPr fontId="13" type="noConversion"/>
  </si>
  <si>
    <t>NAKMF-2</t>
  </si>
  <si>
    <t>SY8672QPC</t>
    <phoneticPr fontId="13" type="noConversion"/>
  </si>
  <si>
    <t>QFN5*5-36</t>
    <phoneticPr fontId="13" type="noConversion"/>
  </si>
  <si>
    <t>NA7CQ.04</t>
  </si>
  <si>
    <t>NA7CQ.04-1/NA7CQ.04-2</t>
    <phoneticPr fontId="13" type="noConversion"/>
  </si>
  <si>
    <t>NAJC1;(FW96N+F3WTM)</t>
  </si>
  <si>
    <t>F2Y9H;WF4C073.2+WF4B106.1);NA4YW</t>
  </si>
  <si>
    <t>NAJ9J.06-1</t>
  </si>
  <si>
    <t>JCET</t>
    <phoneticPr fontId="13" type="noConversion"/>
  </si>
  <si>
    <t>HG00807</t>
    <phoneticPr fontId="13" type="noConversion"/>
  </si>
  <si>
    <t>SY58596YFAC</t>
    <phoneticPr fontId="13" type="noConversion"/>
  </si>
  <si>
    <t>AZH5IA</t>
    <phoneticPr fontId="13" type="noConversion"/>
  </si>
  <si>
    <t>ASMC</t>
    <phoneticPr fontId="13" type="noConversion"/>
  </si>
  <si>
    <t>E10QB2+U2X16A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</si>
  <si>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</si>
  <si>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NAC73.03+FMLAG</t>
    <phoneticPr fontId="13" type="noConversion"/>
  </si>
  <si>
    <t>12#+9#-20#</t>
    <phoneticPr fontId="13" type="noConversion"/>
  </si>
  <si>
    <t>1+12</t>
    <phoneticPr fontId="13" type="noConversion"/>
  </si>
  <si>
    <t>NAMR1</t>
  </si>
  <si>
    <t>NAMWM</t>
  </si>
  <si>
    <t>NAMWN</t>
  </si>
  <si>
    <r>
      <t>需</t>
    </r>
    <r>
      <rPr>
        <sz val="10"/>
        <rFont val="Arial"/>
        <family val="2"/>
        <charset val="134"/>
      </rPr>
      <t>Bumpping</t>
    </r>
    <phoneticPr fontId="13" type="noConversion"/>
  </si>
  <si>
    <t>需Bumpping</t>
  </si>
  <si>
    <t>SY8303AIC</t>
    <phoneticPr fontId="15" type="noConversion"/>
  </si>
  <si>
    <t>NANAK</t>
    <phoneticPr fontId="13" type="noConversion"/>
  </si>
  <si>
    <t>NAC4Y.07</t>
    <phoneticPr fontId="13" type="noConversion"/>
  </si>
  <si>
    <t>HG00809</t>
    <phoneticPr fontId="13" type="noConversion"/>
  </si>
  <si>
    <t>YB5IA</t>
    <phoneticPr fontId="15" type="noConversion"/>
  </si>
  <si>
    <t>4+7</t>
    <phoneticPr fontId="13" type="noConversion"/>
  </si>
  <si>
    <t>HG00810</t>
    <phoneticPr fontId="13" type="noConversion"/>
  </si>
  <si>
    <t>YB5IB</t>
    <phoneticPr fontId="15" type="noConversion"/>
  </si>
  <si>
    <t>8+15</t>
    <phoneticPr fontId="13" type="noConversion"/>
  </si>
  <si>
    <t>HG00811</t>
    <phoneticPr fontId="13" type="noConversion"/>
  </si>
  <si>
    <t>YB5IC</t>
    <phoneticPr fontId="15" type="noConversion"/>
  </si>
  <si>
    <t>7+13</t>
    <phoneticPr fontId="13" type="noConversion"/>
  </si>
  <si>
    <t>SY58281SAAC</t>
    <phoneticPr fontId="13" type="noConversion"/>
  </si>
  <si>
    <t>NAJ4T+SJ090400</t>
    <phoneticPr fontId="13" type="noConversion"/>
  </si>
  <si>
    <t>22#-25#+1#-7#</t>
    <phoneticPr fontId="13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</si>
  <si>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</si>
  <si>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NAJ51+SJ090400</t>
    <phoneticPr fontId="13" type="noConversion"/>
  </si>
  <si>
    <t>1#-8#+8#-17#,19#-23#</t>
    <phoneticPr fontId="13" type="noConversion"/>
  </si>
  <si>
    <t>NAJ51+SJ089800</t>
    <phoneticPr fontId="13" type="noConversion"/>
  </si>
  <si>
    <t>9#-15#+1#-13#</t>
    <phoneticPr fontId="13" type="noConversion"/>
  </si>
  <si>
    <t>1#-8#+(1#-25#+24#)</t>
    <phoneticPr fontId="13" type="noConversion"/>
  </si>
  <si>
    <t>SY58282NFAC</t>
    <phoneticPr fontId="13" type="noConversion"/>
  </si>
  <si>
    <t>5+16</t>
    <phoneticPr fontId="13" type="noConversion"/>
  </si>
  <si>
    <t>HG00821</t>
    <phoneticPr fontId="13" type="noConversion"/>
  </si>
  <si>
    <t>AYR5IK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</si>
  <si>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</si>
  <si>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NANJ1+F7LA6</t>
    <phoneticPr fontId="13" type="noConversion"/>
  </si>
  <si>
    <t>1#-5#+9#-24#</t>
    <phoneticPr fontId="13" type="noConversion"/>
  </si>
  <si>
    <t>SY58182NFAC</t>
  </si>
  <si>
    <t>SY8011BDQC</t>
    <phoneticPr fontId="13" type="noConversion"/>
  </si>
  <si>
    <t>HG00827</t>
    <phoneticPr fontId="13" type="noConversion"/>
  </si>
  <si>
    <t>MC5IA</t>
    <phoneticPr fontId="13" type="noConversion"/>
  </si>
  <si>
    <t>16#-17#</t>
  </si>
  <si>
    <t>HG00828</t>
    <phoneticPr fontId="13" type="noConversion"/>
  </si>
  <si>
    <t>KF5IA</t>
    <phoneticPr fontId="13" type="noConversion"/>
  </si>
  <si>
    <t>SY8011ADQC</t>
    <phoneticPr fontId="13" type="noConversion"/>
  </si>
  <si>
    <t>I11C4</t>
  </si>
  <si>
    <t>HG00832</t>
    <phoneticPr fontId="13" type="noConversion"/>
  </si>
  <si>
    <t>ASW5IA</t>
    <phoneticPr fontId="15" type="noConversion"/>
  </si>
  <si>
    <t>12#-15#</t>
  </si>
  <si>
    <t>SY8660CDPC</t>
    <phoneticPr fontId="13" type="noConversion"/>
  </si>
  <si>
    <t>SY5824AABC</t>
    <phoneticPr fontId="13" type="noConversion"/>
  </si>
  <si>
    <t>HG00834</t>
    <phoneticPr fontId="13" type="noConversion"/>
  </si>
  <si>
    <t>TC5IB</t>
    <phoneticPr fontId="13" type="noConversion"/>
  </si>
  <si>
    <t>SY8707ABC</t>
    <phoneticPr fontId="13" type="noConversion"/>
  </si>
  <si>
    <t>HG00838</t>
    <phoneticPr fontId="13" type="noConversion"/>
  </si>
  <si>
    <t>TW5IJ</t>
    <phoneticPr fontId="13" type="noConversion"/>
  </si>
  <si>
    <t>13#~25#</t>
    <phoneticPr fontId="13" type="noConversion"/>
  </si>
  <si>
    <t>NA6CN-1</t>
    <phoneticPr fontId="13" type="noConversion"/>
  </si>
  <si>
    <t>NAJRY.02-1</t>
  </si>
  <si>
    <t>N9KWF.02;NAJRY</t>
  </si>
  <si>
    <t>NAC6L-1</t>
  </si>
  <si>
    <t>FRLR0;WF53327.1;NAHFA.01</t>
  </si>
  <si>
    <t>F93LM;(WF53329.1+WF53328.1);NAHFA.01</t>
  </si>
  <si>
    <t>FCYSA;(WF53328.1+WF53327.1);NAHFA.01</t>
  </si>
  <si>
    <t>NAC4Y.07</t>
  </si>
  <si>
    <t>NA736.03;SJ042600</t>
  </si>
  <si>
    <t>NAHN5;SJ086500</t>
  </si>
  <si>
    <t>NALM2;F3S9N</t>
  </si>
  <si>
    <t>SJ089100;NA735</t>
  </si>
  <si>
    <t>SJ076500;NAK3J.01</t>
  </si>
  <si>
    <t>FMLAG;NAC73.03-1</t>
  </si>
  <si>
    <t>NAP55</t>
    <phoneticPr fontId="13" type="noConversion"/>
  </si>
  <si>
    <t>N9FSJ.04</t>
    <phoneticPr fontId="13" type="noConversion"/>
  </si>
  <si>
    <t>NA65L.01</t>
    <phoneticPr fontId="13" type="noConversion"/>
  </si>
  <si>
    <t>NANMS</t>
    <phoneticPr fontId="13" type="noConversion"/>
  </si>
  <si>
    <t>AGB5JB</t>
    <phoneticPr fontId="15" type="noConversion"/>
  </si>
  <si>
    <t>13#-20#</t>
  </si>
  <si>
    <t>HG00843</t>
    <phoneticPr fontId="13" type="noConversion"/>
  </si>
  <si>
    <t>SYT704FAC</t>
    <phoneticPr fontId="13" type="noConversion"/>
  </si>
  <si>
    <t>HG00844</t>
    <phoneticPr fontId="13" type="noConversion"/>
  </si>
  <si>
    <t>KP5JA</t>
    <phoneticPr fontId="15" type="noConversion"/>
  </si>
  <si>
    <t>HJTC</t>
    <phoneticPr fontId="13" type="noConversion"/>
  </si>
  <si>
    <t>N8493</t>
  </si>
  <si>
    <t>SY5002ABC</t>
    <phoneticPr fontId="13" type="noConversion"/>
  </si>
  <si>
    <t>HG00848</t>
    <phoneticPr fontId="13" type="noConversion"/>
  </si>
  <si>
    <t>PR5JA</t>
    <phoneticPr fontId="13" type="noConversion"/>
  </si>
  <si>
    <t>16#-18#</t>
  </si>
  <si>
    <t>SY5810BABC</t>
    <phoneticPr fontId="13" type="noConversion"/>
  </si>
  <si>
    <t>HG00849</t>
    <phoneticPr fontId="13" type="noConversion"/>
  </si>
  <si>
    <t>XO5JA</t>
    <phoneticPr fontId="15" type="noConversion"/>
  </si>
  <si>
    <t>SYP513ABC</t>
    <phoneticPr fontId="13" type="noConversion"/>
  </si>
  <si>
    <r>
      <t>SOT23-6 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</si>
  <si>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SYPH83AABC</t>
  </si>
  <si>
    <t>HG00850</t>
    <phoneticPr fontId="13" type="noConversion"/>
  </si>
  <si>
    <t>XO5JB</t>
    <phoneticPr fontId="13" type="noConversion"/>
  </si>
  <si>
    <t>SY8088LACC</t>
    <phoneticPr fontId="13" type="noConversion"/>
  </si>
  <si>
    <r>
      <t>TSOT23-5(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</si>
  <si>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SY8081DQC</t>
  </si>
  <si>
    <t>HG00852</t>
    <phoneticPr fontId="13" type="noConversion"/>
  </si>
  <si>
    <t>MN5JA</t>
    <phoneticPr fontId="13" type="noConversion"/>
  </si>
  <si>
    <t>NAP55.02</t>
  </si>
  <si>
    <t>SY8081DQC</t>
    <phoneticPr fontId="13" type="noConversion"/>
  </si>
  <si>
    <t>HG00860</t>
    <phoneticPr fontId="13" type="noConversion"/>
  </si>
  <si>
    <t>KW5JA</t>
    <phoneticPr fontId="13" type="noConversion"/>
  </si>
  <si>
    <t>HG00861</t>
    <phoneticPr fontId="13" type="noConversion"/>
  </si>
  <si>
    <t>KW5JB</t>
    <phoneticPr fontId="13" type="noConversion"/>
  </si>
  <si>
    <t>NAN2J</t>
  </si>
  <si>
    <t>SY8003ADFC</t>
    <phoneticPr fontId="13" type="noConversion"/>
  </si>
  <si>
    <t>HG00862</t>
    <phoneticPr fontId="13" type="noConversion"/>
  </si>
  <si>
    <t>10#-17#</t>
  </si>
  <si>
    <t>SY8069FAC</t>
    <phoneticPr fontId="13" type="noConversion"/>
  </si>
  <si>
    <t>UW5JA</t>
    <phoneticPr fontId="13" type="noConversion"/>
  </si>
  <si>
    <t>HG00864</t>
    <phoneticPr fontId="13" type="noConversion"/>
  </si>
  <si>
    <t>SYH634DFC</t>
    <phoneticPr fontId="13" type="noConversion"/>
  </si>
  <si>
    <t>KT5JA</t>
    <phoneticPr fontId="15" type="noConversion"/>
  </si>
  <si>
    <t>需Bumping</t>
    <phoneticPr fontId="13" type="noConversion"/>
  </si>
  <si>
    <t>NANPN</t>
  </si>
  <si>
    <t>1#-13#</t>
    <phoneticPr fontId="13" type="noConversion"/>
  </si>
  <si>
    <t>HG00865</t>
    <phoneticPr fontId="13" type="noConversion"/>
  </si>
  <si>
    <t>SY8868QMC</t>
    <phoneticPr fontId="13" type="noConversion"/>
  </si>
  <si>
    <t>QFN2x2-10</t>
    <phoneticPr fontId="15" type="noConversion"/>
  </si>
  <si>
    <t>HG00866</t>
    <phoneticPr fontId="13" type="noConversion"/>
  </si>
  <si>
    <t>KT5JB</t>
    <phoneticPr fontId="15" type="noConversion"/>
  </si>
  <si>
    <t>NM5JA</t>
    <phoneticPr fontId="13" type="noConversion"/>
  </si>
  <si>
    <t>HG00867</t>
    <phoneticPr fontId="13" type="noConversion"/>
  </si>
  <si>
    <t>SY7113ABC</t>
    <phoneticPr fontId="13" type="noConversion"/>
  </si>
  <si>
    <t>HG00868</t>
    <phoneticPr fontId="13" type="noConversion"/>
  </si>
  <si>
    <t>UB5JA</t>
    <phoneticPr fontId="13" type="noConversion"/>
  </si>
  <si>
    <t>N8CW9.02</t>
  </si>
  <si>
    <t>1#~8#</t>
  </si>
  <si>
    <t>SY7152AABC</t>
    <phoneticPr fontId="13" type="noConversion"/>
  </si>
  <si>
    <t>SY7305ABC</t>
    <phoneticPr fontId="13" type="noConversion"/>
  </si>
  <si>
    <t>SY7306FCC</t>
    <phoneticPr fontId="13" type="noConversion"/>
  </si>
  <si>
    <t>HG00872</t>
    <phoneticPr fontId="13" type="noConversion"/>
  </si>
  <si>
    <t>TW5JA</t>
    <phoneticPr fontId="13" type="noConversion"/>
  </si>
  <si>
    <t>NANMT</t>
  </si>
  <si>
    <t>HG00873</t>
    <phoneticPr fontId="13" type="noConversion"/>
  </si>
  <si>
    <t>TW5JB</t>
    <phoneticPr fontId="13" type="noConversion"/>
  </si>
  <si>
    <t>NANMW</t>
  </si>
  <si>
    <t>HG00874</t>
    <phoneticPr fontId="13" type="noConversion"/>
  </si>
  <si>
    <t>Dq5JA</t>
    <phoneticPr fontId="13" type="noConversion"/>
  </si>
  <si>
    <t>HG00876</t>
    <phoneticPr fontId="13" type="noConversion"/>
  </si>
  <si>
    <t>HG00877</t>
    <phoneticPr fontId="13" type="noConversion"/>
  </si>
  <si>
    <t>Dq5JC</t>
    <phoneticPr fontId="13" type="noConversion"/>
  </si>
  <si>
    <t>Dq5JD</t>
    <phoneticPr fontId="13" type="noConversion"/>
  </si>
  <si>
    <t>NANSL</t>
  </si>
  <si>
    <t>NANSM</t>
  </si>
  <si>
    <t>NAMRA</t>
  </si>
  <si>
    <t>JU5JA</t>
    <phoneticPr fontId="13" type="noConversion"/>
  </si>
  <si>
    <t>NA4YL.01</t>
  </si>
  <si>
    <t>HG00879</t>
    <phoneticPr fontId="13" type="noConversion"/>
  </si>
  <si>
    <t>HG00880</t>
    <phoneticPr fontId="13" type="noConversion"/>
  </si>
  <si>
    <t>RC5JA</t>
    <phoneticPr fontId="15" type="noConversion"/>
  </si>
  <si>
    <t>HG00881</t>
    <phoneticPr fontId="13" type="noConversion"/>
  </si>
  <si>
    <t>RC5JB</t>
    <phoneticPr fontId="15" type="noConversion"/>
  </si>
  <si>
    <t>NA564</t>
  </si>
  <si>
    <t>HG00882</t>
    <phoneticPr fontId="13" type="noConversion"/>
  </si>
  <si>
    <t>Aa5JA</t>
    <phoneticPr fontId="13" type="noConversion"/>
  </si>
  <si>
    <t>NA9R6</t>
  </si>
  <si>
    <t>HG00886</t>
    <phoneticPr fontId="13" type="noConversion"/>
  </si>
  <si>
    <t>VL5JC</t>
    <phoneticPr fontId="13" type="noConversion"/>
  </si>
  <si>
    <t>NANS5</t>
  </si>
  <si>
    <t>B23F1</t>
  </si>
  <si>
    <t>HG00888</t>
    <phoneticPr fontId="13" type="noConversion"/>
  </si>
  <si>
    <t>XZ5JA</t>
    <phoneticPr fontId="13" type="noConversion"/>
  </si>
  <si>
    <t>3# 4#</t>
  </si>
  <si>
    <t>SY8120ABC</t>
  </si>
  <si>
    <t>HG00894</t>
    <phoneticPr fontId="13" type="noConversion"/>
  </si>
  <si>
    <t>HG00895</t>
    <phoneticPr fontId="13" type="noConversion"/>
  </si>
  <si>
    <t>HT5JB</t>
    <phoneticPr fontId="13" type="noConversion"/>
  </si>
  <si>
    <t>HT5JC</t>
    <phoneticPr fontId="13" type="noConversion"/>
  </si>
  <si>
    <t>NA305</t>
  </si>
  <si>
    <t>#6-8,10-15,19-25</t>
  </si>
  <si>
    <t>HG00897</t>
    <phoneticPr fontId="13" type="noConversion"/>
  </si>
  <si>
    <t>JW5JB</t>
    <phoneticPr fontId="13" type="noConversion"/>
  </si>
  <si>
    <t>NAJYT</t>
  </si>
  <si>
    <t>NB5JB</t>
    <phoneticPr fontId="13" type="noConversion"/>
  </si>
  <si>
    <t>HG00899</t>
    <phoneticPr fontId="13" type="noConversion"/>
  </si>
  <si>
    <t>NB5JC</t>
    <phoneticPr fontId="13" type="noConversion"/>
  </si>
  <si>
    <t>HG00900</t>
    <phoneticPr fontId="13" type="noConversion"/>
  </si>
  <si>
    <t>HG00902</t>
    <phoneticPr fontId="13" type="noConversion"/>
  </si>
  <si>
    <t>HG00904</t>
    <phoneticPr fontId="13" type="noConversion"/>
  </si>
  <si>
    <t>JR5JB</t>
    <phoneticPr fontId="15" type="noConversion"/>
  </si>
  <si>
    <t>JR5JD</t>
    <phoneticPr fontId="15" type="noConversion"/>
  </si>
  <si>
    <t>NANAG</t>
  </si>
  <si>
    <t>NANAL</t>
  </si>
  <si>
    <t>SY8246DNC</t>
    <phoneticPr fontId="13" type="noConversion"/>
  </si>
  <si>
    <t>HG00905</t>
    <phoneticPr fontId="13" type="noConversion"/>
  </si>
  <si>
    <t>AFZ5JA</t>
    <phoneticPr fontId="15" type="noConversion"/>
  </si>
  <si>
    <t>NAPJY</t>
  </si>
  <si>
    <t>DFN4*3-12</t>
    <phoneticPr fontId="15" type="noConversion"/>
  </si>
  <si>
    <t>AHI5JA</t>
    <phoneticPr fontId="15" type="noConversion"/>
  </si>
  <si>
    <t>NAPJW</t>
  </si>
  <si>
    <t>HG00906</t>
    <phoneticPr fontId="13" type="noConversion"/>
  </si>
  <si>
    <t>HG00908</t>
    <phoneticPr fontId="13" type="noConversion"/>
  </si>
  <si>
    <t>HG00909</t>
    <phoneticPr fontId="13" type="noConversion"/>
  </si>
  <si>
    <t>ZT5JB</t>
    <phoneticPr fontId="13" type="noConversion"/>
  </si>
  <si>
    <t>ZT5JC</t>
    <phoneticPr fontId="13" type="noConversion"/>
  </si>
  <si>
    <t>NA59S</t>
  </si>
  <si>
    <t>5#-10#</t>
  </si>
  <si>
    <t>11#-16#</t>
  </si>
  <si>
    <t>SY5839ABC</t>
    <phoneticPr fontId="13" type="noConversion"/>
  </si>
  <si>
    <t>H17A0</t>
  </si>
  <si>
    <t>HG00910</t>
    <phoneticPr fontId="13" type="noConversion"/>
  </si>
  <si>
    <t>AZB5JA</t>
    <phoneticPr fontId="13" type="noConversion"/>
  </si>
  <si>
    <t>NAC4Y.09</t>
  </si>
  <si>
    <t>11#-21#</t>
  </si>
  <si>
    <t>AVA5JA</t>
    <phoneticPr fontId="13" type="noConversion"/>
  </si>
  <si>
    <t>NAJ9J.10</t>
  </si>
  <si>
    <t>HG00911</t>
    <phoneticPr fontId="13" type="noConversion"/>
  </si>
  <si>
    <t>SY5859BFHC</t>
    <phoneticPr fontId="13" type="noConversion"/>
  </si>
  <si>
    <t>HG00913</t>
    <phoneticPr fontId="13" type="noConversion"/>
  </si>
  <si>
    <t>ZW5JC</t>
    <phoneticPr fontId="13" type="noConversion"/>
  </si>
  <si>
    <t>NAP5A</t>
  </si>
  <si>
    <t>LS5JA</t>
    <phoneticPr fontId="13" type="noConversion"/>
  </si>
  <si>
    <t>NAPK6</t>
  </si>
  <si>
    <t>HG00916</t>
    <phoneticPr fontId="13" type="noConversion"/>
  </si>
  <si>
    <t>SY8203DBC</t>
    <phoneticPr fontId="13" type="noConversion"/>
  </si>
  <si>
    <t>9#-25#</t>
  </si>
  <si>
    <t>SY8205FCC</t>
    <phoneticPr fontId="13" type="noConversion"/>
  </si>
  <si>
    <t>HG00919</t>
    <phoneticPr fontId="13" type="noConversion"/>
  </si>
  <si>
    <t>KW5JC</t>
    <phoneticPr fontId="13" type="noConversion"/>
  </si>
  <si>
    <t>NAP8F</t>
  </si>
  <si>
    <t>SY8057QDC</t>
    <phoneticPr fontId="13" type="noConversion"/>
  </si>
  <si>
    <t>A79A0</t>
    <phoneticPr fontId="13" type="noConversion"/>
  </si>
  <si>
    <t>Gg5JA</t>
    <phoneticPr fontId="13" type="noConversion"/>
  </si>
  <si>
    <t>NANSQ.03</t>
  </si>
  <si>
    <t>5#,6#</t>
  </si>
  <si>
    <t>HG00921</t>
    <phoneticPr fontId="13" type="noConversion"/>
  </si>
  <si>
    <t>QFN3*3-16</t>
    <phoneticPr fontId="13" type="noConversion"/>
  </si>
  <si>
    <t>AJM5JA</t>
    <phoneticPr fontId="13" type="noConversion"/>
  </si>
  <si>
    <t>3+6</t>
    <phoneticPr fontId="13" type="noConversion"/>
  </si>
  <si>
    <t>HG00922</t>
    <phoneticPr fontId="13" type="noConversion"/>
  </si>
  <si>
    <t>SYPH593FAC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</si>
  <si>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</si>
  <si>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N9SC7+(SJ027300+SJ030300)</t>
    <phoneticPr fontId="13" type="noConversion"/>
  </si>
  <si>
    <t>1#-3#+(1#~5#+18#)</t>
    <phoneticPr fontId="13" type="noConversion"/>
  </si>
  <si>
    <t>AJM5JB</t>
    <phoneticPr fontId="13" type="noConversion"/>
  </si>
  <si>
    <t>8+16</t>
    <phoneticPr fontId="13" type="noConversion"/>
  </si>
  <si>
    <t>HG00923</t>
    <phoneticPr fontId="13" type="noConversion"/>
  </si>
  <si>
    <t>SYLS83FAC</t>
    <phoneticPr fontId="13" type="noConversion"/>
  </si>
  <si>
    <t>N9SC7+SJ087200</t>
    <phoneticPr fontId="13" type="noConversion"/>
  </si>
  <si>
    <t>4#-11#+1#-16#</t>
    <phoneticPr fontId="13" type="noConversion"/>
  </si>
  <si>
    <t>SYK735FAC</t>
    <phoneticPr fontId="13" type="noConversion"/>
  </si>
  <si>
    <t>AJM5JC</t>
    <phoneticPr fontId="13" type="noConversion"/>
  </si>
  <si>
    <t>4+8</t>
    <phoneticPr fontId="13" type="noConversion"/>
  </si>
  <si>
    <t>N9RCN.01+SJ087200</t>
    <phoneticPr fontId="13" type="noConversion"/>
  </si>
  <si>
    <t>17#-20#+17#,19#-25#</t>
    <phoneticPr fontId="13" type="noConversion"/>
  </si>
  <si>
    <t>HG00924</t>
    <phoneticPr fontId="13" type="noConversion"/>
  </si>
  <si>
    <t>SY58282FAC</t>
    <phoneticPr fontId="13" type="noConversion"/>
  </si>
  <si>
    <t>HG00925</t>
    <phoneticPr fontId="13" type="noConversion"/>
  </si>
  <si>
    <t>ARC5JA</t>
    <phoneticPr fontId="13" type="noConversion"/>
  </si>
  <si>
    <t>7+13</t>
    <phoneticPr fontId="13" type="noConversion"/>
  </si>
  <si>
    <t>(NAJ51+NAHP4)+SJ090200</t>
    <phoneticPr fontId="13" type="noConversion"/>
  </si>
  <si>
    <t>(23#-25#+15#-18#)+1#-13#</t>
    <phoneticPr fontId="13" type="noConversion"/>
  </si>
  <si>
    <t>9+10</t>
    <phoneticPr fontId="13" type="noConversion"/>
  </si>
  <si>
    <t>AJU5JB</t>
    <phoneticPr fontId="13" type="noConversion"/>
  </si>
  <si>
    <t>SYK491FAC</t>
    <phoneticPr fontId="13" type="noConversion"/>
  </si>
  <si>
    <t>1#-9#+11#-20#</t>
    <phoneticPr fontId="13" type="noConversion"/>
  </si>
  <si>
    <t>HG00930</t>
    <phoneticPr fontId="13" type="noConversion"/>
  </si>
  <si>
    <t>HG00933</t>
    <phoneticPr fontId="13" type="noConversion"/>
  </si>
  <si>
    <t>ATN5JA</t>
    <phoneticPr fontId="15" type="noConversion"/>
  </si>
  <si>
    <t>N9ST7.28</t>
  </si>
  <si>
    <t>SY5861FAC</t>
    <phoneticPr fontId="13" type="noConversion"/>
  </si>
  <si>
    <t>NALL9-1</t>
  </si>
  <si>
    <t>FSC9T;NALLJ.04</t>
  </si>
  <si>
    <t>FMLAG;NALLJ.05</t>
  </si>
  <si>
    <t>NANAK</t>
  </si>
  <si>
    <t>F7LA6;NANJ1</t>
  </si>
  <si>
    <t>N9FSJ.04</t>
  </si>
  <si>
    <t>NA65L.01</t>
  </si>
  <si>
    <t>NANMS</t>
  </si>
  <si>
    <t>HG00936</t>
    <phoneticPr fontId="13" type="noConversion"/>
  </si>
  <si>
    <t>DFN4×3-12</t>
    <phoneticPr fontId="13" type="noConversion"/>
  </si>
  <si>
    <t>ADS5JA</t>
    <phoneticPr fontId="13" type="noConversion"/>
  </si>
  <si>
    <t>NAPJT</t>
  </si>
  <si>
    <t>SY8205DNC</t>
    <phoneticPr fontId="13" type="noConversion"/>
  </si>
  <si>
    <t>HG00939</t>
    <phoneticPr fontId="13" type="noConversion"/>
  </si>
  <si>
    <t>PC5JA</t>
    <phoneticPr fontId="13" type="noConversion"/>
  </si>
  <si>
    <t>NAQ11</t>
  </si>
  <si>
    <t>SY5810DABC</t>
    <phoneticPr fontId="13" type="noConversion"/>
  </si>
  <si>
    <t>9+10</t>
    <phoneticPr fontId="13" type="noConversion"/>
  </si>
  <si>
    <t>HG00942</t>
    <phoneticPr fontId="13" type="noConversion"/>
  </si>
  <si>
    <t>AKW5JC</t>
    <phoneticPr fontId="13" type="noConversion"/>
  </si>
  <si>
    <t>SY6174FAC</t>
    <phoneticPr fontId="13" type="noConversion"/>
  </si>
  <si>
    <t>NAQ0S+SJ077500</t>
    <phoneticPr fontId="13" type="noConversion"/>
  </si>
  <si>
    <t>17#-25#+10#-19#</t>
    <phoneticPr fontId="13" type="noConversion"/>
  </si>
  <si>
    <t>SYK594AFAC</t>
    <phoneticPr fontId="13" type="noConversion"/>
  </si>
  <si>
    <t>HG00943</t>
    <phoneticPr fontId="13" type="noConversion"/>
  </si>
  <si>
    <t>AMJ5JA</t>
    <phoneticPr fontId="13" type="noConversion"/>
  </si>
  <si>
    <t>3+8</t>
    <phoneticPr fontId="13" type="noConversion"/>
  </si>
  <si>
    <t>HG00944</t>
    <phoneticPr fontId="13" type="noConversion"/>
  </si>
  <si>
    <t>AMJ5JB</t>
    <phoneticPr fontId="13" type="noConversion"/>
  </si>
  <si>
    <t>6+17</t>
    <phoneticPr fontId="13" type="noConversion"/>
  </si>
  <si>
    <t>SYK594AFAC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</si>
  <si>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</si>
  <si>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NAQ0W.01+(SJ084600+SJ075800+SJ075400)</t>
    <phoneticPr fontId="13" type="noConversion"/>
  </si>
  <si>
    <t>1#-3#+(21#-25#+24#-25#+25#)</t>
    <phoneticPr fontId="13" type="noConversion"/>
  </si>
  <si>
    <t>HG00946</t>
    <phoneticPr fontId="13" type="noConversion"/>
  </si>
  <si>
    <t>Hv5JA</t>
    <phoneticPr fontId="13" type="noConversion"/>
  </si>
  <si>
    <t>8+26</t>
    <phoneticPr fontId="13" type="noConversion"/>
  </si>
  <si>
    <t>7+23</t>
    <phoneticPr fontId="13" type="noConversion"/>
  </si>
  <si>
    <t>HG00947</t>
    <phoneticPr fontId="13" type="noConversion"/>
  </si>
  <si>
    <t>Hv5JB</t>
    <phoneticPr fontId="13" type="noConversion"/>
  </si>
  <si>
    <t>SY58281NAAC</t>
    <phoneticPr fontId="13" type="noConversion"/>
  </si>
  <si>
    <t>NANJ2+(F88WA+F7LA6)</t>
    <phoneticPr fontId="13" type="noConversion"/>
  </si>
  <si>
    <t>11#-18#+(1#-25#+25#)</t>
    <phoneticPr fontId="13" type="noConversion"/>
  </si>
  <si>
    <t>SY58281NAAC</t>
    <phoneticPr fontId="13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</si>
  <si>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3" type="noConversion"/>
  </si>
  <si>
    <t>NANJ2+F9S0M</t>
    <phoneticPr fontId="13" type="noConversion"/>
  </si>
  <si>
    <t>19#-25#+1#-23#</t>
    <phoneticPr fontId="13" type="noConversion"/>
  </si>
  <si>
    <t>HG00949</t>
    <phoneticPr fontId="13" type="noConversion"/>
  </si>
  <si>
    <t>Hv5JD</t>
    <phoneticPr fontId="13" type="noConversion"/>
  </si>
  <si>
    <t>NANJ3+FMW4C</t>
    <phoneticPr fontId="13" type="noConversion"/>
  </si>
  <si>
    <t>5#-11#+1#-23#</t>
    <phoneticPr fontId="13" type="noConversion"/>
  </si>
  <si>
    <t>5+16</t>
    <phoneticPr fontId="13" type="noConversion"/>
  </si>
  <si>
    <t>HG00951</t>
    <phoneticPr fontId="13" type="noConversion"/>
  </si>
  <si>
    <t>AYR5JB</t>
    <phoneticPr fontId="13" type="noConversion"/>
  </si>
  <si>
    <t>SY58282NFAC</t>
    <phoneticPr fontId="13" type="noConversion"/>
  </si>
  <si>
    <t>NANJ3+FWT9Y</t>
    <phoneticPr fontId="13" type="noConversion"/>
  </si>
  <si>
    <t>12#-16#+9#-24#</t>
    <phoneticPr fontId="13" type="noConversion"/>
  </si>
  <si>
    <t>NA69P+SJ090300</t>
    <phoneticPr fontId="13" type="noConversion"/>
  </si>
  <si>
    <t>SY50133FAC</t>
  </si>
  <si>
    <t>4+15</t>
    <phoneticPr fontId="13" type="noConversion"/>
  </si>
  <si>
    <t>HG00960</t>
    <phoneticPr fontId="13" type="noConversion"/>
  </si>
  <si>
    <t>AQX5JB</t>
    <phoneticPr fontId="13" type="noConversion"/>
  </si>
  <si>
    <t>NAQ11.01+(SJ076400+SJ065602)</t>
    <phoneticPr fontId="13" type="noConversion"/>
  </si>
  <si>
    <t>8#-11#+(12#-25#+20#)</t>
    <phoneticPr fontId="13" type="noConversion"/>
  </si>
  <si>
    <t>SY58595AFAC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</si>
  <si>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</si>
  <si>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SY58283NFAC</t>
  </si>
  <si>
    <t>18#-25#+(1#-25#+25#)</t>
    <phoneticPr fontId="13" type="noConversion"/>
  </si>
  <si>
    <t>NAL0C</t>
  </si>
  <si>
    <t>SJ090400;NAJ4T</t>
  </si>
  <si>
    <t>SJ090400;NAJ51</t>
  </si>
  <si>
    <t>SJ089800;NAJ51</t>
  </si>
  <si>
    <t>NAK3L.01-1</t>
  </si>
  <si>
    <t>NAN2J-1</t>
  </si>
  <si>
    <t>NAFG1-1</t>
  </si>
  <si>
    <t>NAL0F-1</t>
  </si>
  <si>
    <t>NAP56-1</t>
  </si>
  <si>
    <t>N9SC7;(SJ027300+SJ030300)</t>
  </si>
  <si>
    <t>N9SC7;SJ087200</t>
  </si>
  <si>
    <t>N9RCN.01;SJ087200</t>
  </si>
  <si>
    <t>SJ090200;(NAJ51+NAHP4)</t>
  </si>
  <si>
    <t>NAQ0S;SJ077500-1</t>
  </si>
  <si>
    <t>NAQ0W.01;(SJ084600+SJ075800+SJ075400)</t>
  </si>
  <si>
    <t>N9ML5+01</t>
  </si>
  <si>
    <t>NA7FF+02</t>
  </si>
  <si>
    <t>NA7FF+03</t>
  </si>
  <si>
    <t>NA7FY+01</t>
  </si>
  <si>
    <t>NANSM+01</t>
  </si>
  <si>
    <t>NA7TK+01</t>
  </si>
  <si>
    <t>NAMW9+02</t>
  </si>
  <si>
    <t>NAJYT+01</t>
  </si>
  <si>
    <t>NA36C.02+02</t>
  </si>
  <si>
    <t>NA69P;SJ090300</t>
  </si>
  <si>
    <t>SY8081CDQC</t>
    <phoneticPr fontId="13" type="noConversion"/>
  </si>
  <si>
    <t>NA563.02</t>
    <phoneticPr fontId="13" type="noConversion"/>
  </si>
  <si>
    <t>HG00967</t>
    <phoneticPr fontId="13" type="noConversion"/>
  </si>
  <si>
    <t>JCET</t>
    <phoneticPr fontId="13" type="noConversion"/>
  </si>
  <si>
    <t>AFB5JB</t>
    <phoneticPr fontId="15" type="noConversion"/>
  </si>
  <si>
    <t>NAQ0Y</t>
  </si>
  <si>
    <t>1#-15#</t>
    <phoneticPr fontId="13" type="noConversion"/>
  </si>
  <si>
    <t>SY5800AFAC</t>
    <phoneticPr fontId="13" type="noConversion"/>
  </si>
  <si>
    <t>JCET</t>
    <phoneticPr fontId="13" type="noConversion"/>
  </si>
  <si>
    <t>SY8003DFC</t>
  </si>
  <si>
    <t>HG00969</t>
    <phoneticPr fontId="13" type="noConversion"/>
  </si>
  <si>
    <t>JU5JB</t>
    <phoneticPr fontId="13" type="noConversion"/>
  </si>
  <si>
    <t>JU5JC</t>
    <phoneticPr fontId="13" type="noConversion"/>
  </si>
  <si>
    <t>HG00970</t>
    <phoneticPr fontId="13" type="noConversion"/>
  </si>
  <si>
    <t>NAQFM</t>
  </si>
  <si>
    <t>HG00971</t>
    <phoneticPr fontId="13" type="noConversion"/>
  </si>
  <si>
    <t>NAQ9N</t>
  </si>
  <si>
    <t>11#-20#</t>
  </si>
  <si>
    <t>AIV5JB</t>
    <phoneticPr fontId="13" type="noConversion"/>
  </si>
  <si>
    <t>SY8303AIC</t>
  </si>
  <si>
    <t>HG00974</t>
    <phoneticPr fontId="13" type="noConversion"/>
  </si>
  <si>
    <t>XD5JA</t>
    <phoneticPr fontId="15" type="noConversion"/>
  </si>
  <si>
    <t>NAQ9Y</t>
  </si>
  <si>
    <t>HG00975</t>
    <phoneticPr fontId="13" type="noConversion"/>
  </si>
  <si>
    <t>2#-13#</t>
    <phoneticPr fontId="13" type="noConversion"/>
  </si>
  <si>
    <t>SY8303AIC</t>
    <phoneticPr fontId="13" type="noConversion"/>
  </si>
  <si>
    <t>E02JA0</t>
  </si>
  <si>
    <t>HG00976</t>
    <phoneticPr fontId="13" type="noConversion"/>
  </si>
  <si>
    <t>NAQ0T.01</t>
  </si>
  <si>
    <t>AZW5JA</t>
    <phoneticPr fontId="13" type="noConversion"/>
  </si>
  <si>
    <t>A25A1</t>
    <phoneticPr fontId="13" type="noConversion"/>
  </si>
  <si>
    <t>SYW232DFC</t>
    <phoneticPr fontId="13" type="noConversion"/>
  </si>
  <si>
    <t>JCET</t>
    <phoneticPr fontId="13" type="noConversion"/>
  </si>
  <si>
    <t>HG00979</t>
    <phoneticPr fontId="13" type="noConversion"/>
  </si>
  <si>
    <t>AMJ5JC</t>
    <phoneticPr fontId="13" type="noConversion"/>
  </si>
  <si>
    <t>ASMC</t>
    <phoneticPr fontId="13" type="noConversion"/>
  </si>
  <si>
    <t>6+17</t>
    <phoneticPr fontId="13" type="noConversion"/>
  </si>
  <si>
    <t>NAQ0W.01+SJ086900</t>
    <phoneticPr fontId="13" type="noConversion"/>
  </si>
  <si>
    <t>10#-15#+1#-9#,11#-18#</t>
    <phoneticPr fontId="13" type="noConversion"/>
  </si>
  <si>
    <t>SY58182NFAC</t>
    <phoneticPr fontId="13" type="noConversion"/>
  </si>
  <si>
    <t>UMC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</si>
  <si>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</si>
  <si>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7+23</t>
    <phoneticPr fontId="13" type="noConversion"/>
  </si>
  <si>
    <t>HG00986</t>
    <phoneticPr fontId="13" type="noConversion"/>
  </si>
  <si>
    <t>AZI5JJ</t>
    <phoneticPr fontId="13" type="noConversion"/>
  </si>
  <si>
    <t>NAP52+F3R4W</t>
    <phoneticPr fontId="13" type="noConversion"/>
  </si>
  <si>
    <t>1#-7#+1#-17#,19#~20#,22#~25#</t>
    <phoneticPr fontId="13" type="noConversion"/>
  </si>
  <si>
    <t>AYR5JD</t>
    <phoneticPr fontId="13" type="noConversion"/>
  </si>
  <si>
    <t>14#-21#+(1#-25#+24#)</t>
    <phoneticPr fontId="13" type="noConversion"/>
  </si>
  <si>
    <t>JCET</t>
    <phoneticPr fontId="13" type="noConversion"/>
  </si>
  <si>
    <t>B37A0</t>
    <phoneticPr fontId="13" type="noConversion"/>
  </si>
  <si>
    <t>SY7076QMC</t>
    <phoneticPr fontId="13" type="noConversion"/>
  </si>
  <si>
    <t>Fn5JA</t>
    <phoneticPr fontId="13" type="noConversion"/>
  </si>
  <si>
    <t>HJTC</t>
    <phoneticPr fontId="13" type="noConversion"/>
  </si>
  <si>
    <r>
      <t>需</t>
    </r>
    <r>
      <rPr>
        <sz val="10"/>
        <rFont val="Arial"/>
        <family val="2"/>
        <charset val="134"/>
      </rPr>
      <t>Bumping</t>
    </r>
    <phoneticPr fontId="13" type="noConversion"/>
  </si>
  <si>
    <t>NAPG0</t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</si>
  <si>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</rPr>
      <t>Bumping</t>
    </r>
    <phoneticPr fontId="13" type="noConversion"/>
  </si>
  <si>
    <t>HG00991</t>
    <phoneticPr fontId="13" type="noConversion"/>
  </si>
  <si>
    <t>QFN2*2-10</t>
    <phoneticPr fontId="13" type="noConversion"/>
  </si>
  <si>
    <t>IM8111S</t>
    <phoneticPr fontId="13" type="noConversion"/>
  </si>
  <si>
    <t>HG00992</t>
    <phoneticPr fontId="13" type="noConversion"/>
  </si>
  <si>
    <t>Kg5JA</t>
    <phoneticPr fontId="13" type="noConversion"/>
  </si>
  <si>
    <t>A36A2</t>
    <phoneticPr fontId="13" type="noConversion"/>
  </si>
  <si>
    <t>HG00993</t>
    <phoneticPr fontId="13" type="noConversion"/>
  </si>
  <si>
    <t>19#</t>
    <phoneticPr fontId="13" type="noConversion"/>
  </si>
  <si>
    <t>Kh5JA</t>
    <phoneticPr fontId="13" type="noConversion"/>
  </si>
  <si>
    <t>IM8122SN</t>
    <phoneticPr fontId="13" type="noConversion"/>
  </si>
  <si>
    <t>HG00994</t>
    <phoneticPr fontId="13" type="noConversion"/>
  </si>
  <si>
    <t>D8WP2.1</t>
  </si>
  <si>
    <t>HG00995</t>
    <phoneticPr fontId="13" type="noConversion"/>
  </si>
  <si>
    <t>HG00996</t>
    <phoneticPr fontId="13" type="noConversion"/>
  </si>
  <si>
    <t>HG00997</t>
    <phoneticPr fontId="13" type="noConversion"/>
  </si>
  <si>
    <t>HG00998</t>
    <phoneticPr fontId="13" type="noConversion"/>
  </si>
  <si>
    <t>HG00999</t>
    <phoneticPr fontId="13" type="noConversion"/>
  </si>
  <si>
    <t>HG01000</t>
    <phoneticPr fontId="13" type="noConversion"/>
  </si>
  <si>
    <t>1#</t>
    <phoneticPr fontId="13" type="noConversion"/>
  </si>
  <si>
    <t>2#</t>
    <phoneticPr fontId="13" type="noConversion"/>
  </si>
  <si>
    <t>3#</t>
    <phoneticPr fontId="13" type="noConversion"/>
  </si>
  <si>
    <t>4#</t>
    <phoneticPr fontId="13" type="noConversion"/>
  </si>
  <si>
    <t>5#</t>
    <phoneticPr fontId="13" type="noConversion"/>
  </si>
  <si>
    <t>6#</t>
    <phoneticPr fontId="13" type="noConversion"/>
  </si>
  <si>
    <t>7#</t>
    <phoneticPr fontId="13" type="noConversion"/>
  </si>
  <si>
    <t>HG01002</t>
    <phoneticPr fontId="13" type="noConversion"/>
  </si>
  <si>
    <t>Hv5JE</t>
    <phoneticPr fontId="13" type="noConversion"/>
  </si>
  <si>
    <t>3+10</t>
    <phoneticPr fontId="13" type="noConversion"/>
  </si>
  <si>
    <t>6+20</t>
    <phoneticPr fontId="13" type="noConversion"/>
  </si>
  <si>
    <t>10+33</t>
    <phoneticPr fontId="13" type="noConversion"/>
  </si>
  <si>
    <t>10+33</t>
    <phoneticPr fontId="13" type="noConversion"/>
  </si>
  <si>
    <t>HG01003</t>
    <phoneticPr fontId="13" type="noConversion"/>
  </si>
  <si>
    <t>Hv5JF</t>
    <phoneticPr fontId="13" type="noConversion"/>
  </si>
  <si>
    <t>Hv5JG</t>
    <phoneticPr fontId="13" type="noConversion"/>
  </si>
  <si>
    <t>Hv5JH</t>
    <phoneticPr fontId="13" type="noConversion"/>
  </si>
  <si>
    <t>SY58281NAAC</t>
    <phoneticPr fontId="13" type="noConversion"/>
  </si>
  <si>
    <t>(NANJ3+NANJ5)+F87LM</t>
    <phoneticPr fontId="13" type="noConversion"/>
  </si>
  <si>
    <t>(25#+24#-25#)+1#-10#</t>
    <phoneticPr fontId="13" type="noConversion"/>
  </si>
  <si>
    <t>(NAP52+NAQ31)+(F87LM+F2TGL)</t>
    <phoneticPr fontId="13" type="noConversion"/>
  </si>
  <si>
    <t>(22#-25#+24#-25#)+(11#-25#+1#-5#)</t>
    <phoneticPr fontId="13" type="noConversion"/>
  </si>
  <si>
    <t>NAQ30+(FLRGK+F2TGL)</t>
    <phoneticPr fontId="13" type="noConversion"/>
  </si>
  <si>
    <t>16#-25#+(1#-25#+6#-13#)</t>
    <phoneticPr fontId="13" type="noConversion"/>
  </si>
  <si>
    <t>NAQ32+(FKLP6+F2TGL)</t>
    <phoneticPr fontId="13" type="noConversion"/>
  </si>
  <si>
    <t>1#-10#+(1#-25#+14#-21#)</t>
    <phoneticPr fontId="13" type="noConversion"/>
  </si>
  <si>
    <t>HG01005</t>
    <phoneticPr fontId="13" type="noConversion"/>
  </si>
  <si>
    <t>SY8708ABC</t>
    <phoneticPr fontId="13" type="noConversion"/>
  </si>
  <si>
    <t>HG01012</t>
    <phoneticPr fontId="13" type="noConversion"/>
  </si>
  <si>
    <t>Dq5JE</t>
    <phoneticPr fontId="13" type="noConversion"/>
  </si>
  <si>
    <t>NAQFT</t>
  </si>
  <si>
    <t>HG01013</t>
    <phoneticPr fontId="13" type="noConversion"/>
  </si>
  <si>
    <t>Dq5JF</t>
    <phoneticPr fontId="13" type="noConversion"/>
  </si>
  <si>
    <t>NAQFT</t>
    <phoneticPr fontId="13" type="noConversion"/>
  </si>
  <si>
    <t>ARJ5JA</t>
    <phoneticPr fontId="13" type="noConversion"/>
  </si>
  <si>
    <t>NAQPW</t>
  </si>
  <si>
    <t>SY8743FCC</t>
    <phoneticPr fontId="13" type="noConversion"/>
  </si>
  <si>
    <t>HG01015</t>
    <phoneticPr fontId="13" type="noConversion"/>
  </si>
  <si>
    <t>JCET</t>
    <phoneticPr fontId="13" type="noConversion"/>
  </si>
  <si>
    <t>HG01025</t>
    <phoneticPr fontId="13" type="noConversion"/>
  </si>
  <si>
    <t>KW5JO</t>
    <phoneticPr fontId="13" type="noConversion"/>
  </si>
  <si>
    <t>KW5JE</t>
    <phoneticPr fontId="13" type="noConversion"/>
  </si>
  <si>
    <t>KW5JF</t>
    <phoneticPr fontId="13" type="noConversion"/>
  </si>
  <si>
    <t>KW5JG</t>
    <phoneticPr fontId="13" type="noConversion"/>
  </si>
  <si>
    <t>KW5JH</t>
    <phoneticPr fontId="13" type="noConversion"/>
  </si>
  <si>
    <t>KW5JI</t>
    <phoneticPr fontId="13" type="noConversion"/>
  </si>
  <si>
    <t>KW5JJ</t>
    <phoneticPr fontId="13" type="noConversion"/>
  </si>
  <si>
    <t>KW5JK</t>
    <phoneticPr fontId="13" type="noConversion"/>
  </si>
  <si>
    <t>NAJRY.02-2</t>
    <phoneticPr fontId="15" type="noConversion"/>
  </si>
  <si>
    <t>NAJRY-1</t>
  </si>
  <si>
    <t>NA1CQ-1</t>
  </si>
  <si>
    <t>NA1CQ.02</t>
  </si>
  <si>
    <t>NAP55</t>
  </si>
  <si>
    <t>NAP55-1</t>
  </si>
  <si>
    <t>(F88WA+F7LA6);NANJ2</t>
  </si>
  <si>
    <t>F9S0M;NANJ2</t>
  </si>
  <si>
    <t>FMW4C;NANJ3</t>
  </si>
  <si>
    <t>FWT9Y;NANJ3</t>
  </si>
  <si>
    <t>(SJ076400+SJ065602);NAQ11.01</t>
  </si>
  <si>
    <t>NAQFM+01</t>
  </si>
  <si>
    <t>NAQ0W.01;SJ086900</t>
  </si>
  <si>
    <t>F3R4W;NAP52</t>
  </si>
  <si>
    <t>D8WP2.1-2</t>
  </si>
  <si>
    <t>D8WP2.1-3</t>
  </si>
  <si>
    <t>D8WP2.1-4</t>
  </si>
  <si>
    <t>D8WP2.1-5</t>
  </si>
  <si>
    <t>D8WP2.1-6</t>
  </si>
  <si>
    <t>D8WP2.1-7</t>
  </si>
  <si>
    <t>NAQQP-1</t>
  </si>
  <si>
    <t>NAJYT+02</t>
  </si>
  <si>
    <t>SY5802BFAC</t>
    <phoneticPr fontId="13" type="noConversion"/>
  </si>
  <si>
    <t>F87LM;(NANJ3+NANJ5)</t>
  </si>
  <si>
    <t>(F87LM+F2TGL);(NAP52+NAQ31)</t>
  </si>
  <si>
    <t>(FKLP6+F2TGL);NAQ32</t>
  </si>
  <si>
    <t>NAQFT+01</t>
  </si>
  <si>
    <t>5+25</t>
    <phoneticPr fontId="15" type="noConversion"/>
  </si>
  <si>
    <t>HG01028</t>
    <phoneticPr fontId="13" type="noConversion"/>
  </si>
  <si>
    <t>HG01029</t>
    <phoneticPr fontId="13" type="noConversion"/>
  </si>
  <si>
    <t>HG01030</t>
    <phoneticPr fontId="13" type="noConversion"/>
  </si>
  <si>
    <t>ATK5KB</t>
    <phoneticPr fontId="13" type="noConversion"/>
  </si>
  <si>
    <t>ATK5KC</t>
    <phoneticPr fontId="13" type="noConversion"/>
  </si>
  <si>
    <t>ATK5KD</t>
    <phoneticPr fontId="13" type="noConversion"/>
  </si>
  <si>
    <t>SY50133FAC</t>
    <phoneticPr fontId="15" type="noConversion"/>
  </si>
  <si>
    <t>12#-16#+1#-25#</t>
    <phoneticPr fontId="15" type="noConversion"/>
  </si>
  <si>
    <t>17#-21#+1#-25#</t>
    <phoneticPr fontId="15" type="noConversion"/>
  </si>
  <si>
    <t>1#-5#+1#-25#</t>
    <phoneticPr fontId="15" type="noConversion"/>
  </si>
  <si>
    <t>HG01036</t>
    <phoneticPr fontId="13" type="noConversion"/>
  </si>
  <si>
    <t>11+20</t>
    <phoneticPr fontId="15" type="noConversion"/>
  </si>
  <si>
    <t>HG01037</t>
    <phoneticPr fontId="13" type="noConversion"/>
  </si>
  <si>
    <t>YB5KA</t>
    <phoneticPr fontId="15" type="noConversion"/>
  </si>
  <si>
    <t>YB5KB</t>
    <phoneticPr fontId="15" type="noConversion"/>
  </si>
  <si>
    <t>7+13</t>
    <phoneticPr fontId="15" type="noConversion"/>
  </si>
  <si>
    <t>SY58281SAAC</t>
    <phoneticPr fontId="15" type="noConversion"/>
  </si>
  <si>
    <t>15#-25#+1#~15#,17#~21#</t>
    <phoneticPr fontId="15" type="noConversion"/>
  </si>
  <si>
    <t>1#-7#+(15#-25#+22#~23#)</t>
    <phoneticPr fontId="15" type="noConversion"/>
  </si>
  <si>
    <t>HG01038</t>
    <phoneticPr fontId="13" type="noConversion"/>
  </si>
  <si>
    <t>AQU5KA</t>
    <phoneticPr fontId="13" type="noConversion"/>
  </si>
  <si>
    <t>4+21</t>
    <phoneticPr fontId="15" type="noConversion"/>
  </si>
  <si>
    <t>SY58596AFAC</t>
    <phoneticPr fontId="15" type="noConversion"/>
  </si>
  <si>
    <t>12#-15#+1#~4#,6#~22#</t>
    <phoneticPr fontId="15" type="noConversion"/>
  </si>
  <si>
    <t>HG01039</t>
    <phoneticPr fontId="13" type="noConversion"/>
  </si>
  <si>
    <t>AMY5KA</t>
    <phoneticPr fontId="13" type="noConversion"/>
  </si>
  <si>
    <t>2+5</t>
    <phoneticPr fontId="15" type="noConversion"/>
  </si>
  <si>
    <t>(15#+20#)+1#-5#</t>
    <phoneticPr fontId="15" type="noConversion"/>
  </si>
  <si>
    <t>HG01041</t>
    <phoneticPr fontId="13" type="noConversion"/>
  </si>
  <si>
    <t>AQK5KA</t>
    <phoneticPr fontId="13" type="noConversion"/>
  </si>
  <si>
    <t>11+27</t>
    <phoneticPr fontId="15" type="noConversion"/>
  </si>
  <si>
    <t>SY58283FAC</t>
    <phoneticPr fontId="15" type="noConversion"/>
  </si>
  <si>
    <t>8#-18#+(1#~2#,4#~15#,17#~25#+18#-21#)</t>
    <phoneticPr fontId="15" type="noConversion"/>
  </si>
  <si>
    <t>Hb5KA</t>
    <phoneticPr fontId="13" type="noConversion"/>
  </si>
  <si>
    <t>HG01042</t>
    <phoneticPr fontId="13" type="noConversion"/>
  </si>
  <si>
    <t>SY7305ABC</t>
    <phoneticPr fontId="15" type="noConversion"/>
  </si>
  <si>
    <t>HG01043</t>
    <phoneticPr fontId="13" type="noConversion"/>
  </si>
  <si>
    <t>XZ5KA</t>
    <phoneticPr fontId="13" type="noConversion"/>
  </si>
  <si>
    <t>SY7066BQMC</t>
    <phoneticPr fontId="15" type="noConversion"/>
  </si>
  <si>
    <t>NAJ50+SJ091200</t>
    <phoneticPr fontId="13" type="noConversion"/>
  </si>
  <si>
    <t>NAQ11.01+SJ091500</t>
    <phoneticPr fontId="13" type="noConversion"/>
  </si>
  <si>
    <t>HG01044</t>
    <phoneticPr fontId="13" type="noConversion"/>
  </si>
  <si>
    <t>SY5864KAC</t>
    <phoneticPr fontId="13" type="noConversion"/>
  </si>
  <si>
    <r>
      <t>TO220-3(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</si>
  <si>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AZG5KA</t>
    <phoneticPr fontId="13" type="noConversion"/>
  </si>
  <si>
    <t>HJTC</t>
    <phoneticPr fontId="13" type="noConversion"/>
  </si>
  <si>
    <t>4#</t>
    <phoneticPr fontId="13" type="noConversion"/>
  </si>
  <si>
    <t>H13A1</t>
    <phoneticPr fontId="13" type="noConversion"/>
  </si>
  <si>
    <t>HG01045</t>
    <phoneticPr fontId="13" type="noConversion"/>
  </si>
  <si>
    <t>AYR5KC</t>
    <phoneticPr fontId="13" type="noConversion"/>
  </si>
  <si>
    <t>7+23</t>
    <phoneticPr fontId="13" type="noConversion"/>
  </si>
  <si>
    <t>1#-7#+(9#-25#+22#-25#+24#-25#)</t>
    <phoneticPr fontId="13" type="noConversion"/>
  </si>
  <si>
    <t>SY58282NFAC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</si>
  <si>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</si>
  <si>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HG01049</t>
    <phoneticPr fontId="13" type="noConversion"/>
  </si>
  <si>
    <t>AOF5KA</t>
    <phoneticPr fontId="13" type="noConversion"/>
  </si>
  <si>
    <t>SY6177FAC</t>
    <phoneticPr fontId="13" type="noConversion"/>
  </si>
  <si>
    <t>NAP52+(FL4P6+FMW4C)</t>
    <phoneticPr fontId="13" type="noConversion"/>
  </si>
  <si>
    <t>SY58282NFAC</t>
    <phoneticPr fontId="13" type="noConversion"/>
  </si>
  <si>
    <t>NAFMH.03</t>
    <phoneticPr fontId="13" type="noConversion"/>
  </si>
  <si>
    <t>NANPN-1</t>
  </si>
  <si>
    <t>NA564-1</t>
  </si>
  <si>
    <t>SY7066BQMC</t>
    <phoneticPr fontId="13" type="noConversion"/>
  </si>
  <si>
    <t>FMLTG;NAR46</t>
  </si>
  <si>
    <t>FSFA6;NAR46</t>
  </si>
  <si>
    <t>F3R3L;NAR47</t>
  </si>
  <si>
    <t>SJ091500;NAQ11.01</t>
  </si>
  <si>
    <t>(N9QPL.02+N9WQ4.02);SJ086000</t>
  </si>
  <si>
    <t>(SJ061300+SJ072900);NAK2Y</t>
  </si>
  <si>
    <t>SJ091200;NAJ50</t>
  </si>
  <si>
    <t>(SJ091300+SJ091200);NAK2Y</t>
  </si>
  <si>
    <t>NAFFC</t>
  </si>
  <si>
    <t>14#-21#+1#-23#</t>
    <phoneticPr fontId="13" type="noConversion"/>
  </si>
  <si>
    <t>(FPMH7+F2TGL+FL67C);NAR43</t>
  </si>
  <si>
    <t>HG00988</t>
    <phoneticPr fontId="13" type="noConversion"/>
  </si>
  <si>
    <t>NA563.02</t>
  </si>
  <si>
    <t>NAMCQ;SJ092300</t>
  </si>
  <si>
    <t>HG01050</t>
    <phoneticPr fontId="13" type="noConversion"/>
  </si>
  <si>
    <t>AEP5KA</t>
    <phoneticPr fontId="13" type="noConversion"/>
  </si>
  <si>
    <t>N8CAP</t>
  </si>
  <si>
    <t>11#~12#</t>
  </si>
  <si>
    <t>SYK871FCC</t>
    <phoneticPr fontId="13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</si>
  <si>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</si>
  <si>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SY5859BFHC</t>
  </si>
  <si>
    <t>5+16</t>
    <phoneticPr fontId="13" type="noConversion"/>
  </si>
  <si>
    <t>AZI5KB</t>
    <phoneticPr fontId="13" type="noConversion"/>
  </si>
  <si>
    <t>HG01054</t>
    <phoneticPr fontId="13" type="noConversion"/>
  </si>
  <si>
    <t>SY58182NFAC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</si>
  <si>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</si>
  <si>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1#-5#+(14#-25#+24#-25#+18#,21#)</t>
    <phoneticPr fontId="13" type="noConversion"/>
  </si>
  <si>
    <t>HG01055</t>
    <phoneticPr fontId="13" type="noConversion"/>
  </si>
  <si>
    <t>AYR5KF</t>
    <phoneticPr fontId="13" type="noConversion"/>
  </si>
  <si>
    <t>SY58282NFAC</t>
    <phoneticPr fontId="13" type="noConversion"/>
  </si>
  <si>
    <t>6#-15#+(1#-25#+10#-17#)</t>
    <phoneticPr fontId="13" type="noConversion"/>
  </si>
  <si>
    <t>HG01058</t>
    <phoneticPr fontId="13" type="noConversion"/>
  </si>
  <si>
    <t>Hv5KA</t>
    <phoneticPr fontId="13" type="noConversion"/>
  </si>
  <si>
    <t>6+20</t>
    <phoneticPr fontId="13" type="noConversion"/>
  </si>
  <si>
    <t>SY58281NAAC</t>
    <phoneticPr fontId="13" type="noConversion"/>
  </si>
  <si>
    <t>8#-13#+1#-20#</t>
    <phoneticPr fontId="13" type="noConversion"/>
  </si>
  <si>
    <t>HG01060</t>
    <phoneticPr fontId="13" type="noConversion"/>
  </si>
  <si>
    <t>Fr5KB</t>
    <phoneticPr fontId="13" type="noConversion"/>
  </si>
  <si>
    <t>6+18</t>
    <phoneticPr fontId="13" type="noConversion"/>
  </si>
  <si>
    <t>SY58280AAC</t>
    <phoneticPr fontId="13" type="noConversion"/>
  </si>
  <si>
    <t>NALYA.01+FTYYW</t>
    <phoneticPr fontId="13" type="noConversion"/>
  </si>
  <si>
    <t>10#-15#+4#-21#</t>
    <phoneticPr fontId="13" type="noConversion"/>
  </si>
  <si>
    <t>HG01061</t>
    <phoneticPr fontId="13" type="noConversion"/>
  </si>
  <si>
    <t>AJE5KA</t>
    <phoneticPr fontId="13" type="noConversion"/>
  </si>
  <si>
    <t>NARYL</t>
  </si>
  <si>
    <t>SY5011FAC</t>
    <phoneticPr fontId="13" type="noConversion"/>
  </si>
  <si>
    <t>HG01062</t>
    <phoneticPr fontId="13" type="noConversion"/>
  </si>
  <si>
    <t>AVA5KC</t>
    <phoneticPr fontId="13" type="noConversion"/>
  </si>
  <si>
    <t>NARQ7</t>
  </si>
  <si>
    <t>HG01064</t>
    <phoneticPr fontId="13" type="noConversion"/>
  </si>
  <si>
    <t>APQ5KB</t>
    <phoneticPr fontId="13" type="noConversion"/>
  </si>
  <si>
    <t>4+27</t>
    <phoneticPr fontId="13" type="noConversion"/>
  </si>
  <si>
    <t>11#-14#+(1#-25#+1#-2#)</t>
    <phoneticPr fontId="13" type="noConversion"/>
  </si>
  <si>
    <t>10+28</t>
    <phoneticPr fontId="13" type="noConversion"/>
  </si>
  <si>
    <t>HG01068</t>
    <phoneticPr fontId="13" type="noConversion"/>
  </si>
  <si>
    <t>AOF5KC</t>
    <phoneticPr fontId="13" type="noConversion"/>
  </si>
  <si>
    <t>SY6177FAC</t>
    <phoneticPr fontId="13" type="noConversion"/>
  </si>
  <si>
    <t>16#-25#+(12#-25#+1#~14#)</t>
    <phoneticPr fontId="13" type="noConversion"/>
  </si>
  <si>
    <t>SY5859BFHC</t>
    <phoneticPr fontId="13" type="noConversion"/>
  </si>
  <si>
    <t>E50C1</t>
    <phoneticPr fontId="13" type="noConversion"/>
  </si>
  <si>
    <t>NAJ9J.12</t>
    <phoneticPr fontId="13" type="noConversion"/>
  </si>
  <si>
    <t>SY6702DFC</t>
    <phoneticPr fontId="13" type="noConversion"/>
  </si>
  <si>
    <t>L01A0</t>
  </si>
  <si>
    <t>Ee5KA</t>
    <phoneticPr fontId="13" type="noConversion"/>
  </si>
  <si>
    <t>NART2</t>
  </si>
  <si>
    <t>HG01073</t>
    <phoneticPr fontId="13" type="noConversion"/>
  </si>
  <si>
    <t>AJM5KA</t>
    <phoneticPr fontId="13" type="noConversion"/>
  </si>
  <si>
    <t>5+10</t>
    <phoneticPr fontId="13" type="noConversion"/>
  </si>
  <si>
    <t>SYK735FAC</t>
    <phoneticPr fontId="13" type="noConversion"/>
  </si>
  <si>
    <t>21#-25#+1#~7#,9#~11#</t>
    <phoneticPr fontId="13" type="noConversion"/>
  </si>
  <si>
    <t>HG01074</t>
    <phoneticPr fontId="13" type="noConversion"/>
  </si>
  <si>
    <t>HG01075</t>
    <phoneticPr fontId="13" type="noConversion"/>
  </si>
  <si>
    <t>AQU5KB</t>
    <phoneticPr fontId="13" type="noConversion"/>
  </si>
  <si>
    <t>5+26</t>
    <phoneticPr fontId="13" type="noConversion"/>
  </si>
  <si>
    <t>SY58596AFAC</t>
    <phoneticPr fontId="13" type="noConversion"/>
  </si>
  <si>
    <t>1#-5#+(1#~13#,15#~25#+18# 19#)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</si>
  <si>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</si>
  <si>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A11S0</t>
    <phoneticPr fontId="13" type="noConversion"/>
  </si>
  <si>
    <t>HG01076</t>
    <phoneticPr fontId="13" type="noConversion"/>
  </si>
  <si>
    <t>Jf5KA</t>
    <phoneticPr fontId="13" type="noConversion"/>
  </si>
  <si>
    <t>NA4C3.01</t>
    <phoneticPr fontId="13" type="noConversion"/>
  </si>
  <si>
    <t>6#</t>
    <phoneticPr fontId="13" type="noConversion"/>
  </si>
  <si>
    <t>BAB5KA</t>
    <phoneticPr fontId="13" type="noConversion"/>
  </si>
  <si>
    <t>22#-25#</t>
    <phoneticPr fontId="13" type="noConversion"/>
  </si>
  <si>
    <t>A88C1</t>
    <phoneticPr fontId="13" type="noConversion"/>
  </si>
  <si>
    <t>BAC5KA</t>
    <phoneticPr fontId="13" type="noConversion"/>
  </si>
  <si>
    <t>1#-4#</t>
    <phoneticPr fontId="13" type="noConversion"/>
  </si>
  <si>
    <t>SY8011CDQC</t>
    <phoneticPr fontId="13" type="noConversion"/>
  </si>
  <si>
    <t>NAQ9Y-1</t>
  </si>
  <si>
    <t>(FS4TR+FMW4C);NAP52</t>
  </si>
  <si>
    <t>NAFMH.03+01</t>
  </si>
  <si>
    <t>(FT42W+FYS63+F3R4W);NARPW</t>
  </si>
  <si>
    <t>(FR37L+F4G7W);NARPW</t>
  </si>
  <si>
    <t>NALM3;(FKH9K+FA3KW)</t>
  </si>
  <si>
    <t>NAQ0T;(SJ092400+SJ092500)</t>
  </si>
  <si>
    <t>FLR2P;NAP52</t>
  </si>
  <si>
    <t>SY5800BFAC</t>
    <phoneticPr fontId="13" type="noConversion"/>
  </si>
  <si>
    <t>HG01079</t>
    <phoneticPr fontId="13" type="noConversion"/>
  </si>
  <si>
    <t>AGB5KA</t>
    <phoneticPr fontId="13" type="noConversion"/>
  </si>
  <si>
    <t>NAQ0W</t>
  </si>
  <si>
    <t>HG01080</t>
    <phoneticPr fontId="13" type="noConversion"/>
  </si>
  <si>
    <t>SY5806FAC</t>
    <phoneticPr fontId="13" type="noConversion"/>
  </si>
  <si>
    <t>HG01081</t>
    <phoneticPr fontId="13" type="noConversion"/>
  </si>
  <si>
    <t>TB5KA</t>
    <phoneticPr fontId="15" type="noConversion"/>
  </si>
  <si>
    <t>SY5820ABC</t>
    <phoneticPr fontId="13" type="noConversion"/>
  </si>
  <si>
    <t>HG01082</t>
    <phoneticPr fontId="13" type="noConversion"/>
  </si>
  <si>
    <t>TC5JA</t>
    <phoneticPr fontId="13" type="noConversion"/>
  </si>
  <si>
    <t>NAA2R</t>
  </si>
  <si>
    <t>SY5824AABC</t>
    <phoneticPr fontId="13" type="noConversion"/>
  </si>
  <si>
    <t>HG01083</t>
    <phoneticPr fontId="13" type="noConversion"/>
  </si>
  <si>
    <t>QV5KA</t>
    <phoneticPr fontId="13" type="noConversion"/>
  </si>
  <si>
    <t>NAM0A.03</t>
  </si>
  <si>
    <t>SY8016DEC</t>
    <phoneticPr fontId="13" type="noConversion"/>
  </si>
  <si>
    <t>Hb5KB</t>
    <phoneticPr fontId="13" type="noConversion"/>
  </si>
  <si>
    <t>HG01084</t>
    <phoneticPr fontId="13" type="noConversion"/>
  </si>
  <si>
    <t>SY7305ABC</t>
    <phoneticPr fontId="13" type="noConversion"/>
  </si>
  <si>
    <t>SY7088DGC</t>
  </si>
  <si>
    <t>VT5KA</t>
    <phoneticPr fontId="15" type="noConversion"/>
  </si>
  <si>
    <t>NA7TL</t>
  </si>
  <si>
    <t>HG01088</t>
    <phoneticPr fontId="13" type="noConversion"/>
  </si>
  <si>
    <t>VT5KB</t>
    <phoneticPr fontId="15" type="noConversion"/>
  </si>
  <si>
    <t>NA7WH</t>
  </si>
  <si>
    <t>HG01087</t>
    <phoneticPr fontId="13" type="noConversion"/>
  </si>
  <si>
    <t>SY7088DGC</t>
    <phoneticPr fontId="13" type="noConversion"/>
  </si>
  <si>
    <t>HG01089</t>
    <phoneticPr fontId="13" type="noConversion"/>
  </si>
  <si>
    <t>VT5KC</t>
    <phoneticPr fontId="15" type="noConversion"/>
  </si>
  <si>
    <t>NAG3T</t>
  </si>
  <si>
    <t>AIU5KA</t>
    <phoneticPr fontId="13" type="noConversion"/>
  </si>
  <si>
    <t>HG01090</t>
    <phoneticPr fontId="13" type="noConversion"/>
  </si>
  <si>
    <t>SYC812FAC</t>
    <phoneticPr fontId="13" type="noConversion"/>
  </si>
  <si>
    <t>8+26</t>
    <phoneticPr fontId="13" type="noConversion"/>
  </si>
  <si>
    <t>HG01092</t>
    <phoneticPr fontId="13" type="noConversion"/>
  </si>
  <si>
    <t>HG01094</t>
    <phoneticPr fontId="13" type="noConversion"/>
  </si>
  <si>
    <t>HG01095</t>
    <phoneticPr fontId="13" type="noConversion"/>
  </si>
  <si>
    <t>HG01096</t>
    <phoneticPr fontId="13" type="noConversion"/>
  </si>
  <si>
    <t>AYJ5KC</t>
    <phoneticPr fontId="13" type="noConversion"/>
  </si>
  <si>
    <t>AYJ5KE</t>
    <phoneticPr fontId="13" type="noConversion"/>
  </si>
  <si>
    <t>AYJ5KF</t>
    <phoneticPr fontId="13" type="noConversion"/>
  </si>
  <si>
    <t>AYJ5KG</t>
    <phoneticPr fontId="13" type="noConversion"/>
  </si>
  <si>
    <t>9#-16#+(1#-25#+3#)</t>
    <phoneticPr fontId="13" type="noConversion"/>
  </si>
  <si>
    <t>7+23</t>
    <phoneticPr fontId="13" type="noConversion"/>
  </si>
  <si>
    <t>1#-7#+1#-23#</t>
    <phoneticPr fontId="13" type="noConversion"/>
  </si>
  <si>
    <t>8#-15#+(1#~3#,5#~25#+24#-25#)</t>
    <phoneticPr fontId="13" type="noConversion"/>
  </si>
  <si>
    <t>10+32</t>
    <phoneticPr fontId="13" type="noConversion"/>
  </si>
  <si>
    <t>16#-25#+(1#-25#+9#~13#,15#,16#)</t>
    <phoneticPr fontId="13" type="noConversion"/>
  </si>
  <si>
    <t>FTYYW;NALYA.01</t>
  </si>
  <si>
    <t>N9SC7;SJ087300</t>
  </si>
  <si>
    <t>(SJ092000+SJ090906);NARYM</t>
  </si>
  <si>
    <t>NA4C3.01-1</t>
  </si>
  <si>
    <t>NAQ0Y-1</t>
  </si>
  <si>
    <t>NAFFC+01</t>
  </si>
  <si>
    <t>NAQ9N.01-1</t>
  </si>
  <si>
    <t>(SJ070200+SJ069100);NARPT</t>
  </si>
  <si>
    <t>SJ068000;NARPY</t>
  </si>
  <si>
    <t>(SJ068500+SJ068000);NARPY</t>
  </si>
  <si>
    <t>(SJ067700+SJ069100);NARPY</t>
  </si>
  <si>
    <t>E51G0+A2X01A</t>
  </si>
  <si>
    <t>HG01097</t>
    <phoneticPr fontId="13" type="noConversion"/>
  </si>
  <si>
    <t>ASK5LA</t>
    <phoneticPr fontId="13" type="noConversion"/>
  </si>
  <si>
    <t>5+16</t>
    <phoneticPr fontId="13" type="noConversion"/>
  </si>
  <si>
    <t>7+23</t>
    <phoneticPr fontId="13" type="noConversion"/>
  </si>
  <si>
    <t>HG01098</t>
    <phoneticPr fontId="13" type="noConversion"/>
  </si>
  <si>
    <t>HG01099</t>
    <phoneticPr fontId="13" type="noConversion"/>
  </si>
  <si>
    <t>ASK5LB</t>
    <phoneticPr fontId="13" type="noConversion"/>
  </si>
  <si>
    <t>ASK5LC</t>
    <phoneticPr fontId="13" type="noConversion"/>
  </si>
  <si>
    <t>HG01100</t>
    <phoneticPr fontId="13" type="noConversion"/>
  </si>
  <si>
    <t>ASK5LD</t>
    <phoneticPr fontId="13" type="noConversion"/>
  </si>
  <si>
    <t>21#-25#+1#-16#</t>
    <phoneticPr fontId="13" type="noConversion"/>
  </si>
  <si>
    <t>14#-18#+(17#-25#+19#-25#)</t>
    <phoneticPr fontId="13" type="noConversion"/>
  </si>
  <si>
    <t>19#-25#+(2#-16#,18#,20#-25#+25#)</t>
    <phoneticPr fontId="13" type="noConversion"/>
  </si>
  <si>
    <t>N9SYP+SJ086600</t>
    <phoneticPr fontId="13" type="noConversion"/>
  </si>
  <si>
    <t>1#-7#+1#-23#</t>
    <phoneticPr fontId="13" type="noConversion"/>
  </si>
  <si>
    <t>SY58283NFAC</t>
    <phoneticPr fontId="13" type="noConversion"/>
  </si>
  <si>
    <t>SY6177FAC</t>
    <phoneticPr fontId="13" type="noConversion"/>
  </si>
  <si>
    <t>HG01101</t>
    <phoneticPr fontId="13" type="noConversion"/>
  </si>
  <si>
    <t>AOF5LA</t>
    <phoneticPr fontId="13" type="noConversion"/>
  </si>
  <si>
    <t>9+25</t>
    <phoneticPr fontId="13" type="noConversion"/>
  </si>
  <si>
    <t>3+8</t>
    <phoneticPr fontId="13" type="noConversion"/>
  </si>
  <si>
    <t>AOF5LB</t>
    <phoneticPr fontId="13" type="noConversion"/>
  </si>
  <si>
    <t>17#~25#+(1#~7#,9#~25#+15#)</t>
    <phoneticPr fontId="13" type="noConversion"/>
  </si>
  <si>
    <t>23#~25#+16#~17#,20#~25#</t>
    <phoneticPr fontId="13" type="noConversion"/>
  </si>
  <si>
    <t>HG01102</t>
    <phoneticPr fontId="13" type="noConversion"/>
  </si>
  <si>
    <t>HG01103</t>
    <phoneticPr fontId="13" type="noConversion"/>
  </si>
  <si>
    <t>ATH5LA</t>
    <phoneticPr fontId="13" type="noConversion"/>
  </si>
  <si>
    <t>7+48</t>
    <phoneticPr fontId="13" type="noConversion"/>
  </si>
  <si>
    <t>SY50135FAC</t>
    <phoneticPr fontId="13" type="noConversion"/>
  </si>
  <si>
    <t>8#-14#+(1#-25#+1#-23#)</t>
    <phoneticPr fontId="13" type="noConversion"/>
  </si>
  <si>
    <t>AQU5LA</t>
    <phoneticPr fontId="13" type="noConversion"/>
  </si>
  <si>
    <t>5+26</t>
    <phoneticPr fontId="13" type="noConversion"/>
  </si>
  <si>
    <t>HG01104</t>
    <phoneticPr fontId="13" type="noConversion"/>
  </si>
  <si>
    <t>SY58596AFAC</t>
    <phoneticPr fontId="13" type="noConversion"/>
  </si>
  <si>
    <t>6#-10#+(1#-25#+16#)</t>
    <phoneticPr fontId="13" type="noConversion"/>
  </si>
  <si>
    <t>HG01105</t>
    <phoneticPr fontId="13" type="noConversion"/>
  </si>
  <si>
    <t>ARC5LA</t>
    <phoneticPr fontId="13" type="noConversion"/>
  </si>
  <si>
    <t>7+13</t>
    <phoneticPr fontId="13" type="noConversion"/>
  </si>
  <si>
    <t>8+15</t>
    <phoneticPr fontId="13" type="noConversion"/>
  </si>
  <si>
    <t>HG01106</t>
    <phoneticPr fontId="13" type="noConversion"/>
  </si>
  <si>
    <t>HG01107</t>
    <phoneticPr fontId="13" type="noConversion"/>
  </si>
  <si>
    <t>ARC5LB</t>
    <phoneticPr fontId="13" type="noConversion"/>
  </si>
  <si>
    <t>ARC5LC</t>
    <phoneticPr fontId="13" type="noConversion"/>
  </si>
  <si>
    <t>SY58282FAC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</si>
  <si>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</si>
  <si>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NAK2Y+SJ091600</t>
    <phoneticPr fontId="13" type="noConversion"/>
  </si>
  <si>
    <t>19#-25#+1#-13#</t>
    <phoneticPr fontId="13" type="noConversion"/>
  </si>
  <si>
    <t>1#-7#+(14#-25#+24#)</t>
    <phoneticPr fontId="13" type="noConversion"/>
  </si>
  <si>
    <t>8#-15#+1#-15#</t>
    <phoneticPr fontId="13" type="noConversion"/>
  </si>
  <si>
    <t>HG01108</t>
    <phoneticPr fontId="13" type="noConversion"/>
  </si>
  <si>
    <t>YB5LA</t>
    <phoneticPr fontId="15" type="noConversion"/>
  </si>
  <si>
    <t>HG01109</t>
    <phoneticPr fontId="13" type="noConversion"/>
  </si>
  <si>
    <t>YB5LB</t>
    <phoneticPr fontId="15" type="noConversion"/>
  </si>
  <si>
    <t>SY58281SAAC</t>
    <phoneticPr fontId="13" type="noConversion"/>
  </si>
  <si>
    <t>9+17</t>
    <phoneticPr fontId="13" type="noConversion"/>
  </si>
  <si>
    <t>1#-8#+7#~18#,20#~22#,24#~25#</t>
    <phoneticPr fontId="13" type="noConversion"/>
  </si>
  <si>
    <t>HG01110</t>
    <phoneticPr fontId="13" type="noConversion"/>
  </si>
  <si>
    <t>AQK5LA</t>
    <phoneticPr fontId="13" type="noConversion"/>
  </si>
  <si>
    <t>12+29</t>
    <phoneticPr fontId="13" type="noConversion"/>
  </si>
  <si>
    <t>SY58283FAC</t>
    <phoneticPr fontId="13" type="noConversion"/>
  </si>
  <si>
    <t>10#-21#+(1#~25#+22#-25#)</t>
    <phoneticPr fontId="13" type="noConversion"/>
  </si>
  <si>
    <t>AQK5LB</t>
    <phoneticPr fontId="13" type="noConversion"/>
  </si>
  <si>
    <t>HG01111</t>
    <phoneticPr fontId="13" type="noConversion"/>
  </si>
  <si>
    <t>SYPH83FAC</t>
    <phoneticPr fontId="13" type="noConversion"/>
  </si>
  <si>
    <t>6+14</t>
    <phoneticPr fontId="13" type="noConversion"/>
  </si>
  <si>
    <t>(NAK30+NAK2R)+SJ069000</t>
    <phoneticPr fontId="13" type="noConversion"/>
  </si>
  <si>
    <t>(24#-25#+22#-25#)+1#-14#</t>
    <phoneticPr fontId="13" type="noConversion"/>
  </si>
  <si>
    <t>16#-23#+(16#-25#+2#-6#)</t>
    <phoneticPr fontId="13" type="noConversion"/>
  </si>
  <si>
    <t>HG01112</t>
    <phoneticPr fontId="13" type="noConversion"/>
  </si>
  <si>
    <t>AHK5LA</t>
    <phoneticPr fontId="13" type="noConversion"/>
  </si>
  <si>
    <t>SY5802AFAC</t>
    <phoneticPr fontId="13" type="noConversion"/>
  </si>
  <si>
    <t>HG01113</t>
    <phoneticPr fontId="13" type="noConversion"/>
  </si>
  <si>
    <t>NW5LA</t>
    <phoneticPr fontId="13" type="noConversion"/>
  </si>
  <si>
    <t>25#</t>
  </si>
  <si>
    <t>24#</t>
    <phoneticPr fontId="13" type="noConversion"/>
  </si>
  <si>
    <t>HG01115</t>
    <phoneticPr fontId="13" type="noConversion"/>
  </si>
  <si>
    <t>Dq5LB</t>
    <phoneticPr fontId="13" type="noConversion"/>
  </si>
  <si>
    <t>HG01116</t>
    <phoneticPr fontId="13" type="noConversion"/>
  </si>
  <si>
    <t>RC5LA</t>
    <phoneticPr fontId="15" type="noConversion"/>
  </si>
  <si>
    <t>HG01117</t>
    <phoneticPr fontId="13" type="noConversion"/>
  </si>
  <si>
    <t>RC5LB</t>
    <phoneticPr fontId="15" type="noConversion"/>
  </si>
  <si>
    <t>VT5LA</t>
    <phoneticPr fontId="15" type="noConversion"/>
  </si>
  <si>
    <t>HG01119</t>
    <phoneticPr fontId="13" type="noConversion"/>
  </si>
  <si>
    <t>VT5LB</t>
    <phoneticPr fontId="15" type="noConversion"/>
  </si>
  <si>
    <t>HG01118</t>
    <phoneticPr fontId="13" type="noConversion"/>
  </si>
  <si>
    <t>HG01120</t>
    <phoneticPr fontId="13" type="noConversion"/>
  </si>
  <si>
    <t>NB5LA</t>
    <phoneticPr fontId="13" type="noConversion"/>
  </si>
  <si>
    <t>HG01121</t>
    <phoneticPr fontId="13" type="noConversion"/>
  </si>
  <si>
    <t>HG01122</t>
    <phoneticPr fontId="13" type="noConversion"/>
  </si>
  <si>
    <t>NB5LB</t>
    <phoneticPr fontId="13" type="noConversion"/>
  </si>
  <si>
    <t>NB5LC</t>
    <phoneticPr fontId="13" type="noConversion"/>
  </si>
  <si>
    <t>AHH5LB</t>
    <phoneticPr fontId="13" type="noConversion"/>
  </si>
  <si>
    <t>HG01124</t>
    <phoneticPr fontId="13" type="noConversion"/>
  </si>
  <si>
    <t>AFZ5LA</t>
    <phoneticPr fontId="15" type="noConversion"/>
  </si>
  <si>
    <t>HG01125</t>
    <phoneticPr fontId="13" type="noConversion"/>
  </si>
  <si>
    <t>HG01126</t>
    <phoneticPr fontId="13" type="noConversion"/>
  </si>
  <si>
    <t>ZS5LA</t>
    <phoneticPr fontId="13" type="noConversion"/>
  </si>
  <si>
    <t>8#-10#</t>
  </si>
  <si>
    <t>SY6702DFC</t>
  </si>
  <si>
    <t>HG01127</t>
    <phoneticPr fontId="13" type="noConversion"/>
  </si>
  <si>
    <t>Ee5LA</t>
    <phoneticPr fontId="13" type="noConversion"/>
  </si>
  <si>
    <t>HG01128</t>
    <phoneticPr fontId="13" type="noConversion"/>
  </si>
  <si>
    <t>Ee5LB</t>
    <phoneticPr fontId="13" type="noConversion"/>
  </si>
  <si>
    <t>HG01129</t>
    <phoneticPr fontId="13" type="noConversion"/>
  </si>
  <si>
    <t>YG2725LA</t>
    <phoneticPr fontId="13" type="noConversion"/>
  </si>
  <si>
    <t>TD5LA</t>
    <phoneticPr fontId="13" type="noConversion"/>
  </si>
  <si>
    <t>SY5824ABC</t>
    <phoneticPr fontId="13" type="noConversion"/>
  </si>
  <si>
    <t>19#-20#</t>
  </si>
  <si>
    <t>HG01130</t>
    <phoneticPr fontId="13" type="noConversion"/>
  </si>
  <si>
    <t>YG272FAC</t>
    <phoneticPr fontId="13" type="noConversion"/>
  </si>
  <si>
    <t>HG01131</t>
    <phoneticPr fontId="13" type="noConversion"/>
  </si>
  <si>
    <t>TB5LA</t>
    <phoneticPr fontId="15" type="noConversion"/>
  </si>
  <si>
    <t>HG01132</t>
    <phoneticPr fontId="13" type="noConversion"/>
  </si>
  <si>
    <t>TB5LB</t>
    <phoneticPr fontId="15" type="noConversion"/>
  </si>
  <si>
    <t>HG01133</t>
    <phoneticPr fontId="13" type="noConversion"/>
  </si>
  <si>
    <t>PC5LA</t>
    <phoneticPr fontId="13" type="noConversion"/>
  </si>
  <si>
    <t>HG01134</t>
    <phoneticPr fontId="13" type="noConversion"/>
  </si>
  <si>
    <t>NA5LA</t>
    <phoneticPr fontId="13" type="noConversion"/>
  </si>
  <si>
    <t>HG01135</t>
    <phoneticPr fontId="13" type="noConversion"/>
  </si>
  <si>
    <t>TR5LA</t>
    <phoneticPr fontId="13" type="noConversion"/>
  </si>
  <si>
    <t>HG01136</t>
    <phoneticPr fontId="13" type="noConversion"/>
  </si>
  <si>
    <t>TR5LB</t>
    <phoneticPr fontId="13" type="noConversion"/>
  </si>
  <si>
    <t>HG01137</t>
    <phoneticPr fontId="13" type="noConversion"/>
  </si>
  <si>
    <t>TR5LC</t>
    <phoneticPr fontId="13" type="noConversion"/>
  </si>
  <si>
    <t>HG01138</t>
    <phoneticPr fontId="13" type="noConversion"/>
  </si>
  <si>
    <t>TR5LD</t>
    <phoneticPr fontId="13" type="noConversion"/>
  </si>
  <si>
    <t>6#-9#</t>
  </si>
  <si>
    <t>HG01139</t>
    <phoneticPr fontId="13" type="noConversion"/>
  </si>
  <si>
    <t>TW5LA</t>
    <phoneticPr fontId="13" type="noConversion"/>
  </si>
  <si>
    <t>HG01140</t>
    <phoneticPr fontId="13" type="noConversion"/>
  </si>
  <si>
    <t>TW5LB</t>
    <phoneticPr fontId="13" type="noConversion"/>
  </si>
  <si>
    <t>#1-3,10-12,14,16,21-25</t>
  </si>
  <si>
    <t>ZT5LA</t>
    <phoneticPr fontId="13" type="noConversion"/>
  </si>
  <si>
    <t>HG01141</t>
    <phoneticPr fontId="13" type="noConversion"/>
  </si>
  <si>
    <t>A11M0</t>
  </si>
  <si>
    <t>21#-23#</t>
  </si>
  <si>
    <t>HG01142</t>
    <phoneticPr fontId="13" type="noConversion"/>
  </si>
  <si>
    <t>SY8081EDQC</t>
    <phoneticPr fontId="13" type="noConversion"/>
  </si>
  <si>
    <t>RL5LA</t>
    <phoneticPr fontId="13" type="noConversion"/>
  </si>
  <si>
    <t>HG01143</t>
    <phoneticPr fontId="13" type="noConversion"/>
  </si>
  <si>
    <t>LH5LA</t>
    <phoneticPr fontId="13" type="noConversion"/>
  </si>
  <si>
    <t>SY8060DCC</t>
    <phoneticPr fontId="13" type="noConversion"/>
  </si>
  <si>
    <t>HG01144</t>
    <phoneticPr fontId="13" type="noConversion"/>
  </si>
  <si>
    <t>LX5LA</t>
    <phoneticPr fontId="13" type="noConversion"/>
  </si>
  <si>
    <t>5#-12#</t>
  </si>
  <si>
    <t>HG01146</t>
    <phoneticPr fontId="13" type="noConversion"/>
  </si>
  <si>
    <t>ZW5LB</t>
    <phoneticPr fontId="13" type="noConversion"/>
  </si>
  <si>
    <t>HG01147</t>
    <phoneticPr fontId="13" type="noConversion"/>
  </si>
  <si>
    <t>UV5LA</t>
    <phoneticPr fontId="13" type="noConversion"/>
  </si>
  <si>
    <t>AKT5LA</t>
    <phoneticPr fontId="13" type="noConversion"/>
  </si>
  <si>
    <t>B18Q1+B18S0</t>
    <phoneticPr fontId="13" type="noConversion"/>
  </si>
  <si>
    <t>13+13</t>
    <phoneticPr fontId="13" type="noConversion"/>
  </si>
  <si>
    <t>(1#-12#+25#)+13#-25#</t>
    <phoneticPr fontId="13" type="noConversion"/>
  </si>
  <si>
    <t>HG01148</t>
    <phoneticPr fontId="13" type="noConversion"/>
  </si>
  <si>
    <t>AEP5LA</t>
    <phoneticPr fontId="13" type="noConversion"/>
  </si>
  <si>
    <t>13#~15#</t>
  </si>
  <si>
    <t>HG01149</t>
    <phoneticPr fontId="13" type="noConversion"/>
  </si>
  <si>
    <t>HG01150</t>
    <phoneticPr fontId="13" type="noConversion"/>
  </si>
  <si>
    <t>JR5LA</t>
    <phoneticPr fontId="13" type="noConversion"/>
  </si>
  <si>
    <t>SYK614ADC</t>
    <phoneticPr fontId="13" type="noConversion"/>
  </si>
  <si>
    <t>HG01151</t>
    <phoneticPr fontId="13" type="noConversion"/>
  </si>
  <si>
    <t>XA5LA</t>
    <phoneticPr fontId="15" type="noConversion"/>
  </si>
  <si>
    <t>SY8223DBC</t>
    <phoneticPr fontId="13" type="noConversion"/>
  </si>
  <si>
    <t>A99A3</t>
  </si>
  <si>
    <t>HG01152</t>
    <phoneticPr fontId="13" type="noConversion"/>
  </si>
  <si>
    <t>HG01153</t>
    <phoneticPr fontId="13" type="noConversion"/>
  </si>
  <si>
    <t>AXO5LA</t>
    <phoneticPr fontId="13" type="noConversion"/>
  </si>
  <si>
    <t>4+19</t>
    <phoneticPr fontId="13" type="noConversion"/>
  </si>
  <si>
    <t>22#-25#+1#-15#,19#~22#</t>
    <phoneticPr fontId="13" type="noConversion"/>
  </si>
  <si>
    <t>AYJ5LA</t>
    <phoneticPr fontId="13" type="noConversion"/>
  </si>
  <si>
    <t>HG01155</t>
    <phoneticPr fontId="13" type="noConversion"/>
  </si>
  <si>
    <t>HG01156</t>
    <phoneticPr fontId="13" type="noConversion"/>
  </si>
  <si>
    <t>AYJ5LB</t>
    <phoneticPr fontId="13" type="noConversion"/>
  </si>
  <si>
    <t>AYJ5LC</t>
    <phoneticPr fontId="13" type="noConversion"/>
  </si>
  <si>
    <t>NAT37+(SJ069000+SJ069100)</t>
    <phoneticPr fontId="13" type="noConversion"/>
  </si>
  <si>
    <t>1#-4#+(15#-25#+18#,20#)</t>
    <phoneticPr fontId="13" type="noConversion"/>
  </si>
  <si>
    <t>HG01154</t>
    <phoneticPr fontId="13" type="noConversion"/>
  </si>
  <si>
    <t>5#-12#+(1#~16#,18#~25#+21#~22#)</t>
    <phoneticPr fontId="13" type="noConversion"/>
  </si>
  <si>
    <t>13#-20#+(1#-11#,13#-24#+23#~25#)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</si>
  <si>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</si>
  <si>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SY5850EFHC</t>
    <phoneticPr fontId="13" type="noConversion"/>
  </si>
  <si>
    <t>HG01157</t>
    <phoneticPr fontId="13" type="noConversion"/>
  </si>
  <si>
    <t>BCT5LA</t>
    <phoneticPr fontId="15" type="noConversion"/>
  </si>
  <si>
    <t>(FLRGK+F2TGL);NAQ30</t>
    <phoneticPr fontId="13" type="noConversion"/>
  </si>
  <si>
    <t>HG01004</t>
    <phoneticPr fontId="13" type="noConversion"/>
  </si>
  <si>
    <t>E50A2</t>
    <phoneticPr fontId="13" type="noConversion"/>
  </si>
  <si>
    <t>HG01158</t>
    <phoneticPr fontId="13" type="noConversion"/>
  </si>
  <si>
    <t>AUD5LA</t>
    <phoneticPr fontId="15" type="noConversion"/>
  </si>
  <si>
    <t>6#</t>
    <phoneticPr fontId="13" type="noConversion"/>
  </si>
  <si>
    <t>A88B2</t>
    <phoneticPr fontId="13" type="noConversion"/>
  </si>
  <si>
    <t>HG01077</t>
    <phoneticPr fontId="13" type="noConversion"/>
  </si>
  <si>
    <t>QFN3*3-20</t>
    <phoneticPr fontId="13" type="noConversion"/>
  </si>
  <si>
    <t>HG01078</t>
    <phoneticPr fontId="13" type="noConversion"/>
  </si>
  <si>
    <t>SY8288CRAC</t>
    <phoneticPr fontId="13" type="noConversion"/>
  </si>
  <si>
    <r>
      <t>SSOP10(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</si>
  <si>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SY6712ABC</t>
    <phoneticPr fontId="13" type="noConversion"/>
  </si>
  <si>
    <t>L01B0</t>
  </si>
  <si>
    <t>HG01159</t>
    <phoneticPr fontId="13" type="noConversion"/>
  </si>
  <si>
    <t>Ef5LA</t>
    <phoneticPr fontId="13" type="noConversion"/>
  </si>
  <si>
    <t>KP5LA</t>
    <phoneticPr fontId="15" type="noConversion"/>
  </si>
  <si>
    <t>HG01160</t>
    <phoneticPr fontId="13" type="noConversion"/>
  </si>
  <si>
    <t>SY5002ABC</t>
    <phoneticPr fontId="13" type="noConversion"/>
  </si>
  <si>
    <t>MH5LA</t>
    <phoneticPr fontId="13" type="noConversion"/>
  </si>
  <si>
    <t>3#-5#</t>
  </si>
  <si>
    <t>HG01161</t>
    <phoneticPr fontId="13" type="noConversion"/>
  </si>
  <si>
    <t>SY5814A1ABC</t>
    <phoneticPr fontId="13" type="noConversion"/>
  </si>
  <si>
    <t>SY8003DFC</t>
    <phoneticPr fontId="13" type="noConversion"/>
  </si>
  <si>
    <t>JD5LA</t>
    <phoneticPr fontId="13" type="noConversion"/>
  </si>
  <si>
    <t>HG01162</t>
    <phoneticPr fontId="13" type="noConversion"/>
  </si>
  <si>
    <t>DFN2*2-8</t>
    <phoneticPr fontId="13" type="noConversion"/>
  </si>
  <si>
    <t>HG01163</t>
    <phoneticPr fontId="13" type="noConversion"/>
  </si>
  <si>
    <t>KW5LA</t>
    <phoneticPr fontId="13" type="noConversion"/>
  </si>
  <si>
    <t>A25A1</t>
    <phoneticPr fontId="13" type="noConversion"/>
  </si>
  <si>
    <t>HG01164</t>
    <phoneticPr fontId="13" type="noConversion"/>
  </si>
  <si>
    <t>HG01165</t>
    <phoneticPr fontId="13" type="noConversion"/>
  </si>
  <si>
    <t>KW5LB</t>
    <phoneticPr fontId="13" type="noConversion"/>
  </si>
  <si>
    <t>HG01166</t>
    <phoneticPr fontId="13" type="noConversion"/>
  </si>
  <si>
    <t>UB5LA</t>
    <phoneticPr fontId="13" type="noConversion"/>
  </si>
  <si>
    <t>9#~15#</t>
  </si>
  <si>
    <t>SY7152AABC</t>
    <phoneticPr fontId="13" type="noConversion"/>
  </si>
  <si>
    <t>HG01167</t>
    <phoneticPr fontId="13" type="noConversion"/>
  </si>
  <si>
    <t>AMN5LA</t>
    <phoneticPr fontId="13" type="noConversion"/>
  </si>
  <si>
    <t>5#-25#</t>
  </si>
  <si>
    <t>SY8234FCC</t>
    <phoneticPr fontId="13" type="noConversion"/>
  </si>
  <si>
    <t>A70A0</t>
  </si>
  <si>
    <t>HG01168</t>
    <phoneticPr fontId="13" type="noConversion"/>
  </si>
  <si>
    <t>TSOT23-8</t>
    <phoneticPr fontId="13" type="noConversion"/>
  </si>
  <si>
    <t>SY8029AIC</t>
    <phoneticPr fontId="13" type="noConversion"/>
  </si>
  <si>
    <t>NAK3L.01</t>
    <phoneticPr fontId="13" type="noConversion"/>
  </si>
  <si>
    <t>N8493</t>
    <phoneticPr fontId="13" type="noConversion"/>
  </si>
  <si>
    <t>N9ML5</t>
    <phoneticPr fontId="13" type="noConversion"/>
  </si>
  <si>
    <t>NA7FF</t>
    <phoneticPr fontId="13" type="noConversion"/>
  </si>
  <si>
    <t>NAP55.02</t>
    <phoneticPr fontId="13" type="noConversion"/>
  </si>
  <si>
    <t>NAN2J</t>
    <phoneticPr fontId="13" type="noConversion"/>
  </si>
  <si>
    <t>NAFG1</t>
    <phoneticPr fontId="13" type="noConversion"/>
  </si>
  <si>
    <t>NAL0F</t>
    <phoneticPr fontId="13" type="noConversion"/>
  </si>
  <si>
    <t>NANPN</t>
    <phoneticPr fontId="13" type="noConversion"/>
  </si>
  <si>
    <t>NA7FY</t>
    <phoneticPr fontId="13" type="noConversion"/>
  </si>
  <si>
    <t>N8CW9.02</t>
    <phoneticPr fontId="13" type="noConversion"/>
  </si>
  <si>
    <t>NANMT</t>
    <phoneticPr fontId="13" type="noConversion"/>
  </si>
  <si>
    <t>NANMW</t>
    <phoneticPr fontId="13" type="noConversion"/>
  </si>
  <si>
    <t>NANSL</t>
    <phoneticPr fontId="13" type="noConversion"/>
  </si>
  <si>
    <t>NANSM</t>
    <phoneticPr fontId="13" type="noConversion"/>
  </si>
  <si>
    <t>NA4YL.01</t>
    <phoneticPr fontId="13" type="noConversion"/>
  </si>
  <si>
    <t>NA564</t>
    <phoneticPr fontId="13" type="noConversion"/>
  </si>
  <si>
    <t>NA9R6</t>
    <phoneticPr fontId="13" type="noConversion"/>
  </si>
  <si>
    <t>NANS5</t>
    <phoneticPr fontId="13" type="noConversion"/>
  </si>
  <si>
    <t>NA7TK</t>
    <phoneticPr fontId="13" type="noConversion"/>
  </si>
  <si>
    <t>NA305</t>
    <phoneticPr fontId="13" type="noConversion"/>
  </si>
  <si>
    <t>NAMW9</t>
    <phoneticPr fontId="13" type="noConversion"/>
  </si>
  <si>
    <t>NAJYT</t>
    <phoneticPr fontId="13" type="noConversion"/>
  </si>
  <si>
    <t>NANAG</t>
    <phoneticPr fontId="13" type="noConversion"/>
  </si>
  <si>
    <t>NANAL</t>
    <phoneticPr fontId="13" type="noConversion"/>
  </si>
  <si>
    <t>NAPJY</t>
    <phoneticPr fontId="13" type="noConversion"/>
  </si>
  <si>
    <t>NAPJW</t>
    <phoneticPr fontId="13" type="noConversion"/>
  </si>
  <si>
    <t>NA36C.02</t>
    <phoneticPr fontId="13" type="noConversion"/>
  </si>
  <si>
    <t>NA59S</t>
    <phoneticPr fontId="13" type="noConversion"/>
  </si>
  <si>
    <t>NAC4Y.09</t>
    <phoneticPr fontId="13" type="noConversion"/>
  </si>
  <si>
    <t>NAJ9J.10</t>
    <phoneticPr fontId="13" type="noConversion"/>
  </si>
  <si>
    <t>NAP56</t>
    <phoneticPr fontId="13" type="noConversion"/>
  </si>
  <si>
    <t>NAP5A</t>
    <phoneticPr fontId="13" type="noConversion"/>
  </si>
  <si>
    <t>NAPK6</t>
    <phoneticPr fontId="13" type="noConversion"/>
  </si>
  <si>
    <t>NAP8F</t>
    <phoneticPr fontId="13" type="noConversion"/>
  </si>
  <si>
    <t>NANSQ.03</t>
    <phoneticPr fontId="13" type="noConversion"/>
  </si>
  <si>
    <t>N9ST7.28</t>
    <phoneticPr fontId="13" type="noConversion"/>
  </si>
  <si>
    <t>NAPJT</t>
    <phoneticPr fontId="13" type="noConversion"/>
  </si>
  <si>
    <t>NAQ11</t>
    <phoneticPr fontId="13" type="noConversion"/>
  </si>
  <si>
    <t>NAQ0Y</t>
    <phoneticPr fontId="13" type="noConversion"/>
  </si>
  <si>
    <t>NAQFM</t>
    <phoneticPr fontId="13" type="noConversion"/>
  </si>
  <si>
    <t>NAQ9N</t>
    <phoneticPr fontId="13" type="noConversion"/>
  </si>
  <si>
    <t>NAQ9Y</t>
    <phoneticPr fontId="13" type="noConversion"/>
  </si>
  <si>
    <t>NAQ0T.01</t>
    <phoneticPr fontId="13" type="noConversion"/>
  </si>
  <si>
    <t>NAPG0</t>
    <phoneticPr fontId="13" type="noConversion"/>
  </si>
  <si>
    <t>D8WP2.1</t>
    <phoneticPr fontId="13" type="noConversion"/>
  </si>
  <si>
    <t>NAQFT</t>
    <phoneticPr fontId="13" type="noConversion"/>
  </si>
  <si>
    <t>NAQPW</t>
    <phoneticPr fontId="13" type="noConversion"/>
  </si>
  <si>
    <t>NAQSR</t>
    <phoneticPr fontId="13" type="noConversion"/>
  </si>
  <si>
    <t>NAQQP</t>
    <phoneticPr fontId="13" type="noConversion"/>
  </si>
  <si>
    <t>NARQ7</t>
    <phoneticPr fontId="13" type="noConversion"/>
  </si>
  <si>
    <t>NART2</t>
    <phoneticPr fontId="13" type="noConversion"/>
  </si>
  <si>
    <t>NAQ0W</t>
    <phoneticPr fontId="13" type="noConversion"/>
  </si>
  <si>
    <t>NAK3J</t>
    <phoneticPr fontId="13" type="noConversion"/>
  </si>
  <si>
    <t>NAA2R</t>
    <phoneticPr fontId="13" type="noConversion"/>
  </si>
  <si>
    <t>NAM0A.03</t>
    <phoneticPr fontId="13" type="noConversion"/>
  </si>
  <si>
    <t>NAFFC</t>
    <phoneticPr fontId="13" type="noConversion"/>
  </si>
  <si>
    <t>NA7TL</t>
    <phoneticPr fontId="13" type="noConversion"/>
  </si>
  <si>
    <t>NA7WH</t>
    <phoneticPr fontId="13" type="noConversion"/>
  </si>
  <si>
    <t>NAG3T</t>
    <phoneticPr fontId="13" type="noConversion"/>
  </si>
  <si>
    <t>NA12G</t>
    <phoneticPr fontId="13" type="noConversion"/>
  </si>
  <si>
    <t>NAGW7.01</t>
    <phoneticPr fontId="13" type="noConversion"/>
  </si>
  <si>
    <t>NARSP</t>
    <phoneticPr fontId="13" type="noConversion"/>
  </si>
  <si>
    <t>NA7WJ</t>
    <phoneticPr fontId="13" type="noConversion"/>
  </si>
  <si>
    <t>NAJYY</t>
    <phoneticPr fontId="13" type="noConversion"/>
  </si>
  <si>
    <t>NA4C5</t>
    <phoneticPr fontId="13" type="noConversion"/>
  </si>
  <si>
    <t>SYW232DFC</t>
    <phoneticPr fontId="13" type="noConversion"/>
  </si>
  <si>
    <t>HU5LA</t>
    <phoneticPr fontId="13" type="noConversion"/>
  </si>
  <si>
    <t>N9SYN;SJ087400</t>
  </si>
  <si>
    <t>N9SYL;(SJ087400+SJ086900)</t>
  </si>
  <si>
    <t>N9SYL;(SJ086700+SJ084500)</t>
  </si>
  <si>
    <t>N9SYP;SJ086600</t>
  </si>
  <si>
    <t>N89NG;(SJ092600+SJ092500)</t>
  </si>
  <si>
    <t>N89NC;SJ092500</t>
  </si>
  <si>
    <t>(FMT4W+FY4WA);NAR45</t>
  </si>
  <si>
    <t>(SJ092100+SJ091403);NARYM</t>
  </si>
  <si>
    <t>SJ091600;NAK2Y</t>
  </si>
  <si>
    <t>(SJ091600+SJ091200);NAK30</t>
  </si>
  <si>
    <t>SJ091800;NAK30</t>
  </si>
  <si>
    <t>(SJ091800+SJ091700);NAK30</t>
  </si>
  <si>
    <t>SJ091700;NAK2R</t>
  </si>
  <si>
    <t>(SJ051800+SJ072900);NAK2R</t>
  </si>
  <si>
    <t>SJ069000;(NAK30+NAK2R)</t>
  </si>
  <si>
    <t>NA12G-1</t>
  </si>
  <si>
    <t>NAGW7.01-1</t>
  </si>
  <si>
    <t>NARSP+01</t>
  </si>
  <si>
    <t>NA7WG-1</t>
  </si>
  <si>
    <t>NA7WJ</t>
  </si>
  <si>
    <t>NAJYT+03</t>
  </si>
  <si>
    <t>NAJYY</t>
  </si>
  <si>
    <t>NAJYY+01</t>
  </si>
  <si>
    <t>N9YA8+01</t>
  </si>
  <si>
    <t>HG01169</t>
    <phoneticPr fontId="13" type="noConversion"/>
  </si>
  <si>
    <t>JCET</t>
    <phoneticPr fontId="13" type="noConversion"/>
  </si>
  <si>
    <t>SY8707ABC</t>
    <phoneticPr fontId="13" type="noConversion"/>
  </si>
  <si>
    <t>#4,6,7,15,19,20</t>
    <phoneticPr fontId="1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</si>
  <si>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</si>
  <si>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TW5LC</t>
    <phoneticPr fontId="13" type="noConversion"/>
  </si>
  <si>
    <t>SY50103CFAC</t>
  </si>
  <si>
    <t>JCET</t>
    <phoneticPr fontId="13" type="noConversion"/>
  </si>
  <si>
    <t>HG01170</t>
    <phoneticPr fontId="13" type="noConversion"/>
  </si>
  <si>
    <t>ASK5LE</t>
    <phoneticPr fontId="13" type="noConversion"/>
  </si>
  <si>
    <t>UMC</t>
    <phoneticPr fontId="13" type="noConversion"/>
  </si>
  <si>
    <t>8+26</t>
    <phoneticPr fontId="13" type="noConversion"/>
  </si>
  <si>
    <t>8#-15#+(1#-25#+24#)</t>
    <phoneticPr fontId="13" type="noConversion"/>
  </si>
  <si>
    <t>HG01171</t>
    <phoneticPr fontId="13" type="noConversion"/>
  </si>
  <si>
    <t>ATK5LA</t>
    <phoneticPr fontId="13" type="noConversion"/>
  </si>
  <si>
    <t>5+25</t>
    <phoneticPr fontId="13" type="noConversion"/>
  </si>
  <si>
    <t>HG01172</t>
    <phoneticPr fontId="13" type="noConversion"/>
  </si>
  <si>
    <t>ATK5LB</t>
    <phoneticPr fontId="13" type="noConversion"/>
  </si>
  <si>
    <t>6#-10#+1#-25#</t>
    <phoneticPr fontId="13" type="noConversion"/>
  </si>
  <si>
    <t>11#-15#+1#-25#</t>
    <phoneticPr fontId="13" type="noConversion"/>
  </si>
  <si>
    <t>HG01173</t>
    <phoneticPr fontId="13" type="noConversion"/>
  </si>
  <si>
    <t>ATH5LB</t>
    <phoneticPr fontId="13" type="noConversion"/>
  </si>
  <si>
    <t>ASMC</t>
    <phoneticPr fontId="13" type="noConversion"/>
  </si>
  <si>
    <t>4+27</t>
    <phoneticPr fontId="13" type="noConversion"/>
  </si>
  <si>
    <t>HG01174</t>
    <phoneticPr fontId="13" type="noConversion"/>
  </si>
  <si>
    <t>AZI5LA</t>
    <phoneticPr fontId="13" type="noConversion"/>
  </si>
  <si>
    <t>HG01175</t>
    <phoneticPr fontId="13" type="noConversion"/>
  </si>
  <si>
    <t>AZI5LB</t>
    <phoneticPr fontId="13" type="noConversion"/>
  </si>
  <si>
    <t>7+23</t>
    <phoneticPr fontId="13" type="noConversion"/>
  </si>
  <si>
    <t>SY58182NFAC</t>
    <phoneticPr fontId="13" type="noConversion"/>
  </si>
  <si>
    <t>1#-7#+1#-23#</t>
    <phoneticPr fontId="13" type="noConversion"/>
  </si>
  <si>
    <t>SY58282NFAC</t>
    <phoneticPr fontId="13" type="noConversion"/>
  </si>
  <si>
    <t>HG01176</t>
    <phoneticPr fontId="13" type="noConversion"/>
  </si>
  <si>
    <t>HG01177</t>
    <phoneticPr fontId="13" type="noConversion"/>
  </si>
  <si>
    <t>AYR5LA</t>
    <phoneticPr fontId="13" type="noConversion"/>
  </si>
  <si>
    <t>AYR5LB</t>
    <phoneticPr fontId="13" type="noConversion"/>
  </si>
  <si>
    <t>10+33</t>
    <phoneticPr fontId="13" type="noConversion"/>
  </si>
  <si>
    <t>5+16</t>
    <phoneticPr fontId="13" type="noConversion"/>
  </si>
  <si>
    <t>NAT38+(F267L+F78LF)</t>
    <phoneticPr fontId="13" type="noConversion"/>
  </si>
  <si>
    <t>21#-25#+9#-24#</t>
    <phoneticPr fontId="13" type="noConversion"/>
  </si>
  <si>
    <t>HG01178</t>
    <phoneticPr fontId="13" type="noConversion"/>
  </si>
  <si>
    <t>Hv5LA</t>
    <phoneticPr fontId="13" type="noConversion"/>
  </si>
  <si>
    <t>NAT3C+(FR20L+F78LF)</t>
    <phoneticPr fontId="13" type="noConversion"/>
  </si>
  <si>
    <t>SY58282LFAC</t>
    <phoneticPr fontId="13" type="noConversion"/>
  </si>
  <si>
    <t>HG01179</t>
    <phoneticPr fontId="13" type="noConversion"/>
  </si>
  <si>
    <t>AWU5LA</t>
    <phoneticPr fontId="13" type="noConversion"/>
  </si>
  <si>
    <t>HG01180</t>
    <phoneticPr fontId="13" type="noConversion"/>
  </si>
  <si>
    <t>HG01182</t>
    <phoneticPr fontId="13" type="noConversion"/>
  </si>
  <si>
    <t>HG01183</t>
    <phoneticPr fontId="13" type="noConversion"/>
  </si>
  <si>
    <t>AWU5LB</t>
    <phoneticPr fontId="13" type="noConversion"/>
  </si>
  <si>
    <t>AWU5LD</t>
    <phoneticPr fontId="13" type="noConversion"/>
  </si>
  <si>
    <t>AWU5LE</t>
    <phoneticPr fontId="13" type="noConversion"/>
  </si>
  <si>
    <t>9+26</t>
    <phoneticPr fontId="13" type="noConversion"/>
  </si>
  <si>
    <t>8+23</t>
    <phoneticPr fontId="13" type="noConversion"/>
  </si>
  <si>
    <t>10+29</t>
    <phoneticPr fontId="13" type="noConversion"/>
  </si>
  <si>
    <t>SY58282LFAC</t>
    <phoneticPr fontId="13" type="noConversion"/>
  </si>
  <si>
    <t>NAT7T+(FTWYK+FR7L6)</t>
    <phoneticPr fontId="13" type="noConversion"/>
  </si>
  <si>
    <t>1#-9#+(1#-25#+25#)</t>
    <phoneticPr fontId="13" type="noConversion"/>
  </si>
  <si>
    <t>10#-17#+1#-23#</t>
    <phoneticPr fontId="13" type="noConversion"/>
  </si>
  <si>
    <t>1#-10#+(1#-25#+24#-25#+24#-25#)</t>
    <phoneticPr fontId="13" type="noConversion"/>
  </si>
  <si>
    <t>NAT81+F4L66</t>
    <phoneticPr fontId="13" type="noConversion"/>
  </si>
  <si>
    <t>11#-18#+1#-23#</t>
    <phoneticPr fontId="13" type="noConversion"/>
  </si>
  <si>
    <t>NAHT9-1</t>
  </si>
  <si>
    <t>4#-9#+(9#,11#-25#+24#)</t>
    <phoneticPr fontId="13" type="noConversion"/>
  </si>
  <si>
    <r>
      <t>NAQ0W.01+(SJ086500+</t>
    </r>
    <r>
      <rPr>
        <sz val="10"/>
        <rFont val="Arial"/>
        <family val="2"/>
      </rPr>
      <t>SJ084500)</t>
    </r>
    <phoneticPr fontId="13" type="noConversion"/>
  </si>
  <si>
    <t>NAQPK</t>
  </si>
  <si>
    <t>NAPJT-1</t>
  </si>
  <si>
    <t>NART3</t>
  </si>
  <si>
    <t>NART3-1</t>
  </si>
  <si>
    <t>NA0KH.02</t>
  </si>
  <si>
    <t>NA40C-1</t>
  </si>
  <si>
    <t>NA65J.01+01</t>
  </si>
  <si>
    <t>NAA2S+02</t>
  </si>
  <si>
    <t>NAQ11+01</t>
  </si>
  <si>
    <t>NAQSR+01</t>
  </si>
  <si>
    <t>NAMHP</t>
  </si>
  <si>
    <t>NAMHP+01</t>
  </si>
  <si>
    <t>NAMHQ</t>
  </si>
  <si>
    <t>NAMHQ+01</t>
  </si>
  <si>
    <t>NAMWK</t>
  </si>
  <si>
    <t>NAQFJ</t>
  </si>
  <si>
    <t>NAQFR</t>
  </si>
  <si>
    <t>NAHT9</t>
  </si>
  <si>
    <t>NAP5A-2</t>
  </si>
  <si>
    <t>NALTS</t>
  </si>
  <si>
    <t>(NAMWP+NAF3A);NAMWP.02</t>
  </si>
  <si>
    <t>N8CAP-1</t>
  </si>
  <si>
    <t>NAFF9.02</t>
  </si>
  <si>
    <t>NALL1</t>
  </si>
  <si>
    <t>NALM3;FW927</t>
  </si>
  <si>
    <t>(SJ069000+SJ069100);NAT37</t>
  </si>
  <si>
    <t>(SJ068800+SJ069100);NAT37</t>
  </si>
  <si>
    <t>(SJ068900+SJ069100);NAT37</t>
  </si>
  <si>
    <t>NAJ9J.12</t>
  </si>
  <si>
    <t>NACG9.01-1</t>
  </si>
  <si>
    <t>NART2.02</t>
  </si>
  <si>
    <t>N8493+01</t>
  </si>
  <si>
    <t>NATC2</t>
  </si>
  <si>
    <t>NATC2-1</t>
  </si>
  <si>
    <t>NAT2R</t>
  </si>
  <si>
    <t>NAT2R-1</t>
  </si>
  <si>
    <t>N8CW9.02+01</t>
  </si>
  <si>
    <t>NAQFL.06</t>
  </si>
  <si>
    <t>NA4C5-1</t>
  </si>
  <si>
    <t>11+27</t>
    <phoneticPr fontId="13" type="noConversion"/>
  </si>
  <si>
    <t>HG01186</t>
    <phoneticPr fontId="13" type="noConversion"/>
  </si>
  <si>
    <t>AWT5LB</t>
    <phoneticPr fontId="13" type="noConversion"/>
  </si>
  <si>
    <t>10#-20#+(1#-25#+23#-24#)</t>
    <phoneticPr fontId="13" type="noConversion"/>
  </si>
  <si>
    <t>SY58283LFAC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</si>
  <si>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3" type="noConversion"/>
  </si>
  <si>
    <t>HG01187</t>
    <phoneticPr fontId="13" type="noConversion"/>
  </si>
  <si>
    <t>APQ5LA</t>
    <phoneticPr fontId="13" type="noConversion"/>
  </si>
  <si>
    <t>4+27</t>
    <phoneticPr fontId="13" type="noConversion"/>
  </si>
  <si>
    <t>3+20</t>
    <phoneticPr fontId="13" type="noConversion"/>
  </si>
  <si>
    <t>HG01188</t>
    <phoneticPr fontId="13" type="noConversion"/>
  </si>
  <si>
    <t>APQ5LB</t>
    <phoneticPr fontId="13" type="noConversion"/>
  </si>
  <si>
    <t>1#-4#+(1#-25#+1#-2#)</t>
    <phoneticPr fontId="13" type="noConversion"/>
  </si>
  <si>
    <t>5#-7#+3#-22#</t>
    <phoneticPr fontId="13" type="noConversion"/>
  </si>
  <si>
    <t>SY58294ZFAC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</si>
  <si>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</si>
  <si>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Hv5LB</t>
    <phoneticPr fontId="13" type="noConversion"/>
  </si>
  <si>
    <t>7+23</t>
    <phoneticPr fontId="13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</si>
  <si>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3" type="noConversion"/>
  </si>
  <si>
    <t>HG01189</t>
    <phoneticPr fontId="13" type="noConversion"/>
  </si>
  <si>
    <t>SY58281NAAC</t>
    <phoneticPr fontId="13" type="noConversion"/>
  </si>
  <si>
    <t>9#-15#+1#-23#</t>
    <phoneticPr fontId="13" type="noConversion"/>
  </si>
  <si>
    <t>SY58281LAAC</t>
    <phoneticPr fontId="13" type="noConversion"/>
  </si>
  <si>
    <t>HG01190</t>
    <phoneticPr fontId="13" type="noConversion"/>
  </si>
  <si>
    <t>Fa5LA</t>
    <phoneticPr fontId="13" type="noConversion"/>
  </si>
  <si>
    <t>HG01191</t>
    <phoneticPr fontId="13" type="noConversion"/>
  </si>
  <si>
    <t>HG01193</t>
    <phoneticPr fontId="13" type="noConversion"/>
  </si>
  <si>
    <t>Fa5LB</t>
    <phoneticPr fontId="13" type="noConversion"/>
  </si>
  <si>
    <t>Fa5LC</t>
    <phoneticPr fontId="13" type="noConversion"/>
  </si>
  <si>
    <t>Fa5LD</t>
    <phoneticPr fontId="13" type="noConversion"/>
  </si>
  <si>
    <t>7+20</t>
    <phoneticPr fontId="13" type="noConversion"/>
  </si>
  <si>
    <t>5+14</t>
    <phoneticPr fontId="13" type="noConversion"/>
  </si>
  <si>
    <t>8+23</t>
    <phoneticPr fontId="13" type="noConversion"/>
  </si>
  <si>
    <t>19#-25#+1#-20#</t>
    <phoneticPr fontId="13" type="noConversion"/>
  </si>
  <si>
    <t>21#-25#+(21#-25#+1#-9#)</t>
    <phoneticPr fontId="13" type="noConversion"/>
  </si>
  <si>
    <t>1#-7#+(10#-25#+1#-4#)</t>
    <phoneticPr fontId="13" type="noConversion"/>
  </si>
  <si>
    <t>HG01192</t>
    <phoneticPr fontId="13" type="noConversion"/>
  </si>
  <si>
    <t>SY58281LAAC</t>
    <phoneticPr fontId="13" type="noConversion"/>
  </si>
  <si>
    <t>8#-15#+(5#-25#+24#-25#)</t>
    <phoneticPr fontId="13" type="noConversion"/>
  </si>
  <si>
    <t>NAR46+FMLTG</t>
    <phoneticPr fontId="13" type="noConversion"/>
  </si>
  <si>
    <t>NAR46+FSFA6</t>
    <phoneticPr fontId="13" type="noConversion"/>
  </si>
  <si>
    <t>NAR47+F3R3L</t>
    <phoneticPr fontId="13" type="noConversion"/>
  </si>
  <si>
    <t>NAK2Y+(SJ091300+SJ091200)</t>
    <phoneticPr fontId="13" type="noConversion"/>
  </si>
  <si>
    <t>(N9QPL.02+N9WQ4.02)+SJ086000</t>
    <phoneticPr fontId="13" type="noConversion"/>
  </si>
  <si>
    <t>NAK2Y+(SJ061300+SJ072900)</t>
    <phoneticPr fontId="13" type="noConversion"/>
  </si>
  <si>
    <t>NAR43+(FPMH7+F2TGL+FL67C)</t>
    <phoneticPr fontId="13" type="noConversion"/>
  </si>
  <si>
    <t>NAMCQ+SJ092300</t>
    <phoneticPr fontId="13" type="noConversion"/>
  </si>
  <si>
    <t>N8CAP</t>
    <phoneticPr fontId="13" type="noConversion"/>
  </si>
  <si>
    <t>NARPW+(FT42W+FYS63+F3R4W)</t>
    <phoneticPr fontId="13" type="noConversion"/>
  </si>
  <si>
    <t>NARPW+(FR37L+F4G7W)</t>
    <phoneticPr fontId="13" type="noConversion"/>
  </si>
  <si>
    <t>NAP52+FLR2P</t>
    <phoneticPr fontId="13" type="noConversion"/>
  </si>
  <si>
    <t>NARYL</t>
    <phoneticPr fontId="13" type="noConversion"/>
  </si>
  <si>
    <t>NALM3+(FKH9K+FA3KW)</t>
    <phoneticPr fontId="13" type="noConversion"/>
  </si>
  <si>
    <t>NAQ0T+(SJ092400+SJ092500)</t>
    <phoneticPr fontId="13" type="noConversion"/>
  </si>
  <si>
    <t>N9SC7+SJ087300</t>
    <phoneticPr fontId="13" type="noConversion"/>
  </si>
  <si>
    <t>NARYM+(SJ092000+SJ090906)</t>
    <phoneticPr fontId="13" type="noConversion"/>
  </si>
  <si>
    <t>NAQ33</t>
    <phoneticPr fontId="13" type="noConversion"/>
  </si>
  <si>
    <t>NAQ33.02</t>
    <phoneticPr fontId="13" type="noConversion"/>
  </si>
  <si>
    <t>NAQ0Y</t>
    <phoneticPr fontId="13" type="noConversion"/>
  </si>
  <si>
    <t>NAQ9N.01</t>
    <phoneticPr fontId="13" type="noConversion"/>
  </si>
  <si>
    <t>NARPT+(SJ070200+SJ069100)</t>
    <phoneticPr fontId="13" type="noConversion"/>
  </si>
  <si>
    <t>NARPY+SJ068000</t>
    <phoneticPr fontId="13" type="noConversion"/>
  </si>
  <si>
    <t>NARPY+(SJ068500+SJ068000)</t>
    <phoneticPr fontId="13" type="noConversion"/>
  </si>
  <si>
    <t>NARPY+(SJ067700+SJ069100)</t>
    <phoneticPr fontId="13" type="noConversion"/>
  </si>
  <si>
    <t>N9SYN+SJ087400</t>
    <phoneticPr fontId="13" type="noConversion"/>
  </si>
  <si>
    <t>N9SYL+(SJ087400+SJ086900)</t>
    <phoneticPr fontId="13" type="noConversion"/>
  </si>
  <si>
    <t>N9SYL+(SJ086700+SJ084500)</t>
    <phoneticPr fontId="13" type="noConversion"/>
  </si>
  <si>
    <t>N89NG+(SJ092600+SJ092500)</t>
    <phoneticPr fontId="13" type="noConversion"/>
  </si>
  <si>
    <t>N89NC+SJ092500</t>
    <phoneticPr fontId="13" type="noConversion"/>
  </si>
  <si>
    <t>NAR45+(FMT4W+FY4WA)</t>
    <phoneticPr fontId="13" type="noConversion"/>
  </si>
  <si>
    <t>NARYM+(SJ092100+SJ091403)</t>
    <phoneticPr fontId="13" type="noConversion"/>
  </si>
  <si>
    <t>NAK30+(SJ091600+SJ091200)</t>
    <phoneticPr fontId="13" type="noConversion"/>
  </si>
  <si>
    <t>NAK30+SJ091800</t>
    <phoneticPr fontId="13" type="noConversion"/>
  </si>
  <si>
    <t>NAK30+(SJ091800+SJ091700)</t>
    <phoneticPr fontId="13" type="noConversion"/>
  </si>
  <si>
    <t>NAK2R+SJ091700</t>
    <phoneticPr fontId="13" type="noConversion"/>
  </si>
  <si>
    <t>NAK2R+(SJ051800+SJ072900)</t>
    <phoneticPr fontId="13" type="noConversion"/>
  </si>
  <si>
    <t>NA562</t>
    <phoneticPr fontId="13" type="noConversion"/>
  </si>
  <si>
    <t>NA7WG</t>
    <phoneticPr fontId="13" type="noConversion"/>
  </si>
  <si>
    <t>NAQPK</t>
    <phoneticPr fontId="13" type="noConversion"/>
  </si>
  <si>
    <t>N9YA8</t>
    <phoneticPr fontId="13" type="noConversion"/>
  </si>
  <si>
    <t>NART3</t>
    <phoneticPr fontId="13" type="noConversion"/>
  </si>
  <si>
    <t>NA0KH.02</t>
    <phoneticPr fontId="13" type="noConversion"/>
  </si>
  <si>
    <t>NA40C</t>
    <phoneticPr fontId="13" type="noConversion"/>
  </si>
  <si>
    <t>NA65J.01</t>
    <phoneticPr fontId="13" type="noConversion"/>
  </si>
  <si>
    <t>NAQ11</t>
    <phoneticPr fontId="13" type="noConversion"/>
  </si>
  <si>
    <t>NAMHP</t>
    <phoneticPr fontId="13" type="noConversion"/>
  </si>
  <si>
    <t>NAMHQ</t>
    <phoneticPr fontId="13" type="noConversion"/>
  </si>
  <si>
    <t>NAMWK</t>
    <phoneticPr fontId="13" type="noConversion"/>
  </si>
  <si>
    <t>NAQFJ</t>
    <phoneticPr fontId="13" type="noConversion"/>
  </si>
  <si>
    <t>NAQFR</t>
    <phoneticPr fontId="13" type="noConversion"/>
  </si>
  <si>
    <t>NAGW7.02</t>
    <phoneticPr fontId="13" type="noConversion"/>
  </si>
  <si>
    <t>NAHT9</t>
    <phoneticPr fontId="13" type="noConversion"/>
  </si>
  <si>
    <t>NAP5A</t>
    <phoneticPr fontId="13" type="noConversion"/>
  </si>
  <si>
    <t>NALTS</t>
    <phoneticPr fontId="13" type="noConversion"/>
  </si>
  <si>
    <t>(NAMWP+NAF3A)+NAMWP.02</t>
    <phoneticPr fontId="13" type="noConversion"/>
  </si>
  <si>
    <t>NAFF9.02</t>
    <phoneticPr fontId="13" type="noConversion"/>
  </si>
  <si>
    <t>NALL1</t>
    <phoneticPr fontId="13" type="noConversion"/>
  </si>
  <si>
    <t>NALM3+FW927</t>
    <phoneticPr fontId="13" type="noConversion"/>
  </si>
  <si>
    <t>NAT37+(SJ068800+SJ069100)</t>
    <phoneticPr fontId="13" type="noConversion"/>
  </si>
  <si>
    <t>NAT37+(SJ068900+SJ069100)</t>
    <phoneticPr fontId="13" type="noConversion"/>
  </si>
  <si>
    <t>NACG9.01</t>
    <phoneticPr fontId="13" type="noConversion"/>
  </si>
  <si>
    <t>NART2.02</t>
    <phoneticPr fontId="13" type="noConversion"/>
  </si>
  <si>
    <t>NA669</t>
    <phoneticPr fontId="13" type="noConversion"/>
  </si>
  <si>
    <t>NATC2</t>
    <phoneticPr fontId="13" type="noConversion"/>
  </si>
  <si>
    <t>NAT2R</t>
    <phoneticPr fontId="13" type="noConversion"/>
  </si>
  <si>
    <t>N8CW9.02</t>
    <phoneticPr fontId="13" type="noConversion"/>
  </si>
  <si>
    <t>NARSM</t>
    <phoneticPr fontId="13" type="noConversion"/>
  </si>
  <si>
    <t>NAQFL.06</t>
    <phoneticPr fontId="13" type="noConversion"/>
  </si>
  <si>
    <t>N9SYP+(SJ086800+SJ086600)</t>
    <phoneticPr fontId="13" type="noConversion"/>
  </si>
  <si>
    <t>NAR47+FN2MW</t>
    <phoneticPr fontId="13" type="noConversion"/>
  </si>
  <si>
    <t>NAR47+F9WT2</t>
    <phoneticPr fontId="13" type="noConversion"/>
  </si>
  <si>
    <t>NAR45+(F46HC+FY4WA)</t>
    <phoneticPr fontId="13" type="noConversion"/>
  </si>
  <si>
    <t>NAT38+F02KW</t>
    <phoneticPr fontId="13" type="noConversion"/>
  </si>
  <si>
    <t>NAT38+(F63WC+F02KW)</t>
    <phoneticPr fontId="13" type="noConversion"/>
  </si>
  <si>
    <t>NAT37+F78LF</t>
    <phoneticPr fontId="13" type="noConversion"/>
  </si>
  <si>
    <t>NAT7T+F97YW</t>
    <phoneticPr fontId="13" type="noConversion"/>
  </si>
  <si>
    <t>NAT81+(F3WNC+F97YW+FMMWN)</t>
    <phoneticPr fontId="13" type="noConversion"/>
  </si>
  <si>
    <t>NAT7W+(SJ071400+SJ069300)</t>
    <phoneticPr fontId="13" type="noConversion"/>
  </si>
  <si>
    <t>NALM4+(F7K2S+FCNSN)</t>
    <phoneticPr fontId="13" type="noConversion"/>
  </si>
  <si>
    <t>NALM4+FCNSN</t>
    <phoneticPr fontId="13" type="noConversion"/>
  </si>
  <si>
    <t>NAT3C+F23WM</t>
    <phoneticPr fontId="13" type="noConversion"/>
  </si>
  <si>
    <t>NAT81+F3S6T</t>
    <phoneticPr fontId="13" type="noConversion"/>
  </si>
  <si>
    <t>NAT7W+(F3S6T+F6NSA)</t>
    <phoneticPr fontId="13" type="noConversion"/>
  </si>
  <si>
    <t>NAT82+(F6NSA+FNT0L)</t>
    <phoneticPr fontId="13" type="noConversion"/>
  </si>
  <si>
    <t>NAT82+(FNT0L+F4L66)</t>
    <phoneticPr fontId="13" type="noConversion"/>
  </si>
  <si>
    <t>SYH407AAC</t>
    <phoneticPr fontId="13" type="noConversion"/>
  </si>
  <si>
    <t>HG01194</t>
    <phoneticPr fontId="13" type="noConversion"/>
  </si>
  <si>
    <t>TR5LE</t>
    <phoneticPr fontId="13" type="noConversion"/>
  </si>
  <si>
    <t>10#-13#</t>
  </si>
  <si>
    <t>HG01195</t>
    <phoneticPr fontId="13" type="noConversion"/>
  </si>
  <si>
    <t>HT5LA</t>
    <phoneticPr fontId="13" type="noConversion"/>
  </si>
  <si>
    <t>HG01196</t>
    <phoneticPr fontId="13" type="noConversion"/>
  </si>
  <si>
    <t>HG01197</t>
    <phoneticPr fontId="13" type="noConversion"/>
  </si>
  <si>
    <t>HT5LB</t>
    <phoneticPr fontId="13" type="noConversion"/>
  </si>
  <si>
    <t>HT5LC</t>
    <phoneticPr fontId="13" type="noConversion"/>
  </si>
  <si>
    <t>NATK6</t>
  </si>
  <si>
    <t>NATK7</t>
  </si>
  <si>
    <t>SY8120ABC</t>
    <phoneticPr fontId="13" type="noConversion"/>
  </si>
  <si>
    <t>HG01198</t>
    <phoneticPr fontId="13" type="noConversion"/>
  </si>
  <si>
    <t>ZW5LC</t>
    <phoneticPr fontId="13" type="noConversion"/>
  </si>
  <si>
    <t>SY8088LACC</t>
    <phoneticPr fontId="13" type="noConversion"/>
  </si>
  <si>
    <t>SY8003DFC</t>
    <phoneticPr fontId="13" type="noConversion"/>
  </si>
  <si>
    <t>HG01199</t>
    <phoneticPr fontId="13" type="noConversion"/>
  </si>
  <si>
    <t>JD5LB</t>
    <phoneticPr fontId="13" type="noConversion"/>
  </si>
  <si>
    <t>HG01200</t>
    <phoneticPr fontId="13" type="noConversion"/>
  </si>
  <si>
    <t>HG01201</t>
    <phoneticPr fontId="13" type="noConversion"/>
  </si>
  <si>
    <t>HG01202</t>
    <phoneticPr fontId="13" type="noConversion"/>
  </si>
  <si>
    <t>JD5LC</t>
    <phoneticPr fontId="13" type="noConversion"/>
  </si>
  <si>
    <t>JD5LD</t>
    <phoneticPr fontId="13" type="noConversion"/>
  </si>
  <si>
    <t>JD5LE</t>
    <phoneticPr fontId="13" type="noConversion"/>
  </si>
  <si>
    <t>NATC1</t>
  </si>
  <si>
    <t>NATC4</t>
  </si>
  <si>
    <t>HG01203</t>
    <phoneticPr fontId="13" type="noConversion"/>
  </si>
  <si>
    <t>KW5LC</t>
    <phoneticPr fontId="13" type="noConversion"/>
  </si>
  <si>
    <t>NATC3</t>
  </si>
  <si>
    <t>HG01204</t>
    <phoneticPr fontId="13" type="noConversion"/>
  </si>
  <si>
    <t>KW5LD</t>
    <phoneticPr fontId="13" type="noConversion"/>
  </si>
  <si>
    <t>B23D0</t>
  </si>
  <si>
    <t>HG01205</t>
    <phoneticPr fontId="13" type="noConversion"/>
  </si>
  <si>
    <t>UJ5LA</t>
    <phoneticPr fontId="13" type="noConversion"/>
  </si>
  <si>
    <t>SY7063QMC</t>
    <phoneticPr fontId="13" type="noConversion"/>
  </si>
  <si>
    <t>XZ5LA</t>
    <phoneticPr fontId="13" type="noConversion"/>
  </si>
  <si>
    <t>HG01206</t>
    <phoneticPr fontId="13" type="noConversion"/>
  </si>
  <si>
    <t>SY7066BQMC</t>
    <phoneticPr fontId="13" type="noConversion"/>
  </si>
  <si>
    <t>HG01207</t>
    <phoneticPr fontId="13" type="noConversion"/>
  </si>
  <si>
    <t>VL5LA</t>
    <phoneticPr fontId="13" type="noConversion"/>
  </si>
  <si>
    <t>SY7065AQMC</t>
    <phoneticPr fontId="13" type="noConversion"/>
  </si>
  <si>
    <t>QFN2*2-10</t>
    <phoneticPr fontId="15" type="noConversion"/>
  </si>
  <si>
    <t>AIV5LA</t>
    <phoneticPr fontId="13" type="noConversion"/>
  </si>
  <si>
    <t>NATK9</t>
  </si>
  <si>
    <t>HG01208</t>
    <phoneticPr fontId="13" type="noConversion"/>
  </si>
  <si>
    <t>SYC813FCC</t>
    <phoneticPr fontId="13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</si>
  <si>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</si>
  <si>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HG01209</t>
    <phoneticPr fontId="13" type="noConversion"/>
  </si>
  <si>
    <t>AUG5LA</t>
    <phoneticPr fontId="13" type="noConversion"/>
  </si>
  <si>
    <t>NATLC</t>
  </si>
  <si>
    <t>1#-9#</t>
    <phoneticPr fontId="13" type="noConversion"/>
  </si>
  <si>
    <t>C29A2</t>
    <phoneticPr fontId="13" type="noConversion"/>
  </si>
  <si>
    <t>HG01210</t>
    <phoneticPr fontId="13" type="noConversion"/>
  </si>
  <si>
    <t>Ee5LC</t>
    <phoneticPr fontId="13" type="noConversion"/>
  </si>
  <si>
    <t>HG01211</t>
    <phoneticPr fontId="13" type="noConversion"/>
  </si>
  <si>
    <t>Ee5LD</t>
    <phoneticPr fontId="13" type="noConversion"/>
  </si>
  <si>
    <t>NATKP</t>
  </si>
  <si>
    <t>HG01212</t>
    <phoneticPr fontId="13" type="noConversion"/>
  </si>
  <si>
    <t>AMJ5LA</t>
    <phoneticPr fontId="13" type="noConversion"/>
  </si>
  <si>
    <t>6+17</t>
    <phoneticPr fontId="13" type="noConversion"/>
  </si>
  <si>
    <t>SY58594AFAC</t>
    <phoneticPr fontId="13" type="noConversion"/>
  </si>
  <si>
    <t>NARYL.02+SJ086400</t>
    <phoneticPr fontId="13" type="noConversion"/>
  </si>
  <si>
    <t>16#-21#+9#-25#</t>
    <phoneticPr fontId="13" type="noConversion"/>
  </si>
  <si>
    <t>E10QB2+U2X16A</t>
  </si>
  <si>
    <t>HG01213</t>
    <phoneticPr fontId="13" type="noConversion"/>
  </si>
  <si>
    <t>AZH5LA</t>
    <phoneticPr fontId="13" type="noConversion"/>
  </si>
  <si>
    <t>2+25</t>
    <phoneticPr fontId="13" type="noConversion"/>
  </si>
  <si>
    <t>HG01214</t>
    <phoneticPr fontId="13" type="noConversion"/>
  </si>
  <si>
    <t>HG01215</t>
    <phoneticPr fontId="13" type="noConversion"/>
  </si>
  <si>
    <t>AZH5LB</t>
    <phoneticPr fontId="13" type="noConversion"/>
  </si>
  <si>
    <t>AZH5LC</t>
    <phoneticPr fontId="13" type="noConversion"/>
  </si>
  <si>
    <t>NATCC+F3SYA</t>
    <phoneticPr fontId="13" type="noConversion"/>
  </si>
  <si>
    <t>NATCC+FMCSY</t>
    <phoneticPr fontId="13" type="noConversion"/>
  </si>
  <si>
    <t>NATCC+FYS04</t>
    <phoneticPr fontId="13" type="noConversion"/>
  </si>
  <si>
    <t>SY98081GQUC</t>
    <phoneticPr fontId="13" type="noConversion"/>
  </si>
  <si>
    <t>HG01216</t>
    <phoneticPr fontId="13" type="noConversion"/>
  </si>
  <si>
    <t>A11T0+MPH160805S1ROMT</t>
    <phoneticPr fontId="13" type="noConversion"/>
  </si>
  <si>
    <t>Im5LA</t>
    <phoneticPr fontId="13" type="noConversion"/>
  </si>
  <si>
    <t>NA4C3.02+LE1412040296</t>
    <phoneticPr fontId="13" type="noConversion"/>
  </si>
  <si>
    <t>1#-2#+1#-25#</t>
    <phoneticPr fontId="13" type="noConversion"/>
  </si>
  <si>
    <t>3#-4#+1#-25#</t>
    <phoneticPr fontId="13" type="noConversion"/>
  </si>
  <si>
    <t>5#-6#+1#-25#</t>
    <phoneticPr fontId="13" type="noConversion"/>
  </si>
  <si>
    <t>3# 4#</t>
    <phoneticPr fontId="13" type="noConversion"/>
  </si>
  <si>
    <t>需Bumping</t>
    <phoneticPr fontId="13" type="noConversion"/>
  </si>
  <si>
    <t>A11Q0+MPH160805S1R0MT</t>
  </si>
  <si>
    <t>HG01217</t>
    <phoneticPr fontId="13" type="noConversion"/>
  </si>
  <si>
    <t>YG5LA</t>
    <phoneticPr fontId="13" type="noConversion"/>
  </si>
  <si>
    <t>SY98081QUC</t>
    <phoneticPr fontId="13" type="noConversion"/>
  </si>
  <si>
    <t>NAQSR.02+(LE1412040296+LE1411190475)</t>
    <phoneticPr fontId="13" type="noConversion"/>
  </si>
  <si>
    <t>1#-5#</t>
    <phoneticPr fontId="13" type="noConversion"/>
  </si>
  <si>
    <t>HG01218</t>
    <phoneticPr fontId="13" type="noConversion"/>
  </si>
  <si>
    <t>SY6822QMC</t>
    <phoneticPr fontId="13" type="noConversion"/>
  </si>
  <si>
    <t>需Bumping</t>
    <phoneticPr fontId="13" type="noConversion"/>
  </si>
  <si>
    <t>WK5LA</t>
    <phoneticPr fontId="13" type="noConversion"/>
  </si>
  <si>
    <t>HJTC</t>
    <phoneticPr fontId="13" type="noConversion"/>
  </si>
  <si>
    <t>C19A1</t>
    <phoneticPr fontId="13" type="noConversion"/>
  </si>
  <si>
    <t>N8J4R.05</t>
  </si>
  <si>
    <t>#1,2</t>
  </si>
  <si>
    <t>QFN2*2-10</t>
    <phoneticPr fontId="13" type="noConversion"/>
  </si>
  <si>
    <t>JCET</t>
    <phoneticPr fontId="13" type="noConversion"/>
  </si>
  <si>
    <t>I42B2</t>
    <phoneticPr fontId="13" type="noConversion"/>
  </si>
  <si>
    <t>HG01219</t>
    <phoneticPr fontId="13" type="noConversion"/>
  </si>
  <si>
    <t>ATV5LA</t>
    <phoneticPr fontId="13" type="noConversion"/>
  </si>
  <si>
    <t>NAFWJ.14</t>
  </si>
  <si>
    <t>NATAT</t>
  </si>
  <si>
    <t>N9RCC.02</t>
    <phoneticPr fontId="13" type="noConversion"/>
  </si>
  <si>
    <t>NA669+01</t>
  </si>
  <si>
    <t>N9SYP;(SJ086800+SJ086600)</t>
  </si>
  <si>
    <t>FN2MW;NAR47</t>
  </si>
  <si>
    <t>F9WT2;NAR47</t>
  </si>
  <si>
    <t>(F46HC+FY4WA);NAR45</t>
  </si>
  <si>
    <t>F02KW;NAT38</t>
  </si>
  <si>
    <t>(F63WC+F02KW);NAT38</t>
  </si>
  <si>
    <t>(F267L+F78LF);NAT38</t>
  </si>
  <si>
    <t>F78LF;NAT37</t>
  </si>
  <si>
    <t>(FR20L+F78LF);NAT3C</t>
  </si>
  <si>
    <t>F23WM;NAT3C</t>
  </si>
  <si>
    <t>F3S6T;NAT81</t>
  </si>
  <si>
    <t>(F3S6T+F6NSA);NAT7W</t>
  </si>
  <si>
    <t>(F6NSA+FNT0L);NAT82</t>
  </si>
  <si>
    <t>(FNT0L+F4L66);NAT82</t>
  </si>
  <si>
    <t>(FTWYK+FR7L6);NAT7T</t>
  </si>
  <si>
    <t>F97YW;NAT7T</t>
  </si>
  <si>
    <t>(F3WNC+F97YW+FMMWN);NAT81</t>
  </si>
  <si>
    <t>F4L66;NAT81</t>
  </si>
  <si>
    <t>(SJ071400+SJ069300);NAT7W</t>
  </si>
  <si>
    <t>NALM4;(F7K2S+FCNSN)</t>
  </si>
  <si>
    <t>NALM4;FCNSN</t>
  </si>
  <si>
    <t>NATYN</t>
  </si>
  <si>
    <t>HG01220</t>
    <phoneticPr fontId="13" type="noConversion"/>
  </si>
  <si>
    <t>HG01221</t>
    <phoneticPr fontId="13" type="noConversion"/>
  </si>
  <si>
    <t>AYG5LA</t>
    <phoneticPr fontId="13" type="noConversion"/>
  </si>
  <si>
    <t>NAW3Q</t>
  </si>
  <si>
    <t>HG01222</t>
    <phoneticPr fontId="13" type="noConversion"/>
  </si>
  <si>
    <t>Hb5LA</t>
    <phoneticPr fontId="13" type="noConversion"/>
  </si>
  <si>
    <t>SY7305ABC</t>
    <phoneticPr fontId="13" type="noConversion"/>
  </si>
  <si>
    <t>Aa5LA</t>
    <phoneticPr fontId="13" type="noConversion"/>
  </si>
  <si>
    <t>NATY0.02</t>
  </si>
  <si>
    <t>HG01223</t>
    <phoneticPr fontId="13" type="noConversion"/>
  </si>
  <si>
    <t>AKW5LA</t>
    <phoneticPr fontId="13" type="noConversion"/>
  </si>
  <si>
    <t>NATYM.01+SJ074400</t>
    <phoneticPr fontId="13" type="noConversion"/>
  </si>
  <si>
    <t>1#-16#+1#-18#</t>
    <phoneticPr fontId="13" type="noConversion"/>
  </si>
  <si>
    <t>HG01224</t>
    <phoneticPr fontId="13" type="noConversion"/>
  </si>
  <si>
    <t>HG01225</t>
    <phoneticPr fontId="13" type="noConversion"/>
  </si>
  <si>
    <t>SY50103C1FAC</t>
    <phoneticPr fontId="13" type="noConversion"/>
  </si>
  <si>
    <t>BDB5LA</t>
    <phoneticPr fontId="13" type="noConversion"/>
  </si>
  <si>
    <t>HG01226</t>
    <phoneticPr fontId="13" type="noConversion"/>
  </si>
  <si>
    <t>BDB5LB</t>
    <phoneticPr fontId="13" type="noConversion"/>
  </si>
  <si>
    <t>NAR47+F4FW4</t>
    <phoneticPr fontId="13" type="noConversion"/>
  </si>
  <si>
    <t>NAR47+FY8WT</t>
    <phoneticPr fontId="13" type="noConversion"/>
  </si>
  <si>
    <t>HG01227</t>
    <phoneticPr fontId="13" type="noConversion"/>
  </si>
  <si>
    <t>Hv5LC</t>
    <phoneticPr fontId="13" type="noConversion"/>
  </si>
  <si>
    <t>NAT39+(F7W2P+F23WM)</t>
    <phoneticPr fontId="13" type="noConversion"/>
  </si>
  <si>
    <t>APQ5LC</t>
    <phoneticPr fontId="13" type="noConversion"/>
  </si>
  <si>
    <t>HG01228</t>
    <phoneticPr fontId="13" type="noConversion"/>
  </si>
  <si>
    <t>NALM4+(FW27G+FCNSN)</t>
    <phoneticPr fontId="13" type="noConversion"/>
  </si>
  <si>
    <t>8#-11#+(1#-25#+23#-24#)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</si>
  <si>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</si>
  <si>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HG01229</t>
    <phoneticPr fontId="13" type="noConversion"/>
  </si>
  <si>
    <t>Fa5LE</t>
    <phoneticPr fontId="13" type="noConversion"/>
  </si>
  <si>
    <t>NAT82+FTSGM</t>
    <phoneticPr fontId="13" type="noConversion"/>
  </si>
  <si>
    <t>16#-20#+1#-14#</t>
    <phoneticPr fontId="13" type="noConversion"/>
  </si>
  <si>
    <t>HG01230</t>
    <phoneticPr fontId="13" type="noConversion"/>
  </si>
  <si>
    <t>AWU5LF</t>
    <phoneticPr fontId="13" type="noConversion"/>
  </si>
  <si>
    <t>HG01231</t>
    <phoneticPr fontId="13" type="noConversion"/>
  </si>
  <si>
    <t>AWU5LG</t>
    <phoneticPr fontId="13" type="noConversion"/>
  </si>
  <si>
    <t>NAT82+(FTSGM+FCH93)</t>
    <phoneticPr fontId="13" type="noConversion"/>
  </si>
  <si>
    <t>NAT7Y+FCH93</t>
    <phoneticPr fontId="13" type="noConversion"/>
  </si>
  <si>
    <t>21#-25#+(15#-25#+1#-3#)</t>
    <phoneticPr fontId="13" type="noConversion"/>
  </si>
  <si>
    <t>1#-7#+4#-23#</t>
    <phoneticPr fontId="13" type="noConversion"/>
  </si>
  <si>
    <t>HG01232</t>
    <phoneticPr fontId="13" type="noConversion"/>
  </si>
  <si>
    <t>AYJ5LD</t>
    <phoneticPr fontId="13" type="noConversion"/>
  </si>
  <si>
    <t>HG01233</t>
    <phoneticPr fontId="13" type="noConversion"/>
  </si>
  <si>
    <t>AYJ5LE</t>
    <phoneticPr fontId="13" type="noConversion"/>
  </si>
  <si>
    <t>NAT39+SJ070300</t>
    <phoneticPr fontId="13" type="noConversion"/>
  </si>
  <si>
    <t>NAT3A+(SJ072400+SJ070300)</t>
    <phoneticPr fontId="13" type="noConversion"/>
  </si>
  <si>
    <t>1#-8#+(1#-11#,13#~25#+24#-25#)</t>
    <phoneticPr fontId="13" type="noConversion"/>
  </si>
  <si>
    <t>SY50103C1FAC</t>
    <phoneticPr fontId="13" type="noConversion"/>
  </si>
  <si>
    <t>HG01234</t>
    <phoneticPr fontId="13" type="noConversion"/>
  </si>
  <si>
    <t>MC5LA</t>
    <phoneticPr fontId="13" type="noConversion"/>
  </si>
  <si>
    <t>HG01235</t>
    <phoneticPr fontId="13" type="noConversion"/>
  </si>
  <si>
    <t>KF5LA</t>
    <phoneticPr fontId="13" type="noConversion"/>
  </si>
  <si>
    <t>AZB5LA</t>
    <phoneticPr fontId="13" type="noConversion"/>
  </si>
  <si>
    <t>NAC4Y.11</t>
  </si>
  <si>
    <t>HG01237</t>
    <phoneticPr fontId="13" type="noConversion"/>
  </si>
  <si>
    <t>ATH5LC</t>
    <phoneticPr fontId="13" type="noConversion"/>
  </si>
  <si>
    <t>HG01238</t>
    <phoneticPr fontId="13" type="noConversion"/>
  </si>
  <si>
    <t>ATH5LD</t>
    <phoneticPr fontId="13" type="noConversion"/>
  </si>
  <si>
    <t>7+49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</si>
  <si>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3" type="noConversion"/>
  </si>
  <si>
    <t>NAR45+(F49WM+F2RGW)</t>
    <phoneticPr fontId="13" type="noConversion"/>
  </si>
  <si>
    <t>19#-25#+(1#-25#+1#-24#)</t>
    <phoneticPr fontId="13" type="noConversion"/>
  </si>
  <si>
    <t>NARSR+(FWR6K+F2RGW+FT8S2)</t>
    <phoneticPr fontId="13" type="noConversion"/>
  </si>
  <si>
    <t>SY50135FAC</t>
    <phoneticPr fontId="13" type="noConversion"/>
  </si>
  <si>
    <t>HG01239</t>
    <phoneticPr fontId="13" type="noConversion"/>
  </si>
  <si>
    <t>APQ5LD</t>
    <phoneticPr fontId="13" type="noConversion"/>
  </si>
  <si>
    <t>NALM4+(FWMPK+FA3KW+FCNSN)</t>
    <phoneticPr fontId="13" type="noConversion"/>
  </si>
  <si>
    <t>12#-15#+(1#-25#+25#+25#)</t>
    <phoneticPr fontId="13" type="noConversion"/>
  </si>
  <si>
    <t>HG01240</t>
    <phoneticPr fontId="13" type="noConversion"/>
  </si>
  <si>
    <t>AWU5LH</t>
    <phoneticPr fontId="13" type="noConversion"/>
  </si>
  <si>
    <t>NAT7Y+(FAGKH+FCH93)</t>
    <phoneticPr fontId="13" type="noConversion"/>
  </si>
  <si>
    <t>HG01241</t>
    <phoneticPr fontId="13" type="noConversion"/>
  </si>
  <si>
    <t>AYR5LC</t>
    <phoneticPr fontId="13" type="noConversion"/>
  </si>
  <si>
    <t>HG01242</t>
    <phoneticPr fontId="13" type="noConversion"/>
  </si>
  <si>
    <t>AYR5LD</t>
    <phoneticPr fontId="13" type="noConversion"/>
  </si>
  <si>
    <t>NAT3A+FWG72</t>
    <phoneticPr fontId="13" type="noConversion"/>
  </si>
  <si>
    <t>9#-15#+2#-6#,8#~25#</t>
    <phoneticPr fontId="13" type="noConversion"/>
  </si>
  <si>
    <t>NAT36+(FSCG4+F23WM)</t>
    <phoneticPr fontId="13" type="noConversion"/>
  </si>
  <si>
    <t>1#-4#+(1#-25#+25#+25#)</t>
    <phoneticPr fontId="13" type="noConversion"/>
  </si>
  <si>
    <t>HG01243</t>
    <phoneticPr fontId="13" type="noConversion"/>
  </si>
  <si>
    <t>ATH5LE</t>
    <phoneticPr fontId="13" type="noConversion"/>
  </si>
  <si>
    <t>7+49</t>
    <phoneticPr fontId="13" type="noConversion"/>
  </si>
  <si>
    <t>7+48</t>
    <phoneticPr fontId="13" type="noConversion"/>
  </si>
  <si>
    <t>4+28</t>
    <phoneticPr fontId="13" type="noConversion"/>
  </si>
  <si>
    <t>HG01244</t>
    <phoneticPr fontId="13" type="noConversion"/>
  </si>
  <si>
    <t>HG01245</t>
    <phoneticPr fontId="13" type="noConversion"/>
  </si>
  <si>
    <t>ATH5LF</t>
    <phoneticPr fontId="13" type="noConversion"/>
  </si>
  <si>
    <t>ATH5LG</t>
    <phoneticPr fontId="13" type="noConversion"/>
  </si>
  <si>
    <t>NARSR+(FSKTT+F9S4K)</t>
    <phoneticPr fontId="13" type="noConversion"/>
  </si>
  <si>
    <t>5#-11#+(1#-25#+1#-24#)</t>
    <phoneticPr fontId="13" type="noConversion"/>
  </si>
  <si>
    <t>SY50135FAC</t>
    <phoneticPr fontId="13" type="noConversion"/>
  </si>
  <si>
    <t>NARSR+(F47SM+F84W3)</t>
    <phoneticPr fontId="13" type="noConversion"/>
  </si>
  <si>
    <t>NARSR+(FKWC6+F84W3+F9S4K)</t>
    <phoneticPr fontId="13" type="noConversion"/>
  </si>
  <si>
    <t>19#-22#+(1#-25#+24#-25#+25#)</t>
    <phoneticPr fontId="13" type="noConversion"/>
  </si>
  <si>
    <t>SY50135FAC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</si>
  <si>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3" type="noConversion"/>
  </si>
  <si>
    <t>HG01246</t>
    <phoneticPr fontId="13" type="noConversion"/>
  </si>
  <si>
    <t>AZI5LC</t>
    <phoneticPr fontId="13" type="noConversion"/>
  </si>
  <si>
    <t>8+26</t>
    <phoneticPr fontId="13" type="noConversion"/>
  </si>
  <si>
    <t>5+16</t>
    <phoneticPr fontId="13" type="noConversion"/>
  </si>
  <si>
    <t>HG01247</t>
    <phoneticPr fontId="13" type="noConversion"/>
  </si>
  <si>
    <t>AZI5LD</t>
    <phoneticPr fontId="13" type="noConversion"/>
  </si>
  <si>
    <t>SY58182NFAC</t>
    <phoneticPr fontId="13" type="noConversion"/>
  </si>
  <si>
    <t>NAT36+(F87W4+F02KW)</t>
    <phoneticPr fontId="13" type="noConversion"/>
  </si>
  <si>
    <t>9#-16#+(1#-25#+25#)</t>
    <phoneticPr fontId="13" type="noConversion"/>
  </si>
  <si>
    <t>NAT36+FWPR0</t>
    <phoneticPr fontId="13" type="noConversion"/>
  </si>
  <si>
    <t>17#-21#+1#-16#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</si>
  <si>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</si>
  <si>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NAQ0W.01;(SJ086500+SJ084500)</t>
  </si>
  <si>
    <t>NAMHQ+02</t>
  </si>
  <si>
    <t>NATK6+01</t>
  </si>
  <si>
    <t>(F7W2P+F23WM);NAT39</t>
  </si>
  <si>
    <t>FTSGM;NAT82</t>
  </si>
  <si>
    <t>NATC1-1</t>
  </si>
  <si>
    <t>NATC4-1</t>
  </si>
  <si>
    <t>NATC3-1</t>
  </si>
  <si>
    <t>NATKP-1</t>
  </si>
  <si>
    <t>NARYL.02;SJ086400</t>
  </si>
  <si>
    <t>F3SYA;NATCC</t>
  </si>
  <si>
    <t>FMCSY;NATCC</t>
  </si>
  <si>
    <t>FYS04;NATCC</t>
  </si>
  <si>
    <t>NATYM.01;SJ074400</t>
  </si>
  <si>
    <t>NALM4;(FW27G+FCNSN)</t>
  </si>
  <si>
    <t>(FTSGM+FCH93);NAT82</t>
  </si>
  <si>
    <t>FCH93;NAT7Y</t>
  </si>
  <si>
    <t>SJ070300;NAT39</t>
  </si>
  <si>
    <t>(SJ072400+SJ070300);NAT3A</t>
  </si>
  <si>
    <t>HG00671</t>
    <phoneticPr fontId="13" type="noConversion"/>
  </si>
  <si>
    <t>UO5HA</t>
    <phoneticPr fontId="13" type="noConversion"/>
  </si>
  <si>
    <t>NA1CQ+(LE1411110483+LE1411190475)</t>
    <phoneticPr fontId="13" type="noConversion"/>
  </si>
  <si>
    <t>3#-5#</t>
    <phoneticPr fontId="13" type="noConversion"/>
  </si>
  <si>
    <t>HG01248</t>
    <phoneticPr fontId="13" type="noConversion"/>
  </si>
  <si>
    <t>ATH5MA</t>
    <phoneticPr fontId="13" type="noConversion"/>
  </si>
  <si>
    <t>3+20</t>
    <phoneticPr fontId="13" type="noConversion"/>
  </si>
  <si>
    <t>SY50135FAC</t>
    <phoneticPr fontId="13" type="noConversion"/>
  </si>
  <si>
    <t>NARSR+FS040</t>
    <phoneticPr fontId="13" type="noConversion"/>
  </si>
  <si>
    <t>23#-25#+1#-20#</t>
    <phoneticPr fontId="13" type="noConversion"/>
  </si>
  <si>
    <t>HG01249</t>
    <phoneticPr fontId="13" type="noConversion"/>
  </si>
  <si>
    <t>AZI5MA</t>
    <phoneticPr fontId="13" type="noConversion"/>
  </si>
  <si>
    <t>10+33</t>
    <phoneticPr fontId="13" type="noConversion"/>
  </si>
  <si>
    <t>HG01250</t>
    <phoneticPr fontId="13" type="noConversion"/>
  </si>
  <si>
    <t>HG01251</t>
    <phoneticPr fontId="13" type="noConversion"/>
  </si>
  <si>
    <t>AZI5MB</t>
    <phoneticPr fontId="13" type="noConversion"/>
  </si>
  <si>
    <t>AZI5MC</t>
    <phoneticPr fontId="13" type="noConversion"/>
  </si>
  <si>
    <t>SY58182NFAC</t>
    <phoneticPr fontId="13" type="noConversion"/>
  </si>
  <si>
    <t>NAT3C+(FKW7M+F36MW)</t>
    <phoneticPr fontId="13" type="noConversion"/>
  </si>
  <si>
    <t>NAT39+(F7FHP+F36MW)</t>
    <phoneticPr fontId="13" type="noConversion"/>
  </si>
  <si>
    <t>NAT3A+(FNPAW+F36MW)</t>
    <phoneticPr fontId="13" type="noConversion"/>
  </si>
  <si>
    <t>16#-25#+(1#-25#+1#-8#)</t>
    <phoneticPr fontId="13" type="noConversion"/>
  </si>
  <si>
    <t>16#-25#+(1#-25#+9#-16#)</t>
    <phoneticPr fontId="13" type="noConversion"/>
  </si>
  <si>
    <t>16#-25#+(1#-25#+17#-24#)</t>
    <phoneticPr fontId="13" type="noConversion"/>
  </si>
  <si>
    <t>HG01252</t>
    <phoneticPr fontId="13" type="noConversion"/>
  </si>
  <si>
    <t>Hv5MA</t>
    <phoneticPr fontId="13" type="noConversion"/>
  </si>
  <si>
    <t>7+23</t>
    <phoneticPr fontId="13" type="noConversion"/>
  </si>
  <si>
    <t>SY58281NAAC</t>
    <phoneticPr fontId="13" type="noConversion"/>
  </si>
  <si>
    <t>NATL2+FTGRS</t>
    <phoneticPr fontId="13" type="noConversion"/>
  </si>
  <si>
    <t>1#-7#+1#-23#</t>
    <phoneticPr fontId="13" type="noConversion"/>
  </si>
  <si>
    <t>HG01253</t>
    <phoneticPr fontId="13" type="noConversion"/>
  </si>
  <si>
    <t>AWU5MA</t>
    <phoneticPr fontId="13" type="noConversion"/>
  </si>
  <si>
    <t>8+23</t>
    <phoneticPr fontId="13" type="noConversion"/>
  </si>
  <si>
    <t>HG01254</t>
    <phoneticPr fontId="13" type="noConversion"/>
  </si>
  <si>
    <t>AWU5MB</t>
    <phoneticPr fontId="13" type="noConversion"/>
  </si>
  <si>
    <t>SY58282LFAC</t>
    <phoneticPr fontId="13" type="noConversion"/>
  </si>
  <si>
    <t>17#-25#+(1#-25#+25#)</t>
    <phoneticPr fontId="13" type="noConversion"/>
  </si>
  <si>
    <t>NAT80+FSAAC</t>
    <phoneticPr fontId="13" type="noConversion"/>
  </si>
  <si>
    <t>NAT7Y+(FPA9S+FCH93)</t>
    <phoneticPr fontId="13" type="noConversion"/>
  </si>
  <si>
    <t>1#-8#+1#-23#</t>
    <phoneticPr fontId="13" type="noConversion"/>
  </si>
  <si>
    <t>NAR47;F4FW4</t>
  </si>
  <si>
    <t>NAR47;FY8WT</t>
  </si>
  <si>
    <t>(FSKTT+F9S4K);NARSR</t>
  </si>
  <si>
    <t>(F47SM+F84W3);NARSR</t>
  </si>
  <si>
    <t>(FKWC6+F84W3+F9S4K);NARSR</t>
  </si>
  <si>
    <t>(F87W4+F02KW);NAT36</t>
  </si>
  <si>
    <t>FWPR0;NAT36</t>
  </si>
  <si>
    <t>HG01236</t>
    <phoneticPr fontId="13" type="noConversion"/>
  </si>
  <si>
    <t>JCET</t>
    <phoneticPr fontId="1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</si>
  <si>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</si>
  <si>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GZ5MA</t>
    <phoneticPr fontId="13" type="noConversion"/>
  </si>
  <si>
    <t>HJTC</t>
    <phoneticPr fontId="13" type="noConversion"/>
  </si>
  <si>
    <t>HG01256</t>
    <phoneticPr fontId="13" type="noConversion"/>
  </si>
  <si>
    <t>SY5810ABC</t>
    <phoneticPr fontId="13" type="noConversion"/>
  </si>
  <si>
    <t>HG01257</t>
    <phoneticPr fontId="13" type="noConversion"/>
  </si>
  <si>
    <t>MN5MA</t>
    <phoneticPr fontId="13" type="noConversion"/>
  </si>
  <si>
    <t>1#-12#</t>
    <phoneticPr fontId="13" type="noConversion"/>
  </si>
  <si>
    <t>13#-25#</t>
    <phoneticPr fontId="13" type="noConversion"/>
  </si>
  <si>
    <t>HG01258</t>
    <phoneticPr fontId="13" type="noConversion"/>
  </si>
  <si>
    <t>MN5MB</t>
    <phoneticPr fontId="13" type="noConversion"/>
  </si>
  <si>
    <t>SY8081DQC</t>
    <phoneticPr fontId="13" type="noConversion"/>
  </si>
  <si>
    <t>HG01259</t>
    <phoneticPr fontId="13" type="noConversion"/>
  </si>
  <si>
    <t>MN5MC</t>
    <phoneticPr fontId="13" type="noConversion"/>
  </si>
  <si>
    <t>SY8881DQC</t>
    <phoneticPr fontId="13" type="noConversion"/>
  </si>
  <si>
    <t>HG01260</t>
    <phoneticPr fontId="13" type="noConversion"/>
  </si>
  <si>
    <t>QV5MA</t>
    <phoneticPr fontId="13" type="noConversion"/>
  </si>
  <si>
    <t>1#-8#</t>
    <phoneticPr fontId="13" type="noConversion"/>
  </si>
  <si>
    <t>SY8016DEC</t>
    <phoneticPr fontId="13" type="noConversion"/>
  </si>
  <si>
    <t>TR5MA</t>
    <phoneticPr fontId="13" type="noConversion"/>
  </si>
  <si>
    <t>HG01261</t>
    <phoneticPr fontId="13" type="noConversion"/>
  </si>
  <si>
    <t>SYH407AAC</t>
    <phoneticPr fontId="13" type="noConversion"/>
  </si>
  <si>
    <t>HG01262</t>
    <phoneticPr fontId="13" type="noConversion"/>
  </si>
  <si>
    <t>JD5MA</t>
    <phoneticPr fontId="13" type="noConversion"/>
  </si>
  <si>
    <t>HG01263</t>
    <phoneticPr fontId="13" type="noConversion"/>
  </si>
  <si>
    <t>JD5MB</t>
    <phoneticPr fontId="13" type="noConversion"/>
  </si>
  <si>
    <t>1#-25#</t>
    <phoneticPr fontId="13" type="noConversion"/>
  </si>
  <si>
    <t>1#-12#</t>
    <phoneticPr fontId="13" type="noConversion"/>
  </si>
  <si>
    <t>SY8003DFC</t>
    <phoneticPr fontId="13" type="noConversion"/>
  </si>
  <si>
    <t>HG01264</t>
    <phoneticPr fontId="13" type="noConversion"/>
  </si>
  <si>
    <t>TW5MA</t>
    <phoneticPr fontId="13" type="noConversion"/>
  </si>
  <si>
    <t>#4-9,13,15,17-20</t>
    <phoneticPr fontId="13" type="noConversion"/>
  </si>
  <si>
    <t>SY8707ABC</t>
    <phoneticPr fontId="13" type="noConversion"/>
  </si>
  <si>
    <t>AHI5MA</t>
    <phoneticPr fontId="15" type="noConversion"/>
  </si>
  <si>
    <t>HG01266</t>
    <phoneticPr fontId="13" type="noConversion"/>
  </si>
  <si>
    <t>AHI5MB</t>
    <phoneticPr fontId="15" type="noConversion"/>
  </si>
  <si>
    <t>HG01265</t>
    <phoneticPr fontId="13" type="noConversion"/>
  </si>
  <si>
    <t>SY8204FCC</t>
    <phoneticPr fontId="13" type="noConversion"/>
  </si>
  <si>
    <t>AHH5MA</t>
    <phoneticPr fontId="13" type="noConversion"/>
  </si>
  <si>
    <t>HG01268</t>
    <phoneticPr fontId="13" type="noConversion"/>
  </si>
  <si>
    <t>AHH5MB</t>
    <phoneticPr fontId="13" type="noConversion"/>
  </si>
  <si>
    <t>11#-25#</t>
    <phoneticPr fontId="13" type="noConversion"/>
  </si>
  <si>
    <t>HG01267</t>
    <phoneticPr fontId="13" type="noConversion"/>
  </si>
  <si>
    <t>SY8205FCC</t>
    <phoneticPr fontId="13" type="noConversion"/>
  </si>
  <si>
    <t>AJY5MA</t>
    <phoneticPr fontId="15" type="noConversion"/>
  </si>
  <si>
    <t>HG01269</t>
    <phoneticPr fontId="13" type="noConversion"/>
  </si>
  <si>
    <t>SY8213FCC</t>
    <phoneticPr fontId="13" type="noConversion"/>
  </si>
  <si>
    <t>HG01270</t>
    <phoneticPr fontId="13" type="noConversion"/>
  </si>
  <si>
    <t>ASW5MA</t>
    <phoneticPr fontId="15" type="noConversion"/>
  </si>
  <si>
    <t>16#-21#</t>
    <phoneticPr fontId="13" type="noConversion"/>
  </si>
  <si>
    <t>SY8660CDPC</t>
    <phoneticPr fontId="13" type="noConversion"/>
  </si>
  <si>
    <t>E50A4</t>
    <phoneticPr fontId="13" type="noConversion"/>
  </si>
  <si>
    <t>ARU5MA</t>
    <phoneticPr fontId="15" type="noConversion"/>
  </si>
  <si>
    <t>NAY6Y</t>
    <phoneticPr fontId="13" type="noConversion"/>
  </si>
  <si>
    <t>7#-16#</t>
    <phoneticPr fontId="13" type="noConversion"/>
  </si>
  <si>
    <t>HG01271</t>
    <phoneticPr fontId="13" type="noConversion"/>
  </si>
  <si>
    <r>
      <t>SSOP10(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</si>
  <si>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E50A4</t>
    <phoneticPr fontId="15" type="noConversion"/>
  </si>
  <si>
    <t>AVA5MA</t>
    <phoneticPr fontId="13" type="noConversion"/>
  </si>
  <si>
    <t>HG01273</t>
    <phoneticPr fontId="13" type="noConversion"/>
  </si>
  <si>
    <t>HG01274</t>
    <phoneticPr fontId="13" type="noConversion"/>
  </si>
  <si>
    <t>AVA5MB</t>
    <phoneticPr fontId="13" type="noConversion"/>
  </si>
  <si>
    <t>AVA5MC</t>
    <phoneticPr fontId="13" type="noConversion"/>
  </si>
  <si>
    <t>17#-25#</t>
    <phoneticPr fontId="13" type="noConversion"/>
  </si>
  <si>
    <t>HG01272</t>
    <phoneticPr fontId="13" type="noConversion"/>
  </si>
  <si>
    <t>SY5830BABC</t>
    <phoneticPr fontId="15" type="noConversion"/>
  </si>
  <si>
    <t>E19E1</t>
    <phoneticPr fontId="13" type="noConversion"/>
  </si>
  <si>
    <t>HG01275</t>
    <phoneticPr fontId="13" type="noConversion"/>
  </si>
  <si>
    <t>Jy5MA</t>
    <phoneticPr fontId="13" type="noConversion"/>
  </si>
  <si>
    <t>HJTC</t>
    <phoneticPr fontId="13" type="noConversion"/>
  </si>
  <si>
    <t>18#-25#</t>
    <phoneticPr fontId="1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</si>
  <si>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</si>
  <si>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HG01276</t>
    <phoneticPr fontId="13" type="noConversion"/>
  </si>
  <si>
    <t>SY8708ABC</t>
    <phoneticPr fontId="13" type="noConversion"/>
  </si>
  <si>
    <t>Dq5MA</t>
    <phoneticPr fontId="13" type="noConversion"/>
  </si>
  <si>
    <t>HG01277</t>
    <phoneticPr fontId="13" type="noConversion"/>
  </si>
  <si>
    <t>Dq5MB</t>
    <phoneticPr fontId="13" type="noConversion"/>
  </si>
  <si>
    <t>SY8708ABC</t>
    <phoneticPr fontId="13" type="noConversion"/>
  </si>
  <si>
    <t>HG01278</t>
    <phoneticPr fontId="13" type="noConversion"/>
  </si>
  <si>
    <t>JW5MA</t>
    <phoneticPr fontId="13" type="noConversion"/>
  </si>
  <si>
    <t>SY8121ABC</t>
    <phoneticPr fontId="13" type="noConversion"/>
  </si>
  <si>
    <t>SY6883ABC</t>
    <phoneticPr fontId="13" type="noConversion"/>
  </si>
  <si>
    <t>C08B5</t>
  </si>
  <si>
    <t>HG01279</t>
    <phoneticPr fontId="13" type="noConversion"/>
  </si>
  <si>
    <t>RP5MB</t>
    <phoneticPr fontId="13" type="noConversion"/>
  </si>
  <si>
    <t>14#~21#</t>
  </si>
  <si>
    <t>HG01280</t>
    <phoneticPr fontId="13" type="noConversion"/>
  </si>
  <si>
    <t>Fa5MA</t>
    <phoneticPr fontId="13" type="noConversion"/>
  </si>
  <si>
    <t>8+23</t>
    <phoneticPr fontId="13" type="noConversion"/>
  </si>
  <si>
    <t>9+26</t>
    <phoneticPr fontId="13" type="noConversion"/>
  </si>
  <si>
    <t>8+23</t>
    <phoneticPr fontId="13" type="noConversion"/>
  </si>
  <si>
    <t>HG01281</t>
    <phoneticPr fontId="13" type="noConversion"/>
  </si>
  <si>
    <t>HG01282</t>
    <phoneticPr fontId="13" type="noConversion"/>
  </si>
  <si>
    <t>HG01284</t>
    <phoneticPr fontId="13" type="noConversion"/>
  </si>
  <si>
    <t>Fa5MB</t>
    <phoneticPr fontId="13" type="noConversion"/>
  </si>
  <si>
    <t>Fa5MC</t>
    <phoneticPr fontId="13" type="noConversion"/>
  </si>
  <si>
    <t>Fa5MD</t>
    <phoneticPr fontId="13" type="noConversion"/>
  </si>
  <si>
    <t>Fa5ME</t>
    <phoneticPr fontId="13" type="noConversion"/>
  </si>
  <si>
    <t>SY58281LAAC</t>
    <phoneticPr fontId="13" type="noConversion"/>
  </si>
  <si>
    <t>NAT80+FWMF7</t>
    <phoneticPr fontId="13" type="noConversion"/>
  </si>
  <si>
    <t>SY58281LAAC</t>
    <phoneticPr fontId="13" type="noConversion"/>
  </si>
  <si>
    <t>NAT80+(FSNK4+FWMF7)</t>
    <phoneticPr fontId="13" type="noConversion"/>
  </si>
  <si>
    <t>NAW0A+(FWC04+FWMF7)</t>
    <phoneticPr fontId="13" type="noConversion"/>
  </si>
  <si>
    <t>1#-9#+(1#-25#+25#)</t>
    <phoneticPr fontId="13" type="noConversion"/>
  </si>
  <si>
    <t>NAW0A+F0F4S</t>
    <phoneticPr fontId="13" type="noConversion"/>
  </si>
  <si>
    <t>NAW0A+F946S</t>
    <phoneticPr fontId="13" type="noConversion"/>
  </si>
  <si>
    <t>9#-16#+1#-23#</t>
    <phoneticPr fontId="13" type="noConversion"/>
  </si>
  <si>
    <t>10#-17#+1#-23#</t>
    <phoneticPr fontId="13" type="noConversion"/>
  </si>
  <si>
    <t>HG01283</t>
    <phoneticPr fontId="13" type="noConversion"/>
  </si>
  <si>
    <t>HG01285</t>
    <phoneticPr fontId="13" type="noConversion"/>
  </si>
  <si>
    <t>AWU5MC</t>
    <phoneticPr fontId="13" type="noConversion"/>
  </si>
  <si>
    <t>7+20</t>
    <phoneticPr fontId="13" type="noConversion"/>
  </si>
  <si>
    <t>HG01286</t>
    <phoneticPr fontId="13" type="noConversion"/>
  </si>
  <si>
    <t>HG01288</t>
    <phoneticPr fontId="13" type="noConversion"/>
  </si>
  <si>
    <t>AWU5MD</t>
    <phoneticPr fontId="13" type="noConversion"/>
  </si>
  <si>
    <t>AWU5ME</t>
    <phoneticPr fontId="13" type="noConversion"/>
  </si>
  <si>
    <t>AWU5MF</t>
    <phoneticPr fontId="13" type="noConversion"/>
  </si>
  <si>
    <t>SY58282LFAC</t>
    <phoneticPr fontId="13" type="noConversion"/>
  </si>
  <si>
    <t>NAW0G+(FASYF+F0F4S)</t>
    <phoneticPr fontId="13" type="noConversion"/>
  </si>
  <si>
    <t>NAW0G+(FMASN+F0F4S)</t>
    <phoneticPr fontId="13" type="noConversion"/>
  </si>
  <si>
    <t>1#-9#+(1#-25#+24#)</t>
    <phoneticPr fontId="13" type="noConversion"/>
  </si>
  <si>
    <t>10#-18#+(1#-25#+25#)</t>
    <phoneticPr fontId="13" type="noConversion"/>
  </si>
  <si>
    <t>NAW0G+F00TL</t>
    <phoneticPr fontId="13" type="noConversion"/>
  </si>
  <si>
    <t>19#-25#+1#-20#</t>
    <phoneticPr fontId="13" type="noConversion"/>
  </si>
  <si>
    <t>HG01287</t>
    <phoneticPr fontId="13" type="noConversion"/>
  </si>
  <si>
    <t>NAW0F+(F2WFP+F946S)</t>
    <phoneticPr fontId="13" type="noConversion"/>
  </si>
  <si>
    <t>8#-16#+(1#-25#+24#)</t>
    <phoneticPr fontId="13" type="noConversion"/>
  </si>
  <si>
    <t>1#-9#+(1#-25#+24#)</t>
    <phoneticPr fontId="13" type="noConversion"/>
  </si>
  <si>
    <t>NAW0F+FW9PT</t>
    <phoneticPr fontId="13" type="noConversion"/>
  </si>
  <si>
    <t>HG01289</t>
    <phoneticPr fontId="13" type="noConversion"/>
  </si>
  <si>
    <t>18#-25#+1#-23#</t>
    <phoneticPr fontId="13" type="noConversion"/>
  </si>
  <si>
    <t>10#-17#+1#-23#</t>
    <phoneticPr fontId="13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</si>
  <si>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</si>
  <si>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ZR5MA</t>
    <phoneticPr fontId="13" type="noConversion"/>
  </si>
  <si>
    <t>UMC</t>
    <phoneticPr fontId="13" type="noConversion"/>
  </si>
  <si>
    <t>3+8</t>
    <phoneticPr fontId="13" type="noConversion"/>
  </si>
  <si>
    <t>SY50281AAC</t>
    <phoneticPr fontId="13" type="noConversion"/>
  </si>
  <si>
    <t>NA4L7+(F00TL+FW9PT+F946S)</t>
    <phoneticPr fontId="13" type="noConversion"/>
  </si>
  <si>
    <t>21#-23#+(21#-25#+24#-25#+25#)</t>
    <phoneticPr fontId="13" type="noConversion"/>
  </si>
  <si>
    <t>HG01290</t>
    <phoneticPr fontId="13" type="noConversion"/>
  </si>
  <si>
    <t>HG01291</t>
    <phoneticPr fontId="13" type="noConversion"/>
  </si>
  <si>
    <t>BDB5MA</t>
    <phoneticPr fontId="13" type="noConversion"/>
  </si>
  <si>
    <t>3+15</t>
    <phoneticPr fontId="13" type="noConversion"/>
  </si>
  <si>
    <t>SY50103C1FAC</t>
    <phoneticPr fontId="13" type="noConversion"/>
  </si>
  <si>
    <t>NAR46+F9RST</t>
    <phoneticPr fontId="13" type="noConversion"/>
  </si>
  <si>
    <t>23#-25#+1#-15#</t>
    <phoneticPr fontId="13" type="noConversion"/>
  </si>
  <si>
    <t>HG01292</t>
    <phoneticPr fontId="13" type="noConversion"/>
  </si>
  <si>
    <t>ATK5MA</t>
    <phoneticPr fontId="13" type="noConversion"/>
  </si>
  <si>
    <t>7+35</t>
    <phoneticPr fontId="13" type="noConversion"/>
  </si>
  <si>
    <t>HG01293</t>
    <phoneticPr fontId="13" type="noConversion"/>
  </si>
  <si>
    <t>HG01294</t>
    <phoneticPr fontId="13" type="noConversion"/>
  </si>
  <si>
    <t>HG01295</t>
    <phoneticPr fontId="13" type="noConversion"/>
  </si>
  <si>
    <t>ATK5MB</t>
    <phoneticPr fontId="13" type="noConversion"/>
  </si>
  <si>
    <t>ATK5MC</t>
    <phoneticPr fontId="13" type="noConversion"/>
  </si>
  <si>
    <t>ATK5MD</t>
    <phoneticPr fontId="13" type="noConversion"/>
  </si>
  <si>
    <t>5+25</t>
    <phoneticPr fontId="13" type="noConversion"/>
  </si>
  <si>
    <t>NAT0T+(FNS72+F9RST)</t>
    <phoneticPr fontId="13" type="noConversion"/>
  </si>
  <si>
    <t>1#-7#+(1#-25#+16#-25#)</t>
    <phoneticPr fontId="13" type="noConversion"/>
  </si>
  <si>
    <t>SY50133FAC</t>
    <phoneticPr fontId="13" type="noConversion"/>
  </si>
  <si>
    <t>NAT0T+FW9N0</t>
    <phoneticPr fontId="13" type="noConversion"/>
  </si>
  <si>
    <t>8#-12#+1#-25#</t>
    <phoneticPr fontId="13" type="noConversion"/>
  </si>
  <si>
    <t>NAT0T+FY3SF</t>
    <phoneticPr fontId="13" type="noConversion"/>
  </si>
  <si>
    <t>NAT0T+F0F4L</t>
    <phoneticPr fontId="13" type="noConversion"/>
  </si>
  <si>
    <t>13#-17#+1#-25#</t>
    <phoneticPr fontId="13" type="noConversion"/>
  </si>
  <si>
    <t>18#-22#+1#-25#</t>
    <phoneticPr fontId="13" type="noConversion"/>
  </si>
  <si>
    <t>HG01296</t>
    <phoneticPr fontId="13" type="noConversion"/>
  </si>
  <si>
    <t>ATH5MB</t>
    <phoneticPr fontId="13" type="noConversion"/>
  </si>
  <si>
    <t>8+55</t>
    <phoneticPr fontId="13" type="noConversion"/>
  </si>
  <si>
    <t>SY50135FAC</t>
    <phoneticPr fontId="13" type="noConversion"/>
  </si>
  <si>
    <t>NAT0S+(FCPW4+FPCRL+FS040)</t>
    <phoneticPr fontId="13" type="noConversion"/>
  </si>
  <si>
    <t>1#-8#+(1#-25#+1#-25#+21#-25#)</t>
    <phoneticPr fontId="13" type="noConversion"/>
  </si>
  <si>
    <t>AWT5MA</t>
    <phoneticPr fontId="13" type="noConversion"/>
  </si>
  <si>
    <t>9+22</t>
    <phoneticPr fontId="13" type="noConversion"/>
  </si>
  <si>
    <t>SY58283LFAC</t>
    <phoneticPr fontId="13" type="noConversion"/>
  </si>
  <si>
    <t>NAW0C+SJ068600</t>
    <phoneticPr fontId="13" type="noConversion"/>
  </si>
  <si>
    <t>1#-9#+1#-22#</t>
    <phoneticPr fontId="13" type="noConversion"/>
  </si>
  <si>
    <t>HG01297</t>
    <phoneticPr fontId="13" type="noConversion"/>
  </si>
  <si>
    <t>E51L0+U2X16A</t>
  </si>
  <si>
    <t>HG01298</t>
    <phoneticPr fontId="13" type="noConversion"/>
  </si>
  <si>
    <t>AUX5MA</t>
    <phoneticPr fontId="13" type="noConversion"/>
  </si>
  <si>
    <t>SY50136FAC</t>
    <phoneticPr fontId="13" type="noConversion"/>
  </si>
  <si>
    <t>HG01299</t>
    <phoneticPr fontId="13" type="noConversion"/>
  </si>
  <si>
    <t>AZH5MA</t>
    <phoneticPr fontId="13" type="noConversion"/>
  </si>
  <si>
    <t>2+19</t>
    <phoneticPr fontId="13" type="noConversion"/>
  </si>
  <si>
    <t>NAWAP+FSC9A</t>
    <phoneticPr fontId="13" type="noConversion"/>
  </si>
  <si>
    <t>1#-2#+1#-6#,8#-20#</t>
    <phoneticPr fontId="13" type="noConversion"/>
  </si>
  <si>
    <t>4+50</t>
    <phoneticPr fontId="13" type="noConversion"/>
  </si>
  <si>
    <t>4+50</t>
    <phoneticPr fontId="13" type="noConversion"/>
  </si>
  <si>
    <t>HG01300</t>
    <phoneticPr fontId="13" type="noConversion"/>
  </si>
  <si>
    <t>AZH5MB</t>
    <phoneticPr fontId="13" type="noConversion"/>
  </si>
  <si>
    <t>SY58596YFAC</t>
    <phoneticPr fontId="13" type="noConversion"/>
  </si>
  <si>
    <t>NATCC.03+(FSFF6+FT2PL)</t>
    <phoneticPr fontId="13" type="noConversion"/>
  </si>
  <si>
    <t>NATCC.03+(F3A6L+F8GL4)</t>
    <phoneticPr fontId="13" type="noConversion"/>
  </si>
  <si>
    <t>11#-14#+(1#-25#+1#-25#)</t>
    <phoneticPr fontId="13" type="noConversion"/>
  </si>
  <si>
    <t>N9RCC.02</t>
  </si>
  <si>
    <t>(F49WM+F2RGW);NAR45</t>
  </si>
  <si>
    <t>(FWR6K+F2RGW+FT8S2);NARSR</t>
  </si>
  <si>
    <t>NALM4;(FWMPK+FA3KW+FCNSN)</t>
  </si>
  <si>
    <t>(FAGKH+FCH93);NAT7Y</t>
  </si>
  <si>
    <t>FWG72;NAT3A</t>
  </si>
  <si>
    <t>(FSCG4+F23WM);NAT36</t>
  </si>
  <si>
    <t>FS040;NARSR</t>
  </si>
  <si>
    <t>(FKW7M+F36MW);NAT3C</t>
  </si>
  <si>
    <t>(F7FHP+F36MW);NAT39</t>
  </si>
  <si>
    <t>(FNPAW+F36MW);NAT3A</t>
  </si>
  <si>
    <t>(FPA9S+FCH93);NAT7Y</t>
  </si>
  <si>
    <t>FSAAC;NAT80</t>
  </si>
  <si>
    <t>FTGRS;NATL2</t>
  </si>
  <si>
    <t>NAW5Y.02</t>
    <phoneticPr fontId="13" type="noConversion"/>
  </si>
  <si>
    <t>NAWCY</t>
    <phoneticPr fontId="13" type="noConversion"/>
  </si>
  <si>
    <t>NAWF0</t>
    <phoneticPr fontId="13" type="noConversion"/>
  </si>
  <si>
    <t>NAWF1</t>
    <phoneticPr fontId="13" type="noConversion"/>
  </si>
  <si>
    <t>NAWF7</t>
    <phoneticPr fontId="13" type="noConversion"/>
  </si>
  <si>
    <t>NAWF9</t>
    <phoneticPr fontId="13" type="noConversion"/>
  </si>
  <si>
    <t>NAQFJ.03</t>
    <phoneticPr fontId="13" type="noConversion"/>
  </si>
  <si>
    <t>NAW37</t>
    <phoneticPr fontId="13" type="noConversion"/>
  </si>
  <si>
    <t>NAW38</t>
    <phoneticPr fontId="13" type="noConversion"/>
  </si>
  <si>
    <t>NAW3A</t>
    <phoneticPr fontId="13" type="noConversion"/>
  </si>
  <si>
    <t>NAW39</t>
    <phoneticPr fontId="13" type="noConversion"/>
  </si>
  <si>
    <t>NAY71</t>
    <phoneticPr fontId="13" type="noConversion"/>
  </si>
  <si>
    <t>NAMR2</t>
    <phoneticPr fontId="13" type="noConversion"/>
  </si>
  <si>
    <t>NAW3R</t>
    <phoneticPr fontId="13" type="noConversion"/>
  </si>
  <si>
    <t>NATYT</t>
    <phoneticPr fontId="13" type="noConversion"/>
  </si>
  <si>
    <t>N7QCT.07</t>
    <phoneticPr fontId="13" type="noConversion"/>
  </si>
  <si>
    <t>NAW3H</t>
    <phoneticPr fontId="13" type="noConversion"/>
  </si>
  <si>
    <t>NAC4Y.11</t>
    <phoneticPr fontId="13" type="noConversion"/>
  </si>
  <si>
    <t>NAQ33</t>
  </si>
  <si>
    <t>NAQ33.02</t>
  </si>
  <si>
    <t>NANAM</t>
    <phoneticPr fontId="13" type="noConversion"/>
  </si>
  <si>
    <t>NATY0</t>
    <phoneticPr fontId="13" type="noConversion"/>
  </si>
  <si>
    <t>C29A2</t>
  </si>
  <si>
    <t>HG01301</t>
    <phoneticPr fontId="13" type="noConversion"/>
  </si>
  <si>
    <t>AUG5MA</t>
    <phoneticPr fontId="13" type="noConversion"/>
  </si>
  <si>
    <t>10#-13#</t>
    <phoneticPr fontId="13" type="noConversion"/>
  </si>
  <si>
    <t>AYR5MA</t>
    <phoneticPr fontId="13" type="noConversion"/>
  </si>
  <si>
    <t>HG01304</t>
    <phoneticPr fontId="13" type="noConversion"/>
  </si>
  <si>
    <t>AYR5MB</t>
    <phoneticPr fontId="13" type="noConversion"/>
  </si>
  <si>
    <t>AYR5MC</t>
    <phoneticPr fontId="13" type="noConversion"/>
  </si>
  <si>
    <t>10+33</t>
    <phoneticPr fontId="13" type="noConversion"/>
  </si>
  <si>
    <t>8+26</t>
    <phoneticPr fontId="13" type="noConversion"/>
  </si>
  <si>
    <t>4+13</t>
    <phoneticPr fontId="13" type="noConversion"/>
  </si>
  <si>
    <t>NATL2+(F0WKG+FTGRS)</t>
    <phoneticPr fontId="13" type="noConversion"/>
  </si>
  <si>
    <t>1#-8#+(1#-25#+25#)</t>
    <phoneticPr fontId="13" type="noConversion"/>
  </si>
  <si>
    <t>HG01303</t>
    <phoneticPr fontId="13" type="noConversion"/>
  </si>
  <si>
    <t>NATL2+(F7M4W+FLAY6)</t>
    <phoneticPr fontId="13" type="noConversion"/>
  </si>
  <si>
    <t>16#-25#+(1#-25#+1#-8#)</t>
    <phoneticPr fontId="13" type="noConversion"/>
  </si>
  <si>
    <t>8#-17#+(1#-25#+1#-8#)</t>
    <phoneticPr fontId="13" type="noConversion"/>
  </si>
  <si>
    <t>HG01302</t>
    <phoneticPr fontId="13" type="noConversion"/>
  </si>
  <si>
    <t>NAT36+FLAY6</t>
    <phoneticPr fontId="13" type="noConversion"/>
  </si>
  <si>
    <t>22#-25#+9#-21#</t>
    <phoneticPr fontId="13" type="noConversion"/>
  </si>
  <si>
    <t>Fa5MF</t>
    <phoneticPr fontId="13" type="noConversion"/>
  </si>
  <si>
    <t>9+26</t>
    <phoneticPr fontId="13" type="noConversion"/>
  </si>
  <si>
    <t>HG01305</t>
    <phoneticPr fontId="13" type="noConversion"/>
  </si>
  <si>
    <t>NAW0C+(FYAS0+FSAAC)</t>
    <phoneticPr fontId="13" type="noConversion"/>
  </si>
  <si>
    <t>17#-25#+(1#-25#+24#)</t>
    <phoneticPr fontId="13" type="noConversion"/>
  </si>
  <si>
    <t>10#-18#+(1#-25#+24#)</t>
    <phoneticPr fontId="13" type="noConversion"/>
  </si>
  <si>
    <t>HG01306</t>
    <phoneticPr fontId="13" type="noConversion"/>
  </si>
  <si>
    <t>AWT5MB</t>
    <phoneticPr fontId="13" type="noConversion"/>
  </si>
  <si>
    <t>8+20</t>
    <phoneticPr fontId="13" type="noConversion"/>
  </si>
  <si>
    <t>NAW0F+SJ069600</t>
    <phoneticPr fontId="13" type="noConversion"/>
  </si>
  <si>
    <t>18#-25#+1#-20#</t>
    <phoneticPr fontId="13" type="noConversion"/>
  </si>
  <si>
    <t>AYJ5MA</t>
    <phoneticPr fontId="13" type="noConversion"/>
  </si>
  <si>
    <t>HG01309</t>
    <phoneticPr fontId="13" type="noConversion"/>
  </si>
  <si>
    <t>AYJ5MB</t>
    <phoneticPr fontId="13" type="noConversion"/>
  </si>
  <si>
    <t>AYJ5MC</t>
    <phoneticPr fontId="13" type="noConversion"/>
  </si>
  <si>
    <t>9+29</t>
    <phoneticPr fontId="13" type="noConversion"/>
  </si>
  <si>
    <t>NATL3+(SJ064700+SJ069300)</t>
    <phoneticPr fontId="13" type="noConversion"/>
  </si>
  <si>
    <t>1#-8#+(1#~25#+25#)</t>
    <phoneticPr fontId="13" type="noConversion"/>
  </si>
  <si>
    <t>HG01307</t>
    <phoneticPr fontId="13" type="noConversion"/>
  </si>
  <si>
    <t>NATL3+(SJ071500+SJ068600)</t>
    <phoneticPr fontId="13" type="noConversion"/>
  </si>
  <si>
    <t>9#-16#+(1#~25#+23#)</t>
    <phoneticPr fontId="13" type="noConversion"/>
  </si>
  <si>
    <t>HG01308</t>
    <phoneticPr fontId="13" type="noConversion"/>
  </si>
  <si>
    <t>NATL3+(SJ072600+SJ069600)</t>
    <phoneticPr fontId="13" type="noConversion"/>
  </si>
  <si>
    <t>17#-25#+(1#-25#+21#-23#,25#)</t>
    <phoneticPr fontId="13" type="noConversion"/>
  </si>
  <si>
    <t>AMJ5MA</t>
    <phoneticPr fontId="13" type="noConversion"/>
  </si>
  <si>
    <t>4+11</t>
    <phoneticPr fontId="13" type="noConversion"/>
  </si>
  <si>
    <t>NARYL.02+SJ087500</t>
    <phoneticPr fontId="13" type="noConversion"/>
  </si>
  <si>
    <t>22#-25#+1#-11#</t>
    <phoneticPr fontId="13" type="noConversion"/>
  </si>
  <si>
    <t>HG01310</t>
    <phoneticPr fontId="13" type="noConversion"/>
  </si>
  <si>
    <t>HG01311</t>
    <phoneticPr fontId="13" type="noConversion"/>
  </si>
  <si>
    <t>AMJ5MB</t>
    <phoneticPr fontId="13" type="noConversion"/>
  </si>
  <si>
    <t>3+8</t>
    <phoneticPr fontId="13" type="noConversion"/>
  </si>
  <si>
    <t>NATYR+SJ086400</t>
    <phoneticPr fontId="13" type="noConversion"/>
  </si>
  <si>
    <t>1#-3#+1#-8#</t>
    <phoneticPr fontId="13" type="noConversion"/>
  </si>
  <si>
    <t>NATLC</t>
    <phoneticPr fontId="13" type="noConversion"/>
  </si>
  <si>
    <t>5#-16#</t>
  </si>
  <si>
    <t>SY8288BRAC</t>
    <phoneticPr fontId="13" type="noConversion"/>
  </si>
  <si>
    <t>ATH5MC</t>
    <phoneticPr fontId="13" type="noConversion"/>
  </si>
  <si>
    <t>7+48</t>
    <phoneticPr fontId="13" type="noConversion"/>
  </si>
  <si>
    <t>4+27</t>
    <phoneticPr fontId="13" type="noConversion"/>
  </si>
  <si>
    <t>HG01322</t>
    <phoneticPr fontId="13" type="noConversion"/>
  </si>
  <si>
    <t>ATH5MD</t>
    <phoneticPr fontId="13" type="noConversion"/>
  </si>
  <si>
    <t>NAT0S+(F0CRL+FRW03)</t>
    <phoneticPr fontId="13" type="noConversion"/>
  </si>
  <si>
    <t>12#-18#+(1#-25#+1#-23#)</t>
    <phoneticPr fontId="13" type="noConversion"/>
  </si>
  <si>
    <t>9#-15#+(1#-25#+1#-23#)</t>
    <phoneticPr fontId="13" type="noConversion"/>
  </si>
  <si>
    <t>HG01321</t>
    <phoneticPr fontId="13" type="noConversion"/>
  </si>
  <si>
    <t>15#-18#+(1#-25#+24#-25#)</t>
    <phoneticPr fontId="13" type="noConversion"/>
  </si>
  <si>
    <t>NAT0S+(F2CWR+FRW03)</t>
    <phoneticPr fontId="13" type="noConversion"/>
  </si>
  <si>
    <t>AYR5MD</t>
    <phoneticPr fontId="13" type="noConversion"/>
  </si>
  <si>
    <t>AYR5ME</t>
    <phoneticPr fontId="13" type="noConversion"/>
  </si>
  <si>
    <t>8+26</t>
    <phoneticPr fontId="13" type="noConversion"/>
  </si>
  <si>
    <t>HG01323</t>
    <phoneticPr fontId="13" type="noConversion"/>
  </si>
  <si>
    <t>NATL4+(FPWYR+FTGRS)</t>
    <phoneticPr fontId="13" type="noConversion"/>
  </si>
  <si>
    <t>1#-8#+(1#-25#+25#)</t>
    <phoneticPr fontId="13" type="noConversion"/>
  </si>
  <si>
    <t>10+33</t>
    <phoneticPr fontId="13" type="noConversion"/>
  </si>
  <si>
    <t>7+23</t>
    <phoneticPr fontId="13" type="noConversion"/>
  </si>
  <si>
    <t>HG01325</t>
    <phoneticPr fontId="13" type="noConversion"/>
  </si>
  <si>
    <t>AYR5MF</t>
    <phoneticPr fontId="13" type="noConversion"/>
  </si>
  <si>
    <t>AYR5MG</t>
    <phoneticPr fontId="13" type="noConversion"/>
  </si>
  <si>
    <t>NATL4+(F29S4+FCNWP)</t>
    <phoneticPr fontId="13" type="noConversion"/>
  </si>
  <si>
    <t>9#-18#+(1#-25#+1#-8#)</t>
    <phoneticPr fontId="13" type="noConversion"/>
  </si>
  <si>
    <t>HG01324</t>
    <phoneticPr fontId="13" type="noConversion"/>
  </si>
  <si>
    <t>NATL4+F8F6W</t>
    <phoneticPr fontId="13" type="noConversion"/>
  </si>
  <si>
    <t>19#-25#+1#-23#</t>
    <phoneticPr fontId="13" type="noConversion"/>
  </si>
  <si>
    <t>NATL5+(FCNWP+FLAY6+F8F6W)</t>
    <phoneticPr fontId="13" type="noConversion"/>
  </si>
  <si>
    <t>1#-7#+(9#-25#+22#-25#+24#-25#)</t>
    <phoneticPr fontId="13" type="noConversion"/>
  </si>
  <si>
    <t>HG01326</t>
    <phoneticPr fontId="13" type="noConversion"/>
  </si>
  <si>
    <t>HG01327</t>
    <phoneticPr fontId="13" type="noConversion"/>
  </si>
  <si>
    <t>ATH5ME</t>
    <phoneticPr fontId="13" type="noConversion"/>
  </si>
  <si>
    <t>6+41</t>
    <phoneticPr fontId="13" type="noConversion"/>
  </si>
  <si>
    <t>NAT0S+(F3WCT+FAKKS)</t>
    <phoneticPr fontId="13" type="noConversion"/>
  </si>
  <si>
    <t>20#-25#+(1#-25#+1#-16#)</t>
    <phoneticPr fontId="13" type="noConversion"/>
  </si>
  <si>
    <t>NAGW7.02</t>
  </si>
  <si>
    <t>NANAM</t>
  </si>
  <si>
    <t>NARSM</t>
  </si>
  <si>
    <t>NAW5Y.02</t>
  </si>
  <si>
    <t>NAWF1</t>
  </si>
  <si>
    <t>NAMHQ+03</t>
  </si>
  <si>
    <t>NAQFJ.03</t>
  </si>
  <si>
    <t>NAMR2</t>
  </si>
  <si>
    <t>NAW3R</t>
  </si>
  <si>
    <t>NAW3R+01</t>
  </si>
  <si>
    <t>NATYT</t>
  </si>
  <si>
    <t>N7QCT.07</t>
  </si>
  <si>
    <t>FWMF7;NAT80</t>
  </si>
  <si>
    <t>(FSNK4+FWMF7);NAT80</t>
  </si>
  <si>
    <t>(FWC04+FWMF7);NAW0A</t>
  </si>
  <si>
    <t>F0F4S;NAW0A</t>
  </si>
  <si>
    <t>F946S;NAW0A</t>
  </si>
  <si>
    <t>(F00TL+FW9PT+F946S);NA4L7</t>
  </si>
  <si>
    <t>(FYAS0+FSAAC);NAW0C</t>
  </si>
  <si>
    <t>NAWF7</t>
  </si>
  <si>
    <t>NAWF9</t>
  </si>
  <si>
    <t>NAW37</t>
  </si>
  <si>
    <t>NAW38</t>
  </si>
  <si>
    <t>NAW38-1</t>
  </si>
  <si>
    <t>NAW3A</t>
  </si>
  <si>
    <t>NAW39</t>
  </si>
  <si>
    <t>N9FSJ.04-1</t>
  </si>
  <si>
    <t>NAY6Y</t>
  </si>
  <si>
    <t>NAY6Y-1</t>
  </si>
  <si>
    <t>NAY71</t>
  </si>
  <si>
    <t>NAY71-1</t>
  </si>
  <si>
    <t>(FASYF+F0F4S);NAW0G</t>
  </si>
  <si>
    <t>(FMASN+F0F4S);NAW0G</t>
  </si>
  <si>
    <t>F00TL;NAW0G</t>
  </si>
  <si>
    <t>(F2WFP+F946S);NAW0F</t>
  </si>
  <si>
    <t>FW9PT;NAW0F</t>
  </si>
  <si>
    <t>NAR46;F9RST</t>
  </si>
  <si>
    <t>(FNS72+F9RST);NAT0T</t>
  </si>
  <si>
    <t>FW9N0;NAT0T</t>
  </si>
  <si>
    <t>FY3SF;NAT0T</t>
  </si>
  <si>
    <t>F0F4L;NAT0T</t>
  </si>
  <si>
    <t>(FCPW4+FPCRL+FS040);NAT0S</t>
  </si>
  <si>
    <t>SJ068600;NAW0C</t>
  </si>
  <si>
    <t>FSC9A;NAWAP</t>
  </si>
  <si>
    <t>(FSFF6+FT2PL);NATCC.03</t>
  </si>
  <si>
    <t>(F3A6L+F8GL4);NATCC.03</t>
  </si>
  <si>
    <t>NATLC-1</t>
  </si>
  <si>
    <t>(F7M4W+FLAY6);NATL2</t>
  </si>
  <si>
    <t>(F0WKG+FTGRS);NATL2</t>
  </si>
  <si>
    <t>FLAY6;NAT36</t>
  </si>
  <si>
    <t>SJ069600;NAW0F</t>
  </si>
  <si>
    <t>(SJ064700+SJ069300);NATL3</t>
  </si>
  <si>
    <t>(SJ071500+SJ068600);NATL3</t>
  </si>
  <si>
    <t>(SJ072600+SJ069600);NATL3</t>
  </si>
  <si>
    <t>NARYL.02;SJ087500</t>
  </si>
  <si>
    <t>NATYR;SJ086400</t>
  </si>
  <si>
    <t>(F0CRL+FRW03);NAT0S</t>
  </si>
  <si>
    <t>(F2CWR+FRW03);NAT0S</t>
  </si>
  <si>
    <t>(FPWYR+FTGRS);NATL4</t>
  </si>
  <si>
    <t>(F29S4+FCNWP);NATL4</t>
  </si>
  <si>
    <t>F8F6W;NATL4</t>
  </si>
  <si>
    <t>(FCNWP+FLAY6+F8F6W);NATL5</t>
  </si>
  <si>
    <t>(F3WCT+FAKKS);NAT0S</t>
  </si>
  <si>
    <t>NATY1</t>
    <phoneticPr fontId="13" type="noConversion"/>
  </si>
  <si>
    <t>JU5MA</t>
    <phoneticPr fontId="13" type="noConversion"/>
  </si>
  <si>
    <t>NATKH.05</t>
  </si>
  <si>
    <t>1#~15#</t>
  </si>
  <si>
    <t>HG01328</t>
    <phoneticPr fontId="13" type="noConversion"/>
  </si>
  <si>
    <t>B99E0</t>
    <phoneticPr fontId="13" type="noConversion"/>
  </si>
  <si>
    <t>HG01329</t>
    <phoneticPr fontId="13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</si>
  <si>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3" type="noConversion"/>
  </si>
  <si>
    <t>AQW5MA</t>
    <phoneticPr fontId="13" type="noConversion"/>
  </si>
  <si>
    <t>2-6#</t>
  </si>
  <si>
    <t>HG01330</t>
    <phoneticPr fontId="13" type="noConversion"/>
  </si>
  <si>
    <t>AVK5MA</t>
    <phoneticPr fontId="13" type="noConversion"/>
  </si>
  <si>
    <t>5+15+27</t>
    <phoneticPr fontId="13" type="noConversion"/>
  </si>
  <si>
    <t>15#~19#+1#-15#+(3#~5#,7#~25#+1#-5#)</t>
    <phoneticPr fontId="13" type="noConversion"/>
  </si>
  <si>
    <t>HG01331</t>
    <phoneticPr fontId="13" type="noConversion"/>
  </si>
  <si>
    <t>APQ5MA</t>
    <phoneticPr fontId="13" type="noConversion"/>
  </si>
  <si>
    <t>3+20</t>
    <phoneticPr fontId="13" type="noConversion"/>
  </si>
  <si>
    <t>NALM4+F9NSG</t>
    <phoneticPr fontId="13" type="noConversion"/>
  </si>
  <si>
    <t>16#-18#+1#-20#</t>
    <phoneticPr fontId="13" type="noConversion"/>
  </si>
  <si>
    <t>AZI5MD</t>
    <phoneticPr fontId="13" type="noConversion"/>
  </si>
  <si>
    <t>8+26</t>
    <phoneticPr fontId="13" type="noConversion"/>
  </si>
  <si>
    <t>10+33</t>
    <phoneticPr fontId="13" type="noConversion"/>
  </si>
  <si>
    <t>8+26</t>
    <phoneticPr fontId="13" type="noConversion"/>
  </si>
  <si>
    <t>7+23</t>
    <phoneticPr fontId="13" type="noConversion"/>
  </si>
  <si>
    <t>HG01334</t>
    <phoneticPr fontId="13" type="noConversion"/>
  </si>
  <si>
    <t>HG01336</t>
    <phoneticPr fontId="13" type="noConversion"/>
  </si>
  <si>
    <t>AZI5ME</t>
    <phoneticPr fontId="13" type="noConversion"/>
  </si>
  <si>
    <t>AZI5MF</t>
    <phoneticPr fontId="13" type="noConversion"/>
  </si>
  <si>
    <t>AZI5MG</t>
    <phoneticPr fontId="13" type="noConversion"/>
  </si>
  <si>
    <t>AZI5MH</t>
    <phoneticPr fontId="13" type="noConversion"/>
  </si>
  <si>
    <t>NATL5+(F9SM0+F36MW)</t>
    <phoneticPr fontId="13" type="noConversion"/>
  </si>
  <si>
    <t>8#-15#+(1#-25#+25#)</t>
    <phoneticPr fontId="13" type="noConversion"/>
  </si>
  <si>
    <t>HG01332</t>
    <phoneticPr fontId="13" type="noConversion"/>
  </si>
  <si>
    <t>NATL5+(FA8L9+FWPR0)</t>
    <phoneticPr fontId="13" type="noConversion"/>
  </si>
  <si>
    <t>16#-25#+(1#-25#+17#-24#)</t>
    <phoneticPr fontId="13" type="noConversion"/>
  </si>
  <si>
    <t>HG01333</t>
    <phoneticPr fontId="13" type="noConversion"/>
  </si>
  <si>
    <t>NATL7+(FNL60+FWPR0)</t>
    <phoneticPr fontId="13" type="noConversion"/>
  </si>
  <si>
    <t>NATL7+(FS092+F0RL6)</t>
    <phoneticPr fontId="13" type="noConversion"/>
  </si>
  <si>
    <t>9#-18#+(1#-25#+16#-23#)</t>
    <phoneticPr fontId="13" type="noConversion"/>
  </si>
  <si>
    <t>HG01335</t>
    <phoneticPr fontId="13" type="noConversion"/>
  </si>
  <si>
    <t>Hv5MB</t>
    <phoneticPr fontId="13" type="noConversion"/>
  </si>
  <si>
    <t>HG01337</t>
    <phoneticPr fontId="13" type="noConversion"/>
  </si>
  <si>
    <t>HG01338</t>
    <phoneticPr fontId="13" type="noConversion"/>
  </si>
  <si>
    <t>Hv5MC</t>
    <phoneticPr fontId="13" type="noConversion"/>
  </si>
  <si>
    <t>Hv5MD</t>
    <phoneticPr fontId="13" type="noConversion"/>
  </si>
  <si>
    <t>NAW66+FYL98</t>
    <phoneticPr fontId="13" type="noConversion"/>
  </si>
  <si>
    <t>3#-9#+1#-23#</t>
    <phoneticPr fontId="13" type="noConversion"/>
  </si>
  <si>
    <t>NAW66+(F39YS+FYL98)</t>
    <phoneticPr fontId="13" type="noConversion"/>
  </si>
  <si>
    <t>NAW66+(F9HG4+FYL98)</t>
    <phoneticPr fontId="13" type="noConversion"/>
  </si>
  <si>
    <t>AYR5MH</t>
    <phoneticPr fontId="13" type="noConversion"/>
  </si>
  <si>
    <t>HG01340</t>
    <phoneticPr fontId="13" type="noConversion"/>
  </si>
  <si>
    <t>HG01341</t>
    <phoneticPr fontId="13" type="noConversion"/>
  </si>
  <si>
    <t>AYR5MI</t>
    <phoneticPr fontId="13" type="noConversion"/>
  </si>
  <si>
    <t>AYR5MJ</t>
    <phoneticPr fontId="13" type="noConversion"/>
  </si>
  <si>
    <t>NATL7+FKPWM</t>
    <phoneticPr fontId="13" type="noConversion"/>
  </si>
  <si>
    <t>19#-25#+1#-23#</t>
    <phoneticPr fontId="13" type="noConversion"/>
  </si>
  <si>
    <t>HG01339</t>
    <phoneticPr fontId="13" type="noConversion"/>
  </si>
  <si>
    <t>NATL6+(FNKL9+FKPWM)</t>
    <phoneticPr fontId="13" type="noConversion"/>
  </si>
  <si>
    <t>18#-25#+(1#-25#+24#)</t>
    <phoneticPr fontId="13" type="noConversion"/>
  </si>
  <si>
    <t>1#-8#+(1#-25#+24#)</t>
    <phoneticPr fontId="13" type="noConversion"/>
  </si>
  <si>
    <t>NATL6+(FSFM3+FKPWM)</t>
    <phoneticPr fontId="13" type="noConversion"/>
  </si>
  <si>
    <t>HG01342</t>
    <phoneticPr fontId="13" type="noConversion"/>
  </si>
  <si>
    <t>ATK5ME</t>
    <phoneticPr fontId="13" type="noConversion"/>
  </si>
  <si>
    <t>2+10</t>
    <phoneticPr fontId="13" type="noConversion"/>
  </si>
  <si>
    <t>8+40</t>
    <phoneticPr fontId="13" type="noConversion"/>
  </si>
  <si>
    <t>HG01343</t>
    <phoneticPr fontId="13" type="noConversion"/>
  </si>
  <si>
    <t>ATK5MF</t>
    <phoneticPr fontId="13" type="noConversion"/>
  </si>
  <si>
    <t>NAT0T+F6AL7</t>
    <phoneticPr fontId="13" type="noConversion"/>
  </si>
  <si>
    <t>24#-25#+1#-10#</t>
    <phoneticPr fontId="13" type="noConversion"/>
  </si>
  <si>
    <t>NAWAP.01+(F6AL7+FSTMC)</t>
    <phoneticPr fontId="13" type="noConversion"/>
  </si>
  <si>
    <t>HG01344</t>
    <phoneticPr fontId="13" type="noConversion"/>
  </si>
  <si>
    <t>HG01345</t>
    <phoneticPr fontId="13" type="noConversion"/>
  </si>
  <si>
    <t>AZI5MI</t>
    <phoneticPr fontId="13" type="noConversion"/>
  </si>
  <si>
    <t>AZI5MJ</t>
    <phoneticPr fontId="13" type="noConversion"/>
  </si>
  <si>
    <t>AZI5MK</t>
    <phoneticPr fontId="13" type="noConversion"/>
  </si>
  <si>
    <t>NAW61+(F4Y3S+F0RL6)</t>
    <phoneticPr fontId="13" type="noConversion"/>
  </si>
  <si>
    <t>NAW61+(F68RL+F0RL6)</t>
    <phoneticPr fontId="13" type="noConversion"/>
  </si>
  <si>
    <t>1#-8#+(1#-25#+25#)</t>
    <phoneticPr fontId="13" type="noConversion"/>
  </si>
  <si>
    <t>1#-8#+(1#-25#+24#)</t>
    <phoneticPr fontId="13" type="noConversion"/>
  </si>
  <si>
    <t>NAW64+F9RNW</t>
    <phoneticPr fontId="13" type="noConversion"/>
  </si>
  <si>
    <t>1#-7#+1#-23#</t>
    <phoneticPr fontId="13" type="noConversion"/>
  </si>
  <si>
    <t>HG01346</t>
    <phoneticPr fontId="13" type="noConversion"/>
  </si>
  <si>
    <t>NAW64+(FT67W+F9RNW)</t>
    <phoneticPr fontId="13" type="noConversion"/>
  </si>
  <si>
    <t>8#-15#+(1#-25#+24#)</t>
    <phoneticPr fontId="13" type="noConversion"/>
  </si>
  <si>
    <t>HG01347</t>
    <phoneticPr fontId="13" type="noConversion"/>
  </si>
  <si>
    <t>HG01348</t>
    <phoneticPr fontId="13" type="noConversion"/>
  </si>
  <si>
    <t>ATK5MG</t>
    <phoneticPr fontId="13" type="noConversion"/>
  </si>
  <si>
    <t>5+25</t>
    <phoneticPr fontId="13" type="noConversion"/>
  </si>
  <si>
    <t>HG01349</t>
    <phoneticPr fontId="13" type="noConversion"/>
  </si>
  <si>
    <t>ATK5MH</t>
    <phoneticPr fontId="13" type="noConversion"/>
  </si>
  <si>
    <t>NAWAP.01+FN24S</t>
    <phoneticPr fontId="13" type="noConversion"/>
  </si>
  <si>
    <t>NAWAP.01+F6FKS</t>
    <phoneticPr fontId="13" type="noConversion"/>
  </si>
  <si>
    <t>16#-20#+1#-25#</t>
    <phoneticPr fontId="13" type="noConversion"/>
  </si>
  <si>
    <t>HG01350</t>
    <phoneticPr fontId="13" type="noConversion"/>
  </si>
  <si>
    <t>AQU5MA</t>
    <phoneticPr fontId="13" type="noConversion"/>
  </si>
  <si>
    <t>5+26</t>
    <phoneticPr fontId="13" type="noConversion"/>
  </si>
  <si>
    <t>HG01351</t>
    <phoneticPr fontId="13" type="noConversion"/>
  </si>
  <si>
    <t>AQU5MB</t>
    <phoneticPr fontId="13" type="noConversion"/>
  </si>
  <si>
    <t>9+47</t>
    <phoneticPr fontId="13" type="noConversion"/>
  </si>
  <si>
    <t>NAW5T+(SJ093000+SJ091500)</t>
    <phoneticPr fontId="13" type="noConversion"/>
  </si>
  <si>
    <t>1#-5#+(1#-6#,8#-25#+23#-24#)</t>
    <phoneticPr fontId="13" type="noConversion"/>
  </si>
  <si>
    <t>NAW5T+(SJ092700+SJ092800+SJ091500)</t>
    <phoneticPr fontId="13" type="noConversion"/>
  </si>
  <si>
    <t>6#-14#+(1#~23#,25#+2#~8#,10#~24#+25#)</t>
    <phoneticPr fontId="13" type="noConversion"/>
  </si>
  <si>
    <t>AXO5MA</t>
    <phoneticPr fontId="13" type="noConversion"/>
  </si>
  <si>
    <t>6+29</t>
    <phoneticPr fontId="13" type="noConversion"/>
  </si>
  <si>
    <t>NALM5+(F6WFM+FW927+FP6AS)</t>
    <phoneticPr fontId="13" type="noConversion"/>
  </si>
  <si>
    <t>1#-6#+(1#-25#+23#-25#+25#)</t>
    <phoneticPr fontId="13" type="noConversion"/>
  </si>
  <si>
    <t>HG01352</t>
    <phoneticPr fontId="13" type="noConversion"/>
  </si>
  <si>
    <t>AWT5MC</t>
    <phoneticPr fontId="13" type="noConversion"/>
  </si>
  <si>
    <t>7+17</t>
    <phoneticPr fontId="13" type="noConversion"/>
  </si>
  <si>
    <t>NAW0C+SJ071800</t>
    <phoneticPr fontId="13" type="noConversion"/>
  </si>
  <si>
    <t>19#-25#+1#-16#,18#</t>
    <phoneticPr fontId="13" type="noConversion"/>
  </si>
  <si>
    <t>HG01353</t>
    <phoneticPr fontId="13" type="noConversion"/>
  </si>
  <si>
    <t>HG01354</t>
    <phoneticPr fontId="13" type="noConversion"/>
  </si>
  <si>
    <t>AYJ5MD</t>
    <phoneticPr fontId="13" type="noConversion"/>
  </si>
  <si>
    <t>9+29</t>
    <phoneticPr fontId="13" type="noConversion"/>
  </si>
  <si>
    <t>9+29</t>
    <phoneticPr fontId="13" type="noConversion"/>
  </si>
  <si>
    <t>AYJ5ME</t>
    <phoneticPr fontId="13" type="noConversion"/>
  </si>
  <si>
    <t>NATL6+(SJ072000+SJ071800)</t>
    <phoneticPr fontId="13" type="noConversion"/>
  </si>
  <si>
    <t>17#-25#+(1#-25#+19#~22#)</t>
    <phoneticPr fontId="13" type="noConversion"/>
  </si>
  <si>
    <t>NAW61+(SJ073100+SJ071800+SJ068600)</t>
    <phoneticPr fontId="13" type="noConversion"/>
  </si>
  <si>
    <t>17#-25#+(1#-24#+23#~25#+24#-25#)</t>
    <phoneticPr fontId="13" type="noConversion"/>
  </si>
  <si>
    <t>HG01355</t>
    <phoneticPr fontId="13" type="noConversion"/>
  </si>
  <si>
    <t>E10Q2+U3X12A</t>
    <phoneticPr fontId="13" type="noConversion"/>
  </si>
  <si>
    <t>HG01356</t>
    <phoneticPr fontId="13" type="noConversion"/>
  </si>
  <si>
    <t>AYR5MK</t>
    <phoneticPr fontId="13" type="noConversion"/>
  </si>
  <si>
    <t>1+3</t>
    <phoneticPr fontId="13" type="noConversion"/>
  </si>
  <si>
    <t>NAWAC+FLRGK</t>
    <phoneticPr fontId="13" type="noConversion"/>
  </si>
  <si>
    <t>1#+1#~3#</t>
    <phoneticPr fontId="13" type="noConversion"/>
  </si>
  <si>
    <t>NAW3S+F0RL6+(WF4C074.1+WF4B105.1)</t>
    <phoneticPr fontId="13" type="noConversion"/>
  </si>
  <si>
    <t>NA4C3.02</t>
  </si>
  <si>
    <t>NAQSR.02</t>
  </si>
  <si>
    <t>F0RL6;(WF4C074.1+WF4B105.1);NAW3S</t>
  </si>
  <si>
    <t>NALM4;F9NSG</t>
  </si>
  <si>
    <t>(F9SM0+F36MW);NATL5</t>
  </si>
  <si>
    <t>(FA8L9+FWPR0);NATL5</t>
  </si>
  <si>
    <t>(FNL60+FWPR0);NATL7</t>
  </si>
  <si>
    <t>(FS092+F0RL6);NATL7</t>
  </si>
  <si>
    <t>FYL98;NAW66</t>
  </si>
  <si>
    <t>(F39YS+FYL98);NAW66</t>
  </si>
  <si>
    <t>(F9HG4+FYL98);NAW66</t>
  </si>
  <si>
    <t>FKPWM;NATL7</t>
  </si>
  <si>
    <t>(FNKL9+FKPWM);NATL6</t>
  </si>
  <si>
    <t>(FSFM3+FKPWM);NATL6</t>
  </si>
  <si>
    <t>F6AL7;NAT0T</t>
  </si>
  <si>
    <t>(F6AL7+FSTMC);NAWAP.01</t>
  </si>
  <si>
    <t>(F4Y3S+F0RL6);NAW61</t>
  </si>
  <si>
    <t>(F68RL+F0RL6);NAW61</t>
  </si>
  <si>
    <t>F9RNW;NAW64</t>
  </si>
  <si>
    <t>(FT67W+F9RNW);NAW64</t>
  </si>
  <si>
    <t>FN24S;NAWAP.01</t>
  </si>
  <si>
    <t>F6FKS;NAWAP.01</t>
  </si>
  <si>
    <t>(SJ093000+SJ091500);NAW5T</t>
  </si>
  <si>
    <t>(SJ092700+SJ092800+SJ091500);NAW5T</t>
  </si>
  <si>
    <t>NALM5;(F6WFM+FW927+FP6AS)</t>
  </si>
  <si>
    <t>NAW0C;SJ071800</t>
  </si>
  <si>
    <t>(SJ072000+SJ071800);NATL6</t>
  </si>
  <si>
    <t>(SJ073100+SJ071800+SJ068600);NAW61</t>
  </si>
  <si>
    <t>FLRGK;NAWAC</t>
  </si>
  <si>
    <t>HG01357</t>
    <phoneticPr fontId="13" type="noConversion"/>
  </si>
  <si>
    <t>HG01358</t>
    <phoneticPr fontId="13" type="noConversion"/>
  </si>
  <si>
    <t>AIU5MA</t>
    <phoneticPr fontId="13" type="noConversion"/>
  </si>
  <si>
    <t>NAWYP</t>
    <phoneticPr fontId="13" type="noConversion"/>
  </si>
  <si>
    <t>11#-14#</t>
  </si>
  <si>
    <t>HG01359</t>
    <phoneticPr fontId="13" type="noConversion"/>
  </si>
  <si>
    <t>SY8232FAC</t>
    <phoneticPr fontId="13" type="noConversion"/>
  </si>
  <si>
    <t>HG01360</t>
    <phoneticPr fontId="13" type="noConversion"/>
  </si>
  <si>
    <t>HG01361</t>
    <phoneticPr fontId="13" type="noConversion"/>
  </si>
  <si>
    <t>Ee5MA</t>
    <phoneticPr fontId="13" type="noConversion"/>
  </si>
  <si>
    <t>HG01362</t>
    <phoneticPr fontId="13" type="noConversion"/>
  </si>
  <si>
    <t>Ee5MB</t>
    <phoneticPr fontId="13" type="noConversion"/>
  </si>
  <si>
    <t>NAY04</t>
    <phoneticPr fontId="13" type="noConversion"/>
  </si>
  <si>
    <t>BDB5MB</t>
    <phoneticPr fontId="13" type="noConversion"/>
  </si>
  <si>
    <t>HG01364</t>
    <phoneticPr fontId="13" type="noConversion"/>
  </si>
  <si>
    <t>BDB5MC</t>
    <phoneticPr fontId="13" type="noConversion"/>
  </si>
  <si>
    <t>NAWAP.01+FAL98</t>
    <phoneticPr fontId="13" type="noConversion"/>
  </si>
  <si>
    <t>NAWAN+FAAS9</t>
    <phoneticPr fontId="13" type="noConversion"/>
  </si>
  <si>
    <t>21#-25#+1#-25#</t>
    <phoneticPr fontId="13" type="noConversion"/>
  </si>
  <si>
    <t>HG01363</t>
    <phoneticPr fontId="13" type="noConversion"/>
  </si>
  <si>
    <t>APQ5MB</t>
    <phoneticPr fontId="13" type="noConversion"/>
  </si>
  <si>
    <t>7+48</t>
    <phoneticPr fontId="13" type="noConversion"/>
  </si>
  <si>
    <t>HG01366</t>
    <phoneticPr fontId="13" type="noConversion"/>
  </si>
  <si>
    <t>APQ5MC</t>
    <phoneticPr fontId="13" type="noConversion"/>
  </si>
  <si>
    <t>APQ5MD</t>
    <phoneticPr fontId="13" type="noConversion"/>
  </si>
  <si>
    <t>NALM5+(FATAL+FP2LY)</t>
    <phoneticPr fontId="13" type="noConversion"/>
  </si>
  <si>
    <t>HG01365</t>
    <phoneticPr fontId="13" type="noConversion"/>
  </si>
  <si>
    <t>NALM5+(FS66T+FP2LY)</t>
    <phoneticPr fontId="13" type="noConversion"/>
  </si>
  <si>
    <t>14#-17#+(1#-25#+24#-25#)</t>
    <phoneticPr fontId="13" type="noConversion"/>
  </si>
  <si>
    <t>NALM5+(FS74M+F4NAS+F9NSG)</t>
    <phoneticPr fontId="13" type="noConversion"/>
  </si>
  <si>
    <t>18#-25#+(1#-25#+1#-25#+21#-25#)</t>
    <phoneticPr fontId="13" type="noConversion"/>
  </si>
  <si>
    <t>HG01367</t>
    <phoneticPr fontId="13" type="noConversion"/>
  </si>
  <si>
    <t>HG01368</t>
    <phoneticPr fontId="13" type="noConversion"/>
  </si>
  <si>
    <t>AVK5MB</t>
    <phoneticPr fontId="13" type="noConversion"/>
  </si>
  <si>
    <t>6+18+34</t>
    <phoneticPr fontId="13" type="noConversion"/>
  </si>
  <si>
    <t>NAW3S+FKP8H+(WF4C072.1+WF4B347.1+WF4C073.1)</t>
    <phoneticPr fontId="13" type="noConversion"/>
  </si>
  <si>
    <t>20#~25#+1#-18#+(#1-7,9-21+#21-23,25+#4,6,7-12,14,24)</t>
    <phoneticPr fontId="13" type="noConversion"/>
  </si>
  <si>
    <t>HG01369</t>
    <phoneticPr fontId="13" type="noConversion"/>
  </si>
  <si>
    <t>ATK5MI</t>
    <phoneticPr fontId="13" type="noConversion"/>
  </si>
  <si>
    <t>10+51</t>
    <phoneticPr fontId="13" type="noConversion"/>
  </si>
  <si>
    <t>9+46</t>
    <phoneticPr fontId="13" type="noConversion"/>
  </si>
  <si>
    <t>HG01370</t>
    <phoneticPr fontId="13" type="noConversion"/>
  </si>
  <si>
    <t>ATK5MJ</t>
    <phoneticPr fontId="13" type="noConversion"/>
  </si>
  <si>
    <t>NAWAN+(F7AH6+FCL9A+FW0G4)</t>
    <phoneticPr fontId="13" type="noConversion"/>
  </si>
  <si>
    <t>3#-10#+(11#-25#+1#-25#)</t>
    <phoneticPr fontId="13" type="noConversion"/>
  </si>
  <si>
    <t>NAWAN+(FL2P2+FW0G4)</t>
    <phoneticPr fontId="13" type="noConversion"/>
  </si>
  <si>
    <t>16#-24#+(1#-25#+2#~14#,16#~23#)</t>
    <phoneticPr fontId="13" type="noConversion"/>
  </si>
  <si>
    <t>NATKH.05</t>
    <phoneticPr fontId="13" type="noConversion"/>
  </si>
  <si>
    <t>NACG5.01</t>
    <phoneticPr fontId="13" type="noConversion"/>
  </si>
  <si>
    <t>NY5MA</t>
    <phoneticPr fontId="13" type="noConversion"/>
  </si>
  <si>
    <t>NAWQ9</t>
    <phoneticPr fontId="13" type="noConversion"/>
  </si>
  <si>
    <t>XA5MA</t>
    <phoneticPr fontId="13" type="noConversion"/>
  </si>
  <si>
    <t>NAWYQ</t>
    <phoneticPr fontId="13" type="noConversion"/>
  </si>
  <si>
    <t>NAY04</t>
  </si>
  <si>
    <t>NACG5.01</t>
  </si>
  <si>
    <t>NAWYP</t>
  </si>
  <si>
    <t>NAWYP-1</t>
  </si>
  <si>
    <t>NAWYQ</t>
  </si>
  <si>
    <t>NAY04-1</t>
  </si>
  <si>
    <t>NAWAP.01;FAL98</t>
  </si>
  <si>
    <t>NAWAN;FAAS9</t>
  </si>
  <si>
    <t>NALM5;(FATAL+FP2LY)</t>
  </si>
  <si>
    <t>NALM5;(FS66T+FP2LY)</t>
  </si>
  <si>
    <t>NALM5;(FS74M+F4NAS+F9NSG)</t>
  </si>
  <si>
    <t>FKP8H;(WF4C072.1+WF4B347.1+WF4C073.1);NAW3S</t>
  </si>
  <si>
    <t>(F7AH6+FCL9A+FW0G4);NAWAN</t>
  </si>
  <si>
    <t>(FL2P2+FW0G4);NAWAN</t>
  </si>
  <si>
    <t>SY58481FAC</t>
    <phoneticPr fontId="13" type="noConversion"/>
  </si>
  <si>
    <t>HG01371</t>
    <phoneticPr fontId="13" type="noConversion"/>
  </si>
  <si>
    <t>10+31+59</t>
    <phoneticPr fontId="13" type="noConversion"/>
  </si>
  <si>
    <t>NAHFA+(F3LYA+F2M0L)+(WF55263.1+WF55266.1+WF55265.1)</t>
    <phoneticPr fontId="13" type="noConversion"/>
  </si>
  <si>
    <r>
      <t>16#-25#+(1#-25#+1#-6#)+(#3-21,23+#1,5,10-12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  <charset val="134"/>
      </rPr>
      <t>14-25+1#~22#)</t>
    </r>
    <phoneticPr fontId="13" type="noConversion"/>
  </si>
  <si>
    <t>HG01372</t>
    <phoneticPr fontId="13" type="noConversion"/>
  </si>
  <si>
    <t>Hv5NA</t>
    <phoneticPr fontId="13" type="noConversion"/>
  </si>
  <si>
    <t>10+33</t>
    <phoneticPr fontId="13" type="noConversion"/>
  </si>
  <si>
    <t>SY58281NAAC</t>
    <phoneticPr fontId="13" type="noConversion"/>
  </si>
  <si>
    <t>NAW64+(F3TCL+F2M0L)</t>
    <phoneticPr fontId="13" type="noConversion"/>
  </si>
  <si>
    <t>16#-25#+(1#-25#+7#-14#)</t>
    <phoneticPr fontId="13" type="noConversion"/>
  </si>
  <si>
    <t>SY58282NFAC</t>
    <phoneticPr fontId="13" type="noConversion"/>
  </si>
  <si>
    <t>HG01373</t>
    <phoneticPr fontId="13" type="noConversion"/>
  </si>
  <si>
    <t>AYR5NA</t>
    <phoneticPr fontId="13" type="noConversion"/>
  </si>
  <si>
    <t>HG01375</t>
    <phoneticPr fontId="13" type="noConversion"/>
  </si>
  <si>
    <t>HG01376</t>
    <phoneticPr fontId="13" type="noConversion"/>
  </si>
  <si>
    <t>HG01377</t>
    <phoneticPr fontId="13" type="noConversion"/>
  </si>
  <si>
    <t>AYR5NB</t>
    <phoneticPr fontId="13" type="noConversion"/>
  </si>
  <si>
    <t>AYR5NC</t>
    <phoneticPr fontId="13" type="noConversion"/>
  </si>
  <si>
    <t>AYR5ND</t>
    <phoneticPr fontId="13" type="noConversion"/>
  </si>
  <si>
    <t>AYR5NE</t>
    <phoneticPr fontId="13" type="noConversion"/>
  </si>
  <si>
    <t>7+23</t>
    <phoneticPr fontId="13" type="noConversion"/>
  </si>
  <si>
    <t>8+26</t>
    <phoneticPr fontId="13" type="noConversion"/>
  </si>
  <si>
    <t>8+26</t>
    <phoneticPr fontId="13" type="noConversion"/>
  </si>
  <si>
    <t>NAWAG+(F4L9F+F2M0L)</t>
    <phoneticPr fontId="13" type="noConversion"/>
  </si>
  <si>
    <t>1#-10#+(1#-25#+15#-22#)</t>
    <phoneticPr fontId="13" type="noConversion"/>
  </si>
  <si>
    <t>NAWAG+F7CLC</t>
    <phoneticPr fontId="13" type="noConversion"/>
  </si>
  <si>
    <t>11#-17#+1#-23#</t>
    <phoneticPr fontId="13" type="noConversion"/>
  </si>
  <si>
    <t>HG01374</t>
    <phoneticPr fontId="13" type="noConversion"/>
  </si>
  <si>
    <t>NAWAC+(FA0CH+F2M0L)</t>
    <phoneticPr fontId="13" type="noConversion"/>
  </si>
  <si>
    <t>NAWAC+(FA0HY+F2M0L)</t>
    <phoneticPr fontId="13" type="noConversion"/>
  </si>
  <si>
    <t>NAWAC+(FKLCN+F2M0L)</t>
    <phoneticPr fontId="13" type="noConversion"/>
  </si>
  <si>
    <t>9#-16#+(1#-25#+25#)</t>
    <phoneticPr fontId="13" type="noConversion"/>
  </si>
  <si>
    <t>2#-9#+(1#-25#+23#)</t>
    <phoneticPr fontId="13" type="noConversion"/>
  </si>
  <si>
    <t>10#-17#+(1#-25#+24#)</t>
    <phoneticPr fontId="13" type="noConversion"/>
  </si>
  <si>
    <t>B45A0</t>
    <phoneticPr fontId="13" type="noConversion"/>
  </si>
  <si>
    <t>HG01378</t>
    <phoneticPr fontId="13" type="noConversion"/>
  </si>
  <si>
    <t>AVZ5NA</t>
    <phoneticPr fontId="13" type="noConversion"/>
  </si>
  <si>
    <t>HJTC</t>
    <phoneticPr fontId="13" type="noConversion"/>
  </si>
  <si>
    <t>需Bumpping</t>
    <phoneticPr fontId="13" type="noConversion"/>
  </si>
  <si>
    <t>1#~10#</t>
    <phoneticPr fontId="13" type="noConversion"/>
  </si>
  <si>
    <t>NAQF1.06</t>
    <phoneticPr fontId="13" type="noConversion"/>
  </si>
  <si>
    <t>SY7315RDC</t>
    <phoneticPr fontId="13" type="noConversion"/>
  </si>
  <si>
    <t>QFN4*4-18</t>
    <phoneticPr fontId="13" type="noConversion"/>
  </si>
  <si>
    <t>NATY0.01</t>
    <phoneticPr fontId="13" type="noConversion"/>
  </si>
  <si>
    <t>E51W0+U2X17A</t>
    <phoneticPr fontId="13" type="noConversion"/>
  </si>
  <si>
    <t>ATH5NA</t>
    <phoneticPr fontId="13" type="noConversion"/>
  </si>
  <si>
    <t>1+7</t>
    <phoneticPr fontId="13" type="noConversion"/>
  </si>
  <si>
    <t>NAYP6.04+FAKKS</t>
    <phoneticPr fontId="13" type="noConversion"/>
  </si>
  <si>
    <t>1#+17#-23#</t>
    <phoneticPr fontId="13" type="noConversion"/>
  </si>
  <si>
    <t>SY50135FAC-A</t>
    <phoneticPr fontId="13" type="noConversion"/>
  </si>
  <si>
    <t>SY50133FAC</t>
    <phoneticPr fontId="13" type="noConversion"/>
  </si>
  <si>
    <t>ATK5NA</t>
    <phoneticPr fontId="13" type="noConversion"/>
  </si>
  <si>
    <t>5+25</t>
    <phoneticPr fontId="13" type="noConversion"/>
  </si>
  <si>
    <t>ATK5NB</t>
    <phoneticPr fontId="13" type="noConversion"/>
  </si>
  <si>
    <t>NAYP6+FLKTM</t>
    <phoneticPr fontId="13" type="noConversion"/>
  </si>
  <si>
    <t>NAYP6+FYY7H</t>
    <phoneticPr fontId="13" type="noConversion"/>
  </si>
  <si>
    <t>13#-17#+1#-25#</t>
    <phoneticPr fontId="13" type="noConversion"/>
  </si>
  <si>
    <t>18#-22#+1#-25#</t>
    <phoneticPr fontId="13" type="noConversion"/>
  </si>
  <si>
    <t>HG01380</t>
    <phoneticPr fontId="13" type="noConversion"/>
  </si>
  <si>
    <t>HG01381</t>
    <phoneticPr fontId="13" type="noConversion"/>
  </si>
  <si>
    <t>AVJ5NA</t>
  </si>
  <si>
    <t>HG01382</t>
    <phoneticPr fontId="13" type="noConversion"/>
  </si>
  <si>
    <t>JCET</t>
    <phoneticPr fontId="13" type="noConversion"/>
  </si>
  <si>
    <t>B40GA1</t>
    <phoneticPr fontId="13" type="noConversion"/>
  </si>
  <si>
    <t>Hb5NA</t>
    <phoneticPr fontId="13" type="noConversion"/>
  </si>
  <si>
    <t>HG01383</t>
    <phoneticPr fontId="13" type="noConversion"/>
  </si>
  <si>
    <t>Hb5NB</t>
    <phoneticPr fontId="13" type="noConversion"/>
  </si>
  <si>
    <t>NAYNM</t>
  </si>
  <si>
    <t>13#-25#</t>
    <phoneticPr fontId="13" type="noConversion"/>
  </si>
  <si>
    <t>1#-12#</t>
    <phoneticPr fontId="13" type="noConversion"/>
  </si>
  <si>
    <t>HG01384</t>
    <phoneticPr fontId="13" type="noConversion"/>
  </si>
  <si>
    <t>B43A0</t>
    <phoneticPr fontId="13" type="noConversion"/>
  </si>
  <si>
    <t>Dq5NA</t>
    <phoneticPr fontId="13" type="noConversion"/>
  </si>
  <si>
    <t>HG01385</t>
    <phoneticPr fontId="13" type="noConversion"/>
  </si>
  <si>
    <t>Dq5NB</t>
    <phoneticPr fontId="13" type="noConversion"/>
  </si>
  <si>
    <t>NC01H</t>
  </si>
  <si>
    <t>HG01386</t>
    <phoneticPr fontId="13" type="noConversion"/>
  </si>
  <si>
    <t>E51B0</t>
    <phoneticPr fontId="13" type="noConversion"/>
  </si>
  <si>
    <t>ZS5NA</t>
    <phoneticPr fontId="13" type="noConversion"/>
  </si>
  <si>
    <t>NC01G</t>
  </si>
  <si>
    <t>HG01387</t>
    <phoneticPr fontId="13" type="noConversion"/>
  </si>
  <si>
    <t>HU5NA</t>
    <phoneticPr fontId="13" type="noConversion"/>
  </si>
  <si>
    <t>HG01388</t>
    <phoneticPr fontId="13" type="noConversion"/>
  </si>
  <si>
    <t>JCET</t>
    <phoneticPr fontId="13" type="noConversion"/>
  </si>
  <si>
    <t>SY8089AAC</t>
    <phoneticPr fontId="13" type="noConversion"/>
  </si>
  <si>
    <t>JX5NA</t>
    <phoneticPr fontId="13" type="noConversion"/>
  </si>
  <si>
    <t>NAWPG</t>
  </si>
  <si>
    <t>K13A0</t>
    <phoneticPr fontId="13" type="noConversion"/>
  </si>
  <si>
    <t>QFN3*4-19</t>
    <phoneticPr fontId="13" type="noConversion"/>
  </si>
  <si>
    <t>HJTC</t>
    <phoneticPr fontId="13" type="noConversion"/>
  </si>
  <si>
    <t>AVE5NA</t>
    <phoneticPr fontId="13" type="noConversion"/>
  </si>
  <si>
    <t>HG01389</t>
    <phoneticPr fontId="13" type="noConversion"/>
  </si>
  <si>
    <t>SY6402QVC</t>
    <phoneticPr fontId="13" type="noConversion"/>
  </si>
  <si>
    <t>HG01390</t>
    <phoneticPr fontId="13" type="noConversion"/>
  </si>
  <si>
    <t>GZ5NA</t>
    <phoneticPr fontId="13" type="noConversion"/>
  </si>
  <si>
    <t>NC0CW</t>
  </si>
  <si>
    <t>TB5NA</t>
    <phoneticPr fontId="15" type="noConversion"/>
  </si>
  <si>
    <t>N9JJL</t>
    <phoneticPr fontId="13" type="noConversion"/>
  </si>
  <si>
    <t>6#-15#</t>
    <phoneticPr fontId="13" type="noConversion"/>
  </si>
  <si>
    <t>HG01391</t>
    <phoneticPr fontId="13" type="noConversion"/>
  </si>
  <si>
    <t>HG01392</t>
    <phoneticPr fontId="13" type="noConversion"/>
  </si>
  <si>
    <t>JU5NA</t>
    <phoneticPr fontId="13" type="noConversion"/>
  </si>
  <si>
    <t>HG01393</t>
    <phoneticPr fontId="13" type="noConversion"/>
  </si>
  <si>
    <t>JU5NB</t>
    <phoneticPr fontId="13" type="noConversion"/>
  </si>
  <si>
    <t>NAW07.01</t>
    <phoneticPr fontId="13" type="noConversion"/>
  </si>
  <si>
    <t>NAW08</t>
    <phoneticPr fontId="13" type="noConversion"/>
  </si>
  <si>
    <t>NA5NA</t>
    <phoneticPr fontId="13" type="noConversion"/>
  </si>
  <si>
    <t>23#-25#</t>
    <phoneticPr fontId="13" type="noConversion"/>
  </si>
  <si>
    <t>HG01394</t>
    <phoneticPr fontId="13" type="noConversion"/>
  </si>
  <si>
    <t>HG01395</t>
    <phoneticPr fontId="13" type="noConversion"/>
  </si>
  <si>
    <t>JW5NA</t>
    <phoneticPr fontId="13" type="noConversion"/>
  </si>
  <si>
    <t>HG01396</t>
    <phoneticPr fontId="13" type="noConversion"/>
  </si>
  <si>
    <t>TW5NA</t>
    <phoneticPr fontId="13" type="noConversion"/>
  </si>
  <si>
    <t>SY8707ABC</t>
    <phoneticPr fontId="13" type="noConversion"/>
  </si>
  <si>
    <t>HG01397</t>
    <phoneticPr fontId="13" type="noConversion"/>
  </si>
  <si>
    <t>TW5NB</t>
    <phoneticPr fontId="13" type="noConversion"/>
  </si>
  <si>
    <t>HG01398</t>
    <phoneticPr fontId="13" type="noConversion"/>
  </si>
  <si>
    <t>HG01399</t>
    <phoneticPr fontId="13" type="noConversion"/>
  </si>
  <si>
    <t>TW5NC</t>
    <phoneticPr fontId="13" type="noConversion"/>
  </si>
  <si>
    <t>TW5ND</t>
    <phoneticPr fontId="13" type="noConversion"/>
  </si>
  <si>
    <t>HG01400</t>
    <phoneticPr fontId="13" type="noConversion"/>
  </si>
  <si>
    <t>HG01401</t>
    <phoneticPr fontId="13" type="noConversion"/>
  </si>
  <si>
    <t>TW5NE</t>
    <phoneticPr fontId="13" type="noConversion"/>
  </si>
  <si>
    <t>TW5NF</t>
    <phoneticPr fontId="13" type="noConversion"/>
  </si>
  <si>
    <t>NAQFH</t>
  </si>
  <si>
    <t>NAQFK</t>
  </si>
  <si>
    <t>NAW04</t>
  </si>
  <si>
    <t>NAW00</t>
  </si>
  <si>
    <t>NAW01</t>
  </si>
  <si>
    <t>NAW03</t>
  </si>
  <si>
    <t>3#-25#</t>
  </si>
  <si>
    <t>HG01402</t>
    <phoneticPr fontId="13" type="noConversion"/>
  </si>
  <si>
    <t>MH5NA</t>
    <phoneticPr fontId="13" type="noConversion"/>
  </si>
  <si>
    <t>17#-21#</t>
    <phoneticPr fontId="13" type="noConversion"/>
  </si>
  <si>
    <t>SYLS25ABC</t>
    <phoneticPr fontId="1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</si>
  <si>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</si>
  <si>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HG01403</t>
    <phoneticPr fontId="13" type="noConversion"/>
  </si>
  <si>
    <t>XO5NC</t>
    <phoneticPr fontId="15" type="noConversion"/>
  </si>
  <si>
    <t>14#-23#,25#</t>
  </si>
  <si>
    <t>分档测试，Bin1:标签上品名为SY8703BABC,Bin2:标签上品名为SY8703ABC</t>
  </si>
  <si>
    <t>4#-25#</t>
  </si>
  <si>
    <t>HG01404</t>
    <phoneticPr fontId="13" type="noConversion"/>
  </si>
  <si>
    <t>SY58283N1FAC</t>
    <phoneticPr fontId="13" type="noConversion"/>
  </si>
  <si>
    <t>E35B0+U3X14A</t>
    <phoneticPr fontId="13" type="noConversion"/>
  </si>
  <si>
    <t>HG01405</t>
    <phoneticPr fontId="13" type="noConversion"/>
  </si>
  <si>
    <t>BDN5NA</t>
    <phoneticPr fontId="13" type="noConversion"/>
  </si>
  <si>
    <t>UMC</t>
    <phoneticPr fontId="13" type="noConversion"/>
  </si>
  <si>
    <t>5+23</t>
    <phoneticPr fontId="13" type="noConversion"/>
  </si>
  <si>
    <t>NAWAJ+FKCRH</t>
    <phoneticPr fontId="13" type="noConversion"/>
  </si>
  <si>
    <t>1#-5#+1#-23#</t>
    <phoneticPr fontId="13" type="noConversion"/>
  </si>
  <si>
    <t>SYW232DFC</t>
  </si>
  <si>
    <t>HG01406</t>
    <phoneticPr fontId="13" type="noConversion"/>
  </si>
  <si>
    <t>HU5NB</t>
    <phoneticPr fontId="13" type="noConversion"/>
  </si>
  <si>
    <t>HG01407</t>
    <phoneticPr fontId="13" type="noConversion"/>
  </si>
  <si>
    <t>HU5NC</t>
    <phoneticPr fontId="13" type="noConversion"/>
  </si>
  <si>
    <t>NAWPF</t>
  </si>
  <si>
    <t>UJ5NA</t>
    <phoneticPr fontId="13" type="noConversion"/>
  </si>
  <si>
    <t>1#~4#</t>
    <phoneticPr fontId="13" type="noConversion"/>
  </si>
  <si>
    <t>HG01408</t>
    <phoneticPr fontId="13" type="noConversion"/>
  </si>
  <si>
    <t>HG01409</t>
    <phoneticPr fontId="13" type="noConversion"/>
  </si>
  <si>
    <t>VT5NA</t>
    <phoneticPr fontId="15" type="noConversion"/>
  </si>
  <si>
    <t>HG01410</t>
    <phoneticPr fontId="13" type="noConversion"/>
  </si>
  <si>
    <t>NA61L</t>
    <phoneticPr fontId="13" type="noConversion"/>
  </si>
  <si>
    <t>1#-5#,9#-17#,20#-25#</t>
  </si>
  <si>
    <t>VI5NA</t>
    <phoneticPr fontId="13" type="noConversion"/>
  </si>
  <si>
    <t>N9PR8</t>
    <phoneticPr fontId="13" type="noConversion"/>
  </si>
  <si>
    <t>15#</t>
    <phoneticPr fontId="13" type="noConversion"/>
  </si>
  <si>
    <t>SY7304DBC</t>
    <phoneticPr fontId="13" type="noConversion"/>
  </si>
  <si>
    <t>AYG5NA</t>
    <phoneticPr fontId="13" type="noConversion"/>
  </si>
  <si>
    <t>NC01A</t>
  </si>
  <si>
    <t>HG01411</t>
    <phoneticPr fontId="13" type="noConversion"/>
  </si>
  <si>
    <t>HG01412</t>
    <phoneticPr fontId="13" type="noConversion"/>
  </si>
  <si>
    <t>JD5NA</t>
    <phoneticPr fontId="13" type="noConversion"/>
  </si>
  <si>
    <t>NAWPM</t>
  </si>
  <si>
    <t>HG01413</t>
    <phoneticPr fontId="13" type="noConversion"/>
  </si>
  <si>
    <t>QV5NA</t>
    <phoneticPr fontId="13" type="noConversion"/>
  </si>
  <si>
    <t>9#-16#</t>
    <phoneticPr fontId="13" type="noConversion"/>
  </si>
  <si>
    <t>NA562</t>
  </si>
  <si>
    <t>NA562-1</t>
  </si>
  <si>
    <t>NATY0.01</t>
  </si>
  <si>
    <t>NATY1</t>
  </si>
  <si>
    <t>NAWCY</t>
  </si>
  <si>
    <t>NAWCY-1</t>
  </si>
  <si>
    <t>NAWF0</t>
  </si>
  <si>
    <t>(F3LYA+F2M0L);(WF55263.1+WF55266.1+WF55265.1);NAHFA</t>
  </si>
  <si>
    <t>(F4L9F+F2M0L);NAWAG</t>
  </si>
  <si>
    <t>F7CLC;NAWAG</t>
  </si>
  <si>
    <t>(FA0CH+F2M0L);NAWAC</t>
  </si>
  <si>
    <t>(FA0HY+F2M0L);NAWAC</t>
  </si>
  <si>
    <t>(FKLCN+F2M0L);NAWAC</t>
  </si>
  <si>
    <t>FAKKS;NAYP6.04</t>
  </si>
  <si>
    <t>FLKTM;NAYP6</t>
  </si>
  <si>
    <t>FYY7H;NAYP6</t>
  </si>
  <si>
    <t>NAWF9-1</t>
  </si>
  <si>
    <t>(F3TCL+F2M0L);NAW64</t>
  </si>
  <si>
    <t>NAYNM+01</t>
  </si>
  <si>
    <t>NC01H+01</t>
  </si>
  <si>
    <t>HG01414</t>
    <phoneticPr fontId="13" type="noConversion"/>
  </si>
  <si>
    <t>Dq5NC</t>
    <phoneticPr fontId="13" type="noConversion"/>
  </si>
  <si>
    <t>HG01415</t>
    <phoneticPr fontId="13" type="noConversion"/>
  </si>
  <si>
    <t>HG01416</t>
    <phoneticPr fontId="13" type="noConversion"/>
  </si>
  <si>
    <t>Dq5ND</t>
    <phoneticPr fontId="13" type="noConversion"/>
  </si>
  <si>
    <t>Dq5NE</t>
    <phoneticPr fontId="13" type="noConversion"/>
  </si>
  <si>
    <t>NC0TQ</t>
  </si>
  <si>
    <t>NC0TT</t>
  </si>
  <si>
    <t>NC0TR</t>
    <phoneticPr fontId="13" type="noConversion"/>
  </si>
  <si>
    <t>13#-25#</t>
    <phoneticPr fontId="13" type="noConversion"/>
  </si>
  <si>
    <t>1#-25#</t>
    <phoneticPr fontId="13" type="noConversion"/>
  </si>
  <si>
    <t>SY8708ABC</t>
    <phoneticPr fontId="13" type="noConversion"/>
  </si>
  <si>
    <t>SY5002CABC</t>
    <phoneticPr fontId="13" type="noConversion"/>
  </si>
  <si>
    <t>HG01417</t>
    <phoneticPr fontId="13" type="noConversion"/>
  </si>
  <si>
    <t>ZS5NB</t>
    <phoneticPr fontId="13" type="noConversion"/>
  </si>
  <si>
    <t>NC180</t>
  </si>
  <si>
    <t>HG01418</t>
    <phoneticPr fontId="13" type="noConversion"/>
  </si>
  <si>
    <t>TD5NA</t>
    <phoneticPr fontId="13" type="noConversion"/>
  </si>
  <si>
    <t>HG01419</t>
    <phoneticPr fontId="13" type="noConversion"/>
  </si>
  <si>
    <t>TD5NB</t>
    <phoneticPr fontId="13" type="noConversion"/>
  </si>
  <si>
    <t>NC0F1</t>
  </si>
  <si>
    <t>HG01420</t>
    <phoneticPr fontId="13" type="noConversion"/>
  </si>
  <si>
    <t>UV5NA</t>
    <phoneticPr fontId="13" type="noConversion"/>
  </si>
  <si>
    <t>HG01421</t>
    <phoneticPr fontId="13" type="noConversion"/>
  </si>
  <si>
    <t>VT5NB</t>
    <phoneticPr fontId="15" type="noConversion"/>
  </si>
  <si>
    <t>HG01422</t>
    <phoneticPr fontId="13" type="noConversion"/>
  </si>
  <si>
    <t>HG01423</t>
    <phoneticPr fontId="13" type="noConversion"/>
  </si>
  <si>
    <t>VT5NC</t>
    <phoneticPr fontId="15" type="noConversion"/>
  </si>
  <si>
    <t>VT5ND</t>
    <phoneticPr fontId="15" type="noConversion"/>
  </si>
  <si>
    <t>HG01424</t>
    <phoneticPr fontId="13" type="noConversion"/>
  </si>
  <si>
    <t>HG01425</t>
    <phoneticPr fontId="13" type="noConversion"/>
  </si>
  <si>
    <t>VT5NE</t>
    <phoneticPr fontId="15" type="noConversion"/>
  </si>
  <si>
    <t>VT5NF</t>
    <phoneticPr fontId="15" type="noConversion"/>
  </si>
  <si>
    <t>NC0QC</t>
  </si>
  <si>
    <t>NC0QH</t>
  </si>
  <si>
    <t>NC0QK</t>
  </si>
  <si>
    <t>NC0QF</t>
  </si>
  <si>
    <t>NC0QG</t>
  </si>
  <si>
    <t>SY7088DGC</t>
    <phoneticPr fontId="13" type="noConversion"/>
  </si>
  <si>
    <t>HG01426</t>
    <phoneticPr fontId="13" type="noConversion"/>
  </si>
  <si>
    <t>ADY5NA</t>
    <phoneticPr fontId="13" type="noConversion"/>
  </si>
  <si>
    <t>ADY5NB</t>
    <phoneticPr fontId="13" type="noConversion"/>
  </si>
  <si>
    <t>NC0TY</t>
  </si>
  <si>
    <t>SY7630QCC</t>
    <phoneticPr fontId="13" type="noConversion"/>
  </si>
  <si>
    <t>NC0W0</t>
  </si>
  <si>
    <t>HG01427</t>
    <phoneticPr fontId="13" type="noConversion"/>
  </si>
  <si>
    <t>HG01428</t>
    <phoneticPr fontId="13" type="noConversion"/>
  </si>
  <si>
    <t>RC5NA</t>
    <phoneticPr fontId="15" type="noConversion"/>
  </si>
  <si>
    <t>NC0QL</t>
  </si>
  <si>
    <t>SY7065QMC</t>
    <phoneticPr fontId="13" type="noConversion"/>
  </si>
  <si>
    <t>NC0QL.01</t>
  </si>
  <si>
    <t>1#-14#</t>
  </si>
  <si>
    <t>HG01429</t>
    <phoneticPr fontId="13" type="noConversion"/>
  </si>
  <si>
    <t>SY7063QMC</t>
    <phoneticPr fontId="13" type="noConversion"/>
  </si>
  <si>
    <t>HG01430</t>
    <phoneticPr fontId="13" type="noConversion"/>
  </si>
  <si>
    <t>VL5NA</t>
    <phoneticPr fontId="13" type="noConversion"/>
  </si>
  <si>
    <t>SY7065AQMC</t>
    <phoneticPr fontId="13" type="noConversion"/>
  </si>
  <si>
    <t>HG01431</t>
    <phoneticPr fontId="13" type="noConversion"/>
  </si>
  <si>
    <t>AIV5NA</t>
    <phoneticPr fontId="13" type="noConversion"/>
  </si>
  <si>
    <t>SY8233FCC</t>
    <phoneticPr fontId="13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</si>
  <si>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</si>
  <si>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AJY5NA</t>
    <phoneticPr fontId="15" type="noConversion"/>
  </si>
  <si>
    <t>HG01432</t>
    <phoneticPr fontId="13" type="noConversion"/>
  </si>
  <si>
    <t>SY8213FCC</t>
    <phoneticPr fontId="13" type="noConversion"/>
  </si>
  <si>
    <t>AMN5NA</t>
    <phoneticPr fontId="13" type="noConversion"/>
  </si>
  <si>
    <t>NC0QR</t>
  </si>
  <si>
    <t>HG01433</t>
    <phoneticPr fontId="13" type="noConversion"/>
  </si>
  <si>
    <t>SY8234FCC</t>
    <phoneticPr fontId="13" type="noConversion"/>
  </si>
  <si>
    <t>HG01434</t>
    <phoneticPr fontId="13" type="noConversion"/>
  </si>
  <si>
    <t>NY5NA</t>
    <phoneticPr fontId="13" type="noConversion"/>
  </si>
  <si>
    <t>SY8105ADC</t>
    <phoneticPr fontId="13" type="noConversion"/>
  </si>
  <si>
    <t>E50A2</t>
  </si>
  <si>
    <t>HG01435</t>
    <phoneticPr fontId="13" type="noConversion"/>
  </si>
  <si>
    <t>AUD5NA</t>
    <phoneticPr fontId="15" type="noConversion"/>
  </si>
  <si>
    <t>NC01F.02</t>
  </si>
  <si>
    <t>E50A4</t>
  </si>
  <si>
    <t>HG01436</t>
    <phoneticPr fontId="13" type="noConversion"/>
  </si>
  <si>
    <t>SY5859BFHC</t>
    <phoneticPr fontId="13" type="noConversion"/>
  </si>
  <si>
    <t>AVA5NA</t>
    <phoneticPr fontId="13" type="noConversion"/>
  </si>
  <si>
    <t>HG01437</t>
    <phoneticPr fontId="13" type="noConversion"/>
  </si>
  <si>
    <t>AVA5NB</t>
    <phoneticPr fontId="13" type="noConversion"/>
  </si>
  <si>
    <t>NC01F</t>
  </si>
  <si>
    <t>NC179</t>
  </si>
  <si>
    <t>SY5824ABC</t>
    <phoneticPr fontId="13" type="noConversion"/>
  </si>
  <si>
    <t>SYH634LDFC</t>
    <phoneticPr fontId="13" type="noConversion"/>
  </si>
  <si>
    <t>HG01438</t>
    <phoneticPr fontId="13" type="noConversion"/>
  </si>
  <si>
    <t>AKW5NA</t>
    <phoneticPr fontId="13" type="noConversion"/>
  </si>
  <si>
    <t>SY6174FAC</t>
    <phoneticPr fontId="13" type="noConversion"/>
  </si>
  <si>
    <t>18+20</t>
    <phoneticPr fontId="13" type="noConversion"/>
  </si>
  <si>
    <t>NC0F2+(SJ074400+SJ077400+SJ077500)</t>
    <phoneticPr fontId="13" type="noConversion"/>
  </si>
  <si>
    <t>8#-23#+(19#-25#+15#-25#+20#+21#)</t>
    <phoneticPr fontId="13" type="noConversion"/>
  </si>
  <si>
    <t>AMY5NA</t>
    <phoneticPr fontId="13" type="noConversion"/>
  </si>
  <si>
    <t>4+11</t>
    <phoneticPr fontId="13" type="noConversion"/>
  </si>
  <si>
    <t>SY58203AFAC</t>
    <phoneticPr fontId="13" type="noConversion"/>
  </si>
  <si>
    <t>NAW5Y.03+SJ086000</t>
    <phoneticPr fontId="13" type="noConversion"/>
  </si>
  <si>
    <t>10#-13#+14#-24#</t>
    <phoneticPr fontId="13" type="noConversion"/>
  </si>
  <si>
    <t>HG01439</t>
    <phoneticPr fontId="13" type="noConversion"/>
  </si>
  <si>
    <t>HG01440</t>
    <phoneticPr fontId="13" type="noConversion"/>
  </si>
  <si>
    <t>AMM5NA</t>
    <phoneticPr fontId="13" type="noConversion"/>
  </si>
  <si>
    <t>5+14</t>
    <phoneticPr fontId="13" type="noConversion"/>
  </si>
  <si>
    <t>SYPH294AFAC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</si>
  <si>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</si>
  <si>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N8GWK.04+SJ037300</t>
    <phoneticPr fontId="13" type="noConversion"/>
  </si>
  <si>
    <t>1#-5#+1#~14#</t>
    <phoneticPr fontId="13" type="noConversion"/>
  </si>
  <si>
    <t>AQX5NA</t>
    <phoneticPr fontId="13" type="noConversion"/>
  </si>
  <si>
    <t>6+23</t>
    <phoneticPr fontId="13" type="noConversion"/>
  </si>
  <si>
    <t>SY58595AFAC</t>
    <phoneticPr fontId="13" type="noConversion"/>
  </si>
  <si>
    <t>NARYM+SJ093400</t>
    <phoneticPr fontId="13" type="noConversion"/>
  </si>
  <si>
    <t>11#-16#+1#-23#</t>
    <phoneticPr fontId="13" type="noConversion"/>
  </si>
  <si>
    <t>HG01441</t>
    <phoneticPr fontId="13" type="noConversion"/>
  </si>
  <si>
    <t>HG01442</t>
    <phoneticPr fontId="13" type="noConversion"/>
  </si>
  <si>
    <t>Gq5NA</t>
    <phoneticPr fontId="15" type="noConversion"/>
  </si>
  <si>
    <t>SY58120BAAC</t>
    <phoneticPr fontId="13" type="noConversion"/>
  </si>
  <si>
    <t>(NA5M2.01+NA5M2.02)+F4C0W</t>
    <phoneticPr fontId="13" type="noConversion"/>
  </si>
  <si>
    <t>(22#-23#+11#-13#)+2#-15#</t>
    <phoneticPr fontId="13" type="noConversion"/>
  </si>
  <si>
    <t>HG01443</t>
    <phoneticPr fontId="13" type="noConversion"/>
  </si>
  <si>
    <t>Hv5NB</t>
    <phoneticPr fontId="13" type="noConversion"/>
  </si>
  <si>
    <t>8+26</t>
    <phoneticPr fontId="13" type="noConversion"/>
  </si>
  <si>
    <t>SY58281NAAC</t>
    <phoneticPr fontId="13" type="noConversion"/>
  </si>
  <si>
    <t>NAWAG+(FAH0K+F7CLC)</t>
    <phoneticPr fontId="13" type="noConversion"/>
  </si>
  <si>
    <t>18#-25#+(1#-25#+24#)</t>
    <phoneticPr fontId="13" type="noConversion"/>
  </si>
  <si>
    <t>NATY0</t>
  </si>
  <si>
    <t>NAQF1.06</t>
  </si>
  <si>
    <t>N9JJL</t>
  </si>
  <si>
    <t>NAW07.01</t>
  </si>
  <si>
    <t>NAW08</t>
  </si>
  <si>
    <t>NAQSR+02</t>
  </si>
  <si>
    <t>NATYT+01</t>
  </si>
  <si>
    <t>NA6K2+01</t>
  </si>
  <si>
    <t>NAMRA+01</t>
  </si>
  <si>
    <t>NC0TR</t>
  </si>
  <si>
    <t>NC0F1+01</t>
  </si>
  <si>
    <t>F4C0W;(NA5M2.01+NA5M2.02)</t>
  </si>
  <si>
    <t>(FAH0K+F7CLC);NAWAG</t>
  </si>
  <si>
    <t>FKCRH;NAWAJ</t>
  </si>
  <si>
    <t>NAWPF-1</t>
  </si>
  <si>
    <t>NA61L</t>
  </si>
  <si>
    <t>N9PR8-1</t>
  </si>
  <si>
    <t>NAWF1-1</t>
  </si>
  <si>
    <t>NALTS-1</t>
  </si>
  <si>
    <t>NATK9-1</t>
  </si>
  <si>
    <t>NAW39-1</t>
  </si>
  <si>
    <t>NC0F2;(SJ074400+SJ077400+SJ077500)</t>
  </si>
  <si>
    <t>NAW5Y.03;SJ086000</t>
  </si>
  <si>
    <t>N8GWK.04;SJ037300</t>
  </si>
  <si>
    <t>SJ093400;NARYM</t>
  </si>
  <si>
    <t>HG01444</t>
    <phoneticPr fontId="13" type="noConversion"/>
  </si>
  <si>
    <t>Im5NA</t>
    <phoneticPr fontId="13" type="noConversion"/>
  </si>
  <si>
    <t>SY98081GQUC</t>
    <phoneticPr fontId="13" type="noConversion"/>
  </si>
  <si>
    <t>NAWP7.02+(LE1506260254+LE1411170370)</t>
    <phoneticPr fontId="13" type="noConversion"/>
  </si>
  <si>
    <t>1#-7#</t>
    <phoneticPr fontId="13" type="noConversion"/>
  </si>
  <si>
    <t>E35B0+U3X14A</t>
    <phoneticPr fontId="13" type="noConversion"/>
  </si>
  <si>
    <t>HG01445</t>
    <phoneticPr fontId="13" type="noConversion"/>
  </si>
  <si>
    <t>BDN5NB</t>
    <phoneticPr fontId="13" type="noConversion"/>
  </si>
  <si>
    <t>6+28</t>
    <phoneticPr fontId="13" type="noConversion"/>
  </si>
  <si>
    <t>NAWAJ+(FLF7Y+FKCRH+F4S0N)</t>
    <phoneticPr fontId="13" type="noConversion"/>
  </si>
  <si>
    <t>6#-11#+(1#-25#+24#-25#+25#)</t>
    <phoneticPr fontId="13" type="noConversion"/>
  </si>
  <si>
    <t>HG01446</t>
    <phoneticPr fontId="13" type="noConversion"/>
  </si>
  <si>
    <t>AKL5NA</t>
    <phoneticPr fontId="13" type="noConversion"/>
  </si>
  <si>
    <t>NA0KH</t>
  </si>
  <si>
    <t>SYPH04A1FAC</t>
    <phoneticPr fontId="13" type="noConversion"/>
  </si>
  <si>
    <t>HG01447</t>
    <phoneticPr fontId="13" type="noConversion"/>
  </si>
  <si>
    <t>VL5NB</t>
    <phoneticPr fontId="13" type="noConversion"/>
  </si>
  <si>
    <t>HG01448</t>
    <phoneticPr fontId="13" type="noConversion"/>
  </si>
  <si>
    <t>Ee5NA</t>
    <phoneticPr fontId="13" type="noConversion"/>
  </si>
  <si>
    <t>NC1GK</t>
  </si>
  <si>
    <t>HG01449</t>
    <phoneticPr fontId="13" type="noConversion"/>
  </si>
  <si>
    <t>VC5NA</t>
    <phoneticPr fontId="15" type="noConversion"/>
  </si>
  <si>
    <t>NANHT</t>
  </si>
  <si>
    <t>1#-3#</t>
    <phoneticPr fontId="13" type="noConversion"/>
  </si>
  <si>
    <t>HG01450</t>
    <phoneticPr fontId="13" type="noConversion"/>
  </si>
  <si>
    <t>AVA5NC</t>
    <phoneticPr fontId="13" type="noConversion"/>
  </si>
  <si>
    <t>NC17A</t>
  </si>
  <si>
    <t>HG01451</t>
    <phoneticPr fontId="13" type="noConversion"/>
  </si>
  <si>
    <t>AVA5ND</t>
    <phoneticPr fontId="13" type="noConversion"/>
  </si>
  <si>
    <t>NC17C</t>
  </si>
  <si>
    <t>1#-25#</t>
    <phoneticPr fontId="13" type="noConversion"/>
  </si>
  <si>
    <t>7#-25#</t>
  </si>
  <si>
    <t>HG01452</t>
    <phoneticPr fontId="13" type="noConversion"/>
  </si>
  <si>
    <t>ZR5NA</t>
    <phoneticPr fontId="13" type="noConversion"/>
  </si>
  <si>
    <t>2+5</t>
    <phoneticPr fontId="13" type="noConversion"/>
  </si>
  <si>
    <t>NA4L7+F4GSC</t>
    <phoneticPr fontId="13" type="noConversion"/>
  </si>
  <si>
    <t>24#-25#+1#-5#</t>
    <phoneticPr fontId="13" type="noConversion"/>
  </si>
  <si>
    <t>ZW5NA</t>
    <phoneticPr fontId="13" type="noConversion"/>
  </si>
  <si>
    <t>9#-17#</t>
  </si>
  <si>
    <t>HG01453</t>
    <phoneticPr fontId="13" type="noConversion"/>
  </si>
  <si>
    <t>SY8088LACC</t>
    <phoneticPr fontId="13" type="noConversion"/>
  </si>
  <si>
    <t>JR5NA</t>
    <phoneticPr fontId="13" type="noConversion"/>
  </si>
  <si>
    <t>HG01455</t>
    <phoneticPr fontId="13" type="noConversion"/>
  </si>
  <si>
    <t>JR5NB</t>
    <phoneticPr fontId="13" type="noConversion"/>
  </si>
  <si>
    <t>NC00P</t>
  </si>
  <si>
    <t>HG01456</t>
    <phoneticPr fontId="13" type="noConversion"/>
  </si>
  <si>
    <t>JR5NC</t>
    <phoneticPr fontId="15" type="noConversion"/>
  </si>
  <si>
    <t>JR5ND</t>
    <phoneticPr fontId="15" type="noConversion"/>
  </si>
  <si>
    <t>JR5NE</t>
    <phoneticPr fontId="15" type="noConversion"/>
  </si>
  <si>
    <t>NC00S</t>
  </si>
  <si>
    <t>NC00N</t>
  </si>
  <si>
    <t>NC00R</t>
  </si>
  <si>
    <t>HG01457</t>
    <phoneticPr fontId="13" type="noConversion"/>
  </si>
  <si>
    <t>HG01458</t>
    <phoneticPr fontId="13" type="noConversion"/>
  </si>
  <si>
    <t>HG01459</t>
    <phoneticPr fontId="13" type="noConversion"/>
  </si>
  <si>
    <t>HG01460</t>
    <phoneticPr fontId="13" type="noConversion"/>
  </si>
  <si>
    <t>1#-2#</t>
    <phoneticPr fontId="13" type="noConversion"/>
  </si>
  <si>
    <t>SY8061BDEC</t>
    <phoneticPr fontId="13" type="noConversion"/>
  </si>
  <si>
    <t>HG01461</t>
    <phoneticPr fontId="13" type="noConversion"/>
  </si>
  <si>
    <t>HG01462</t>
    <phoneticPr fontId="13" type="noConversion"/>
  </si>
  <si>
    <t>ADS5NA</t>
    <phoneticPr fontId="13" type="noConversion"/>
  </si>
  <si>
    <t>NAW3C</t>
  </si>
  <si>
    <t>HG01463</t>
    <phoneticPr fontId="13" type="noConversion"/>
  </si>
  <si>
    <t>PT5NA</t>
    <phoneticPr fontId="13" type="noConversion"/>
  </si>
  <si>
    <t>SYH812DEC</t>
    <phoneticPr fontId="13" type="noConversion"/>
  </si>
  <si>
    <t>HG01464</t>
    <phoneticPr fontId="13" type="noConversion"/>
  </si>
  <si>
    <t>HG01465</t>
    <phoneticPr fontId="13" type="noConversion"/>
  </si>
  <si>
    <t>A51A0</t>
    <phoneticPr fontId="13" type="noConversion"/>
  </si>
  <si>
    <t>HG01466</t>
    <phoneticPr fontId="13" type="noConversion"/>
  </si>
  <si>
    <t>TR5NB</t>
    <phoneticPr fontId="13" type="noConversion"/>
  </si>
  <si>
    <t>NC177</t>
  </si>
  <si>
    <t>HG01467</t>
    <phoneticPr fontId="13" type="noConversion"/>
  </si>
  <si>
    <t>E51E0+U2X12A</t>
  </si>
  <si>
    <t>HG01468</t>
    <phoneticPr fontId="13" type="noConversion"/>
  </si>
  <si>
    <t>UMC</t>
    <phoneticPr fontId="13" type="noConversion"/>
  </si>
  <si>
    <t>ATR5NA</t>
    <phoneticPr fontId="13" type="noConversion"/>
  </si>
  <si>
    <t>SY50132FAC</t>
    <phoneticPr fontId="13" type="noConversion"/>
  </si>
  <si>
    <t>5+18</t>
    <phoneticPr fontId="13" type="noConversion"/>
  </si>
  <si>
    <t>NC180.04+F3P0S</t>
    <phoneticPr fontId="13" type="noConversion"/>
  </si>
  <si>
    <t>1#-5#+1#-18#</t>
    <phoneticPr fontId="13" type="noConversion"/>
  </si>
  <si>
    <t>A11I0</t>
    <phoneticPr fontId="13" type="noConversion"/>
  </si>
  <si>
    <t>QV5NB</t>
    <phoneticPr fontId="13" type="noConversion"/>
  </si>
  <si>
    <t>A11F1</t>
    <phoneticPr fontId="13" type="noConversion"/>
  </si>
  <si>
    <t>NW5NA</t>
    <phoneticPr fontId="13" type="noConversion"/>
  </si>
  <si>
    <t>NAWP6.01</t>
    <phoneticPr fontId="13" type="noConversion"/>
  </si>
  <si>
    <t>A11A1</t>
    <phoneticPr fontId="13" type="noConversion"/>
  </si>
  <si>
    <t>LH5NA</t>
    <phoneticPr fontId="13" type="noConversion"/>
  </si>
  <si>
    <t>NAHT9</t>
    <phoneticPr fontId="13" type="noConversion"/>
  </si>
  <si>
    <t>13#-15#</t>
    <phoneticPr fontId="13" type="noConversion"/>
  </si>
  <si>
    <t>NAW3C</t>
    <phoneticPr fontId="13" type="noConversion"/>
  </si>
  <si>
    <t>1#-10#</t>
    <phoneticPr fontId="13" type="noConversion"/>
  </si>
  <si>
    <t>A21B2</t>
    <phoneticPr fontId="13" type="noConversion"/>
  </si>
  <si>
    <t>NC1GN.02</t>
    <phoneticPr fontId="13" type="noConversion"/>
  </si>
  <si>
    <t>E10G4</t>
    <phoneticPr fontId="13" type="noConversion"/>
  </si>
  <si>
    <t>ZT5NA</t>
    <phoneticPr fontId="13" type="noConversion"/>
  </si>
  <si>
    <t>13#-16#</t>
    <phoneticPr fontId="13" type="noConversion"/>
  </si>
  <si>
    <t>TR5NA</t>
    <phoneticPr fontId="13" type="noConversion"/>
  </si>
  <si>
    <t>NC177</t>
    <phoneticPr fontId="13" type="noConversion"/>
  </si>
  <si>
    <t>AHI5NA</t>
    <phoneticPr fontId="15" type="noConversion"/>
  </si>
  <si>
    <t>HG01469</t>
    <phoneticPr fontId="13" type="noConversion"/>
  </si>
  <si>
    <t>HG01470</t>
    <phoneticPr fontId="13" type="noConversion"/>
  </si>
  <si>
    <t>NAW3F</t>
  </si>
  <si>
    <t>AIV5NB</t>
    <phoneticPr fontId="13" type="noConversion"/>
  </si>
  <si>
    <t>NC0QQ</t>
  </si>
  <si>
    <t>HG01471</t>
    <phoneticPr fontId="13" type="noConversion"/>
  </si>
  <si>
    <t>HG01472</t>
    <phoneticPr fontId="13" type="noConversion"/>
  </si>
  <si>
    <t>AMN5NB</t>
    <phoneticPr fontId="13" type="noConversion"/>
  </si>
  <si>
    <t>HG01473</t>
    <phoneticPr fontId="13" type="noConversion"/>
  </si>
  <si>
    <t>11#-17#</t>
    <phoneticPr fontId="13" type="noConversion"/>
  </si>
  <si>
    <t>NC00Q</t>
    <phoneticPr fontId="13" type="noConversion"/>
  </si>
  <si>
    <t>SY8104ADC</t>
    <phoneticPr fontId="13" type="noConversion"/>
  </si>
  <si>
    <t>SY50133FAC</t>
    <phoneticPr fontId="13" type="noConversion"/>
  </si>
  <si>
    <t>HG01474</t>
    <phoneticPr fontId="13" type="noConversion"/>
  </si>
  <si>
    <t>ATK5NC</t>
    <phoneticPr fontId="13" type="noConversion"/>
  </si>
  <si>
    <t>E08B0</t>
    <phoneticPr fontId="13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</si>
  <si>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</si>
  <si>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AIV5NC</t>
    <phoneticPr fontId="13" type="noConversion"/>
  </si>
  <si>
    <t>BAV5NA</t>
    <phoneticPr fontId="13" type="noConversion"/>
  </si>
  <si>
    <t>NC337</t>
    <phoneticPr fontId="13" type="noConversion"/>
  </si>
  <si>
    <t>1#-10#</t>
    <phoneticPr fontId="13" type="noConversion"/>
  </si>
  <si>
    <t>1#-3#</t>
    <phoneticPr fontId="13" type="noConversion"/>
  </si>
  <si>
    <t>SYPH101FAC</t>
    <phoneticPr fontId="13" type="noConversion"/>
  </si>
  <si>
    <t>HG01475</t>
    <phoneticPr fontId="13" type="noConversion"/>
  </si>
  <si>
    <t>10+52</t>
    <phoneticPr fontId="13" type="noConversion"/>
  </si>
  <si>
    <t>NC182+(F0AHN+F9LC8+FW0G4)</t>
    <phoneticPr fontId="13" type="noConversion"/>
  </si>
  <si>
    <t>6#-15#+(1#-25#+1#-25#+1#)</t>
    <phoneticPr fontId="13" type="noConversion"/>
  </si>
  <si>
    <t>1#-10#+(1#-25#+1#-25#+24#-25#)</t>
    <phoneticPr fontId="13" type="noConversion"/>
  </si>
  <si>
    <t>SY50133FAC</t>
    <phoneticPr fontId="13" type="noConversion"/>
  </si>
  <si>
    <t>HG01476</t>
    <phoneticPr fontId="13" type="noConversion"/>
  </si>
  <si>
    <t>ATK5ND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</si>
  <si>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</si>
  <si>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11#-20#+(1#-25#+1#-25#+1#-2#)</t>
    <phoneticPr fontId="13" type="noConversion"/>
  </si>
  <si>
    <t>NC182+(F4PL4+F6L4A+F0FL3)</t>
    <phoneticPr fontId="13" type="noConversion"/>
  </si>
  <si>
    <t>HG01477</t>
    <phoneticPr fontId="13" type="noConversion"/>
  </si>
  <si>
    <t>ATK5NE</t>
    <phoneticPr fontId="13" type="noConversion"/>
  </si>
  <si>
    <t>NC182+F048L</t>
    <phoneticPr fontId="13" type="noConversion"/>
  </si>
  <si>
    <t>21#-25#+1#-25#</t>
    <phoneticPr fontId="13" type="noConversion"/>
  </si>
  <si>
    <t>HG01478</t>
    <phoneticPr fontId="13" type="noConversion"/>
  </si>
  <si>
    <t>ATK5NF</t>
    <phoneticPr fontId="13" type="noConversion"/>
  </si>
  <si>
    <t>4+20</t>
    <phoneticPr fontId="13" type="noConversion"/>
  </si>
  <si>
    <t>(25#+23#-25#)+3#-22#</t>
    <phoneticPr fontId="13" type="noConversion"/>
  </si>
  <si>
    <t>HG01479</t>
    <phoneticPr fontId="13" type="noConversion"/>
  </si>
  <si>
    <t>HG01480</t>
    <phoneticPr fontId="13" type="noConversion"/>
  </si>
  <si>
    <t>ATK5NG</t>
    <phoneticPr fontId="13" type="noConversion"/>
  </si>
  <si>
    <t>ATK5NH</t>
    <phoneticPr fontId="13" type="noConversion"/>
  </si>
  <si>
    <t>10+51</t>
    <phoneticPr fontId="13" type="noConversion"/>
  </si>
  <si>
    <t>NC17Y+(FPTL0+FYST3+F0FL3)</t>
    <phoneticPr fontId="13" type="noConversion"/>
  </si>
  <si>
    <t>1#-10#+(1#-25#+1#-25#+23#)</t>
    <phoneticPr fontId="13" type="noConversion"/>
  </si>
  <si>
    <t>NC17Y+(FAYRS+FL6G8+F0FL3)</t>
    <phoneticPr fontId="13" type="noConversion"/>
  </si>
  <si>
    <t>11#-20#+(1#-25#+1#-25#+24#)</t>
    <phoneticPr fontId="13" type="noConversion"/>
  </si>
  <si>
    <t>HG01481</t>
    <phoneticPr fontId="13" type="noConversion"/>
  </si>
  <si>
    <t>BDB5NA</t>
    <phoneticPr fontId="13" type="noConversion"/>
  </si>
  <si>
    <t>SY50103C1FAC</t>
    <phoneticPr fontId="13" type="noConversion"/>
  </si>
  <si>
    <t>NC17Y+FNRHP</t>
    <phoneticPr fontId="13" type="noConversion"/>
  </si>
  <si>
    <t>21#-25#+1#-25#</t>
    <phoneticPr fontId="13" type="noConversion"/>
  </si>
  <si>
    <t>HG01482</t>
    <phoneticPr fontId="13" type="noConversion"/>
  </si>
  <si>
    <t>ATH5NB</t>
    <phoneticPr fontId="13" type="noConversion"/>
  </si>
  <si>
    <t>4+27</t>
    <phoneticPr fontId="13" type="noConversion"/>
  </si>
  <si>
    <t>HG01483</t>
    <phoneticPr fontId="13" type="noConversion"/>
  </si>
  <si>
    <t>ATH5NC</t>
    <phoneticPr fontId="13" type="noConversion"/>
  </si>
  <si>
    <t>SY50135FAC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</si>
  <si>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3" type="noConversion"/>
  </si>
  <si>
    <t>NC180.05+(F7W80+FAKKS)</t>
    <phoneticPr fontId="13" type="noConversion"/>
  </si>
  <si>
    <t>16#-19#+(1#-25#+24#-25#)</t>
    <phoneticPr fontId="13" type="noConversion"/>
  </si>
  <si>
    <t>6#-9#+(1#-25#+24#-25#)</t>
    <phoneticPr fontId="13" type="noConversion"/>
  </si>
  <si>
    <t>6+41</t>
    <phoneticPr fontId="13" type="noConversion"/>
  </si>
  <si>
    <t>NC180.05+(FW6PF+FMTW3)</t>
    <phoneticPr fontId="13" type="noConversion"/>
  </si>
  <si>
    <t>10#-15#+(1#-25#+1#-16#)</t>
    <phoneticPr fontId="13" type="noConversion"/>
  </si>
  <si>
    <t>SY50135FAC</t>
    <phoneticPr fontId="13" type="noConversion"/>
  </si>
  <si>
    <t>AGB5NA</t>
    <phoneticPr fontId="13" type="noConversion"/>
  </si>
  <si>
    <t>13#-25#</t>
    <phoneticPr fontId="13" type="noConversion"/>
  </si>
  <si>
    <t>HG01484</t>
    <phoneticPr fontId="13" type="noConversion"/>
  </si>
  <si>
    <t>SY5800BFAC</t>
    <phoneticPr fontId="13" type="noConversion"/>
  </si>
  <si>
    <t>SY5802AFAC</t>
    <phoneticPr fontId="13" type="noConversion"/>
  </si>
  <si>
    <t>NC0F2.02</t>
  </si>
  <si>
    <t>HG01485</t>
    <phoneticPr fontId="13" type="noConversion"/>
  </si>
  <si>
    <t>HG01486</t>
    <phoneticPr fontId="13" type="noConversion"/>
  </si>
  <si>
    <t>HG01487</t>
    <phoneticPr fontId="13" type="noConversion"/>
  </si>
  <si>
    <t>ARV5NA</t>
    <phoneticPr fontId="13" type="noConversion"/>
  </si>
  <si>
    <t>(NAWAN+NAYP6)+F0FL3</t>
    <phoneticPr fontId="13" type="noConversion"/>
  </si>
  <si>
    <t>7+48</t>
    <phoneticPr fontId="13" type="noConversion"/>
  </si>
  <si>
    <t>SY5840FAC</t>
    <phoneticPr fontId="13" type="noConversion"/>
  </si>
  <si>
    <t>E10EC0</t>
    <phoneticPr fontId="13" type="noConversion"/>
  </si>
  <si>
    <t>SY58294ZFAC</t>
    <phoneticPr fontId="13" type="noConversion"/>
  </si>
  <si>
    <t>NALM4+(FA3RL+FMSTY)</t>
    <phoneticPr fontId="13" type="noConversion"/>
  </si>
  <si>
    <t>7#-13#+(1#-25#+1#-23#)</t>
    <phoneticPr fontId="13" type="noConversion"/>
  </si>
  <si>
    <t>19#-25#+(1#-25#+1#-23#)</t>
    <phoneticPr fontId="13" type="noConversion"/>
  </si>
  <si>
    <t>N9THQ.04</t>
    <phoneticPr fontId="13" type="noConversion"/>
  </si>
  <si>
    <t>HG01488</t>
    <phoneticPr fontId="13" type="noConversion"/>
  </si>
  <si>
    <t>HG01490</t>
    <phoneticPr fontId="13" type="noConversion"/>
  </si>
  <si>
    <t>HG01491</t>
    <phoneticPr fontId="13" type="noConversion"/>
  </si>
  <si>
    <t>HG01492</t>
    <phoneticPr fontId="13" type="noConversion"/>
  </si>
  <si>
    <t>HG01493</t>
    <phoneticPr fontId="13" type="noConversion"/>
  </si>
  <si>
    <t>HG01494</t>
    <phoneticPr fontId="13" type="noConversion"/>
  </si>
  <si>
    <t>AZI5OA</t>
    <phoneticPr fontId="13" type="noConversion"/>
  </si>
  <si>
    <t>AZI5OB</t>
    <phoneticPr fontId="13" type="noConversion"/>
  </si>
  <si>
    <t>AZI5OC</t>
    <phoneticPr fontId="13" type="noConversion"/>
  </si>
  <si>
    <t>AZI5OD</t>
    <phoneticPr fontId="13" type="noConversion"/>
  </si>
  <si>
    <t>AZI5OE</t>
    <phoneticPr fontId="13" type="noConversion"/>
  </si>
  <si>
    <t>AZI5OF</t>
    <phoneticPr fontId="13" type="noConversion"/>
  </si>
  <si>
    <t>AZI5OG</t>
    <phoneticPr fontId="13" type="noConversion"/>
  </si>
  <si>
    <t>7+23</t>
    <phoneticPr fontId="13" type="noConversion"/>
  </si>
  <si>
    <t>8+26</t>
    <phoneticPr fontId="13" type="noConversion"/>
  </si>
  <si>
    <t>10+33</t>
    <phoneticPr fontId="13" type="noConversion"/>
  </si>
  <si>
    <t>4+13</t>
    <phoneticPr fontId="13" type="noConversion"/>
  </si>
  <si>
    <t>SY58182NFAC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</si>
  <si>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</si>
  <si>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NAWAK+FL6CC</t>
    <phoneticPr fontId="13" type="noConversion"/>
  </si>
  <si>
    <t>1#-7#+1#-23#</t>
    <phoneticPr fontId="13" type="noConversion"/>
  </si>
  <si>
    <t>NAWAK+(FLT97+F9RNW)</t>
    <phoneticPr fontId="13" type="noConversion"/>
  </si>
  <si>
    <t>8#-15#+(1#-25#+25#)</t>
    <phoneticPr fontId="13" type="noConversion"/>
  </si>
  <si>
    <t>HG01489</t>
    <phoneticPr fontId="13" type="noConversion"/>
  </si>
  <si>
    <t>SY58182NFAC</t>
    <phoneticPr fontId="13" type="noConversion"/>
  </si>
  <si>
    <t>NAWAK+(FSM72+FWM9R)</t>
    <phoneticPr fontId="13" type="noConversion"/>
  </si>
  <si>
    <t>16#-25#+(1#-25#+1#-8#)</t>
    <phoneticPr fontId="13" type="noConversion"/>
  </si>
  <si>
    <t>NAWAL+FYAWA</t>
    <phoneticPr fontId="13" type="noConversion"/>
  </si>
  <si>
    <t>1#-7#+1#-23#</t>
    <phoneticPr fontId="13" type="noConversion"/>
  </si>
  <si>
    <t>NAWAL+(FMH23+FKP8H)</t>
    <phoneticPr fontId="13" type="noConversion"/>
  </si>
  <si>
    <t>8#-15#+(1#-25#+19#)</t>
    <phoneticPr fontId="13" type="noConversion"/>
  </si>
  <si>
    <t>NAWAJ+(FNTHM+FWM9R)</t>
    <phoneticPr fontId="13" type="noConversion"/>
  </si>
  <si>
    <t>12#-21#+(1#-25#+9#-16#)</t>
    <phoneticPr fontId="13" type="noConversion"/>
  </si>
  <si>
    <t>NAWAJ+(FWM9R+FL6CC+FYAWA)</t>
    <phoneticPr fontId="13" type="noConversion"/>
  </si>
  <si>
    <t>22#-25#+(17#-25#+24#-25#+24#-25#)</t>
    <phoneticPr fontId="13" type="noConversion"/>
  </si>
  <si>
    <t>HG01495</t>
    <phoneticPr fontId="13" type="noConversion"/>
  </si>
  <si>
    <t>AYR5OA</t>
    <phoneticPr fontId="13" type="noConversion"/>
  </si>
  <si>
    <t>5+16</t>
    <phoneticPr fontId="13" type="noConversion"/>
  </si>
  <si>
    <t>HG01496</t>
    <phoneticPr fontId="13" type="noConversion"/>
  </si>
  <si>
    <t>HG01498</t>
    <phoneticPr fontId="13" type="noConversion"/>
  </si>
  <si>
    <t>HG01499</t>
    <phoneticPr fontId="13" type="noConversion"/>
  </si>
  <si>
    <t>HG01500</t>
    <phoneticPr fontId="13" type="noConversion"/>
  </si>
  <si>
    <t>HG01501</t>
    <phoneticPr fontId="13" type="noConversion"/>
  </si>
  <si>
    <t>AYR5OB</t>
    <phoneticPr fontId="13" type="noConversion"/>
  </si>
  <si>
    <t>AYR5OC</t>
    <phoneticPr fontId="13" type="noConversion"/>
  </si>
  <si>
    <t>AYR5OD</t>
    <phoneticPr fontId="13" type="noConversion"/>
  </si>
  <si>
    <t>AYR5OE</t>
    <phoneticPr fontId="13" type="noConversion"/>
  </si>
  <si>
    <t>AYR5OF</t>
    <phoneticPr fontId="13" type="noConversion"/>
  </si>
  <si>
    <t>AYR5OG</t>
    <phoneticPr fontId="13" type="noConversion"/>
  </si>
  <si>
    <t>HG01502</t>
    <phoneticPr fontId="13" type="noConversion"/>
  </si>
  <si>
    <t>AYR5OH</t>
    <phoneticPr fontId="13" type="noConversion"/>
  </si>
  <si>
    <t>SY58282NFAC</t>
    <phoneticPr fontId="13" type="noConversion"/>
  </si>
  <si>
    <t>NAWAL+(FLC64+FRPYL)</t>
    <phoneticPr fontId="13" type="noConversion"/>
  </si>
  <si>
    <t>NAW62+(F08CW+FRPYL)</t>
    <phoneticPr fontId="13" type="noConversion"/>
  </si>
  <si>
    <t>16#-25#+(1#-25#+1#-8#)</t>
    <phoneticPr fontId="13" type="noConversion"/>
  </si>
  <si>
    <t>1#-10#+(1#-25#+9#-16#)</t>
    <phoneticPr fontId="13" type="noConversion"/>
  </si>
  <si>
    <t>NAW62+(F60WR+FRPYL)</t>
    <phoneticPr fontId="13" type="noConversion"/>
  </si>
  <si>
    <t>11#-20#+(1#-25#+17#-24#)</t>
    <phoneticPr fontId="13" type="noConversion"/>
  </si>
  <si>
    <t>HG01497</t>
    <phoneticPr fontId="13" type="noConversion"/>
  </si>
  <si>
    <t>21#-25#+1#-16#</t>
    <phoneticPr fontId="13" type="noConversion"/>
  </si>
  <si>
    <t>NAW62+F6M6S</t>
    <phoneticPr fontId="13" type="noConversion"/>
  </si>
  <si>
    <t>NAW63+(F7S3K+F6M6S)</t>
    <phoneticPr fontId="13" type="noConversion"/>
  </si>
  <si>
    <t>NAW63+(F8KLC+F7CLC)</t>
    <phoneticPr fontId="13" type="noConversion"/>
  </si>
  <si>
    <t>NAW63+FACSC</t>
    <phoneticPr fontId="13" type="noConversion"/>
  </si>
  <si>
    <t>19#-25#+1#-23#</t>
    <phoneticPr fontId="13" type="noConversion"/>
  </si>
  <si>
    <t>SY58282NFAC</t>
    <phoneticPr fontId="13" type="noConversion"/>
  </si>
  <si>
    <t>NAW65+(FTCCS+F6M6S)</t>
    <phoneticPr fontId="13" type="noConversion"/>
  </si>
  <si>
    <t>11#-18#+(1#-25#+25#)</t>
    <phoneticPr fontId="13" type="noConversion"/>
  </si>
  <si>
    <t>1#-8#+(1#-25#+25#)</t>
    <phoneticPr fontId="13" type="noConversion"/>
  </si>
  <si>
    <t>10+33</t>
    <phoneticPr fontId="13" type="noConversion"/>
  </si>
  <si>
    <t>5+16</t>
    <phoneticPr fontId="13" type="noConversion"/>
  </si>
  <si>
    <t>4+13</t>
    <phoneticPr fontId="13" type="noConversion"/>
  </si>
  <si>
    <t>HG01503</t>
    <phoneticPr fontId="13" type="noConversion"/>
  </si>
  <si>
    <t>HG01504</t>
    <phoneticPr fontId="13" type="noConversion"/>
  </si>
  <si>
    <t>HG01505</t>
    <phoneticPr fontId="13" type="noConversion"/>
  </si>
  <si>
    <t>HG01506</t>
    <phoneticPr fontId="13" type="noConversion"/>
  </si>
  <si>
    <t>HG01508</t>
    <phoneticPr fontId="13" type="noConversion"/>
  </si>
  <si>
    <t>AYR5OI</t>
    <phoneticPr fontId="13" type="noConversion"/>
  </si>
  <si>
    <t>AYR5OJ</t>
    <phoneticPr fontId="13" type="noConversion"/>
  </si>
  <si>
    <t>AYR5OK</t>
    <phoneticPr fontId="13" type="noConversion"/>
  </si>
  <si>
    <t>AYR5OL</t>
    <phoneticPr fontId="13" type="noConversion"/>
  </si>
  <si>
    <t>AYR5OM</t>
    <phoneticPr fontId="13" type="noConversion"/>
  </si>
  <si>
    <t>AYR5ON</t>
    <phoneticPr fontId="13" type="noConversion"/>
  </si>
  <si>
    <t>NAW65+FW0MG</t>
    <phoneticPr fontId="13" type="noConversion"/>
  </si>
  <si>
    <t>9#-15#+1#-23#</t>
    <phoneticPr fontId="13" type="noConversion"/>
  </si>
  <si>
    <t>NAW65+(FWG7R+F6WPA)</t>
    <phoneticPr fontId="13" type="noConversion"/>
  </si>
  <si>
    <t>NAWAF+(FWFKP+F6WPA)</t>
    <phoneticPr fontId="13" type="noConversion"/>
  </si>
  <si>
    <t>1#-10#+(1#-25#+17#-24#)</t>
    <phoneticPr fontId="13" type="noConversion"/>
  </si>
  <si>
    <t>11#-20#+(1#-25#+17#-24#)</t>
    <phoneticPr fontId="13" type="noConversion"/>
  </si>
  <si>
    <t>NAWAF+(FWP6P+F6WPA)</t>
    <phoneticPr fontId="13" type="noConversion"/>
  </si>
  <si>
    <t>NAWAF+F8SA6</t>
    <phoneticPr fontId="13" type="noConversion"/>
  </si>
  <si>
    <t>21#-25#+1#-16#</t>
    <phoneticPr fontId="13" type="noConversion"/>
  </si>
  <si>
    <t>HG01507</t>
    <phoneticPr fontId="13" type="noConversion"/>
  </si>
  <si>
    <t>NAWAH+(F8SA6+FACSC+FW0MG)</t>
    <phoneticPr fontId="13" type="noConversion"/>
  </si>
  <si>
    <t>1#-4#+(17#-25#+24#-25#+24#-25#)</t>
    <phoneticPr fontId="13" type="noConversion"/>
  </si>
  <si>
    <t>HG01509</t>
    <phoneticPr fontId="13" type="noConversion"/>
  </si>
  <si>
    <t>AVA5OA</t>
    <phoneticPr fontId="13" type="noConversion"/>
  </si>
  <si>
    <t>NC17F</t>
  </si>
  <si>
    <t>1#-25#</t>
    <phoneticPr fontId="13" type="noConversion"/>
  </si>
  <si>
    <t>SY5859BFHC</t>
    <phoneticPr fontId="13" type="noConversion"/>
  </si>
  <si>
    <t>NAWQ9</t>
  </si>
  <si>
    <t>NAWP7.02</t>
  </si>
  <si>
    <t>(FLF7Y+FKCRH+F4S0N);NAWAJ</t>
  </si>
  <si>
    <t>F4GSC;NA4L7</t>
  </si>
  <si>
    <t>NAQFR+01</t>
  </si>
  <si>
    <t>NC177+01</t>
  </si>
  <si>
    <t>NC0TR+01</t>
  </si>
  <si>
    <t>NATAT-1</t>
  </si>
  <si>
    <t>NAWF1-2</t>
  </si>
  <si>
    <t>NAWP6.01</t>
  </si>
  <si>
    <t>NAHT9-2</t>
  </si>
  <si>
    <t>NAW3C-1</t>
  </si>
  <si>
    <t>NC1GN.02</t>
  </si>
  <si>
    <t>F3P0S;NC180.04</t>
  </si>
  <si>
    <t>NC0QR-1</t>
  </si>
  <si>
    <t>NC0QQ-1</t>
  </si>
  <si>
    <t>(F0AHN+F9LC8+FW0G4);NC182</t>
  </si>
  <si>
    <t>(F4PL4+F6L4A+F0FL3);NC182</t>
  </si>
  <si>
    <t>F048L;NC182</t>
  </si>
  <si>
    <t>F0FL3;(NAWAN+NAYP6)</t>
  </si>
  <si>
    <t>(FPTL0+FYST3+F0FL3);NC17Y</t>
  </si>
  <si>
    <t>(FAYRS+FL6G8+F0FL3);NC17Y</t>
  </si>
  <si>
    <t>NC17Y;FNRHP</t>
  </si>
  <si>
    <t>(F7W80+FAKKS);NC180.05</t>
  </si>
  <si>
    <t>(FW6PF+FMTW3);NC180.05</t>
  </si>
  <si>
    <t>NATYN-1</t>
  </si>
  <si>
    <t>NA7FF-1</t>
  </si>
  <si>
    <t>NALM4;(FA3RL+FMSTY)</t>
  </si>
  <si>
    <t>HG00672</t>
    <phoneticPr fontId="13" type="noConversion"/>
  </si>
  <si>
    <t>HG01510</t>
    <phoneticPr fontId="13" type="noConversion"/>
  </si>
  <si>
    <t>TB5OA</t>
    <phoneticPr fontId="15" type="noConversion"/>
  </si>
  <si>
    <t>SY5820ABC</t>
    <phoneticPr fontId="1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</si>
  <si>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3" type="noConversion"/>
  </si>
  <si>
    <t>HG01511</t>
    <phoneticPr fontId="13" type="noConversion"/>
  </si>
  <si>
    <t>ZT5OA</t>
    <phoneticPr fontId="13" type="noConversion"/>
  </si>
  <si>
    <t>NA59S</t>
    <phoneticPr fontId="13" type="noConversion"/>
  </si>
  <si>
    <t>9#-12#</t>
    <phoneticPr fontId="13" type="noConversion"/>
  </si>
  <si>
    <t>SY5839ABC</t>
    <phoneticPr fontId="13" type="noConversion"/>
  </si>
  <si>
    <t>HG01512</t>
    <phoneticPr fontId="13" type="noConversion"/>
  </si>
  <si>
    <t>N8GNL.02</t>
  </si>
  <si>
    <t>NM5OA</t>
    <phoneticPr fontId="13" type="noConversion"/>
  </si>
  <si>
    <t>1# -7#,10#</t>
    <phoneticPr fontId="13" type="noConversion"/>
  </si>
  <si>
    <t>SY7113ABC</t>
    <phoneticPr fontId="13" type="noConversion"/>
  </si>
  <si>
    <t>HG01513</t>
    <phoneticPr fontId="13" type="noConversion"/>
  </si>
  <si>
    <t>TR5OA</t>
    <phoneticPr fontId="13" type="noConversion"/>
  </si>
  <si>
    <t>HG01514</t>
    <phoneticPr fontId="13" type="noConversion"/>
  </si>
  <si>
    <t>TR5OB</t>
    <phoneticPr fontId="13" type="noConversion"/>
  </si>
  <si>
    <t>NC178</t>
  </si>
  <si>
    <t>HG01515</t>
    <phoneticPr fontId="13" type="noConversion"/>
  </si>
  <si>
    <t>MH5OA</t>
    <phoneticPr fontId="13" type="noConversion"/>
  </si>
  <si>
    <t>NA69L</t>
  </si>
  <si>
    <t>SYLS25ABC</t>
    <phoneticPr fontId="13" type="noConversion"/>
  </si>
  <si>
    <t>HG01516</t>
    <phoneticPr fontId="13" type="noConversion"/>
  </si>
  <si>
    <t>Ee5OA</t>
    <phoneticPr fontId="13" type="noConversion"/>
  </si>
  <si>
    <t>NC1GL</t>
  </si>
  <si>
    <t>SY6702DFC</t>
    <phoneticPr fontId="13" type="noConversion"/>
  </si>
  <si>
    <t>VC5OA</t>
    <phoneticPr fontId="13" type="noConversion"/>
  </si>
  <si>
    <t>4#-8#</t>
    <phoneticPr fontId="13" type="noConversion"/>
  </si>
  <si>
    <t>HG01517</t>
    <phoneticPr fontId="13" type="noConversion"/>
  </si>
  <si>
    <t>HG01518</t>
    <phoneticPr fontId="13" type="noConversion"/>
  </si>
  <si>
    <t>LH5OA</t>
    <phoneticPr fontId="13" type="noConversion"/>
  </si>
  <si>
    <t>16#-18#</t>
    <phoneticPr fontId="13" type="noConversion"/>
  </si>
  <si>
    <t>SY8061DEC</t>
    <phoneticPr fontId="13" type="noConversion"/>
  </si>
  <si>
    <t>HG01519</t>
    <phoneticPr fontId="13" type="noConversion"/>
  </si>
  <si>
    <t>UV5OA</t>
    <phoneticPr fontId="13" type="noConversion"/>
  </si>
  <si>
    <t>HG01520</t>
    <phoneticPr fontId="13" type="noConversion"/>
  </si>
  <si>
    <t>PT5OA</t>
    <phoneticPr fontId="13" type="noConversion"/>
  </si>
  <si>
    <t>NC1GP</t>
  </si>
  <si>
    <t>SYH812DEC</t>
    <phoneticPr fontId="13" type="noConversion"/>
  </si>
  <si>
    <t>HG01521</t>
    <phoneticPr fontId="13" type="noConversion"/>
  </si>
  <si>
    <t>HU5OA</t>
    <phoneticPr fontId="13" type="noConversion"/>
  </si>
  <si>
    <t>N8WNA</t>
  </si>
  <si>
    <t>HG01522</t>
    <phoneticPr fontId="13" type="noConversion"/>
  </si>
  <si>
    <t>VL5OA</t>
    <phoneticPr fontId="13" type="noConversion"/>
  </si>
  <si>
    <t>HG01523</t>
    <phoneticPr fontId="13" type="noConversion"/>
  </si>
  <si>
    <t>HG01524</t>
    <phoneticPr fontId="13" type="noConversion"/>
  </si>
  <si>
    <t>VL5OB</t>
    <phoneticPr fontId="13" type="noConversion"/>
  </si>
  <si>
    <t>VL5OC</t>
    <phoneticPr fontId="13" type="noConversion"/>
  </si>
  <si>
    <t>3#-25#</t>
    <phoneticPr fontId="13" type="noConversion"/>
  </si>
  <si>
    <t>RC5OA</t>
    <phoneticPr fontId="15" type="noConversion"/>
  </si>
  <si>
    <t>NC1M7</t>
  </si>
  <si>
    <t>HG01525</t>
    <phoneticPr fontId="13" type="noConversion"/>
  </si>
  <si>
    <t>HG01526</t>
    <phoneticPr fontId="13" type="noConversion"/>
  </si>
  <si>
    <t>KF5OA</t>
    <phoneticPr fontId="13" type="noConversion"/>
  </si>
  <si>
    <t>NAW3H</t>
  </si>
  <si>
    <t>19#-22#</t>
  </si>
  <si>
    <t>HG01527</t>
    <phoneticPr fontId="13" type="noConversion"/>
  </si>
  <si>
    <t>MC5OA</t>
    <phoneticPr fontId="13" type="noConversion"/>
  </si>
  <si>
    <t>AYG5OA</t>
    <phoneticPr fontId="13" type="noConversion"/>
  </si>
  <si>
    <t>HG01528</t>
    <phoneticPr fontId="13" type="noConversion"/>
  </si>
  <si>
    <t>SY7306FCC</t>
    <phoneticPr fontId="13" type="noConversion"/>
  </si>
  <si>
    <t>B40GA1</t>
    <phoneticPr fontId="13" type="noConversion"/>
  </si>
  <si>
    <t>HG01529</t>
    <phoneticPr fontId="13" type="noConversion"/>
  </si>
  <si>
    <t>AHI5OA</t>
    <phoneticPr fontId="15" type="noConversion"/>
  </si>
  <si>
    <t>NC1G1</t>
  </si>
  <si>
    <t>HG01530</t>
    <phoneticPr fontId="13" type="noConversion"/>
  </si>
  <si>
    <t>AHH5NA</t>
    <phoneticPr fontId="13" type="noConversion"/>
  </si>
  <si>
    <t>AHH5OA</t>
    <phoneticPr fontId="15" type="noConversion"/>
  </si>
  <si>
    <t>NC1G0</t>
  </si>
  <si>
    <t>HG01531</t>
    <phoneticPr fontId="13" type="noConversion"/>
  </si>
  <si>
    <t>AYJ5OA</t>
    <phoneticPr fontId="13" type="noConversion"/>
  </si>
  <si>
    <t>HG01532</t>
    <phoneticPr fontId="13" type="noConversion"/>
  </si>
  <si>
    <t>UP5OA</t>
    <phoneticPr fontId="13" type="noConversion"/>
  </si>
  <si>
    <t>SY98081EQUC</t>
    <phoneticPr fontId="13" type="noConversion"/>
  </si>
  <si>
    <t>18#-20#</t>
    <phoneticPr fontId="13" type="noConversion"/>
  </si>
  <si>
    <t>NAGW7.03+DFFAX70480</t>
    <phoneticPr fontId="13" type="noConversion"/>
  </si>
  <si>
    <t>HG01533</t>
    <phoneticPr fontId="13" type="noConversion"/>
  </si>
  <si>
    <t>YG5OA</t>
    <phoneticPr fontId="13" type="noConversion"/>
  </si>
  <si>
    <t>6#-10#</t>
    <phoneticPr fontId="13" type="noConversion"/>
  </si>
  <si>
    <t>NAQSR.02+(DFG6X70206-E07+LE1411170370)</t>
    <phoneticPr fontId="13" type="noConversion"/>
  </si>
  <si>
    <t>SY7208CABC</t>
    <phoneticPr fontId="13" type="noConversion"/>
  </si>
  <si>
    <t>RETEST</t>
    <phoneticPr fontId="13" type="noConversion"/>
  </si>
  <si>
    <t>NALTT</t>
    <phoneticPr fontId="13" type="noConversion"/>
  </si>
  <si>
    <t>SY58283NFAC</t>
    <phoneticPr fontId="13" type="noConversion"/>
  </si>
  <si>
    <t>NAWAH+(SJ067600+SJ067903+SJ068900)</t>
    <phoneticPr fontId="13" type="noConversion"/>
  </si>
  <si>
    <t>5#-14#+(1#~5#,7#~25#+14#-20#+12#)</t>
    <phoneticPr fontId="13" type="noConversion"/>
  </si>
  <si>
    <t>JCET</t>
    <phoneticPr fontId="13" type="noConversion"/>
  </si>
  <si>
    <t>HG01535</t>
    <phoneticPr fontId="13" type="noConversion"/>
  </si>
  <si>
    <t>AOF5OA</t>
    <phoneticPr fontId="13" type="noConversion"/>
  </si>
  <si>
    <t>ASMC</t>
    <phoneticPr fontId="13" type="noConversion"/>
  </si>
  <si>
    <t>NATYM+SJ095400</t>
    <phoneticPr fontId="13" type="noConversion"/>
  </si>
  <si>
    <t>17#~25#+1#-25#</t>
    <phoneticPr fontId="13" type="noConversion"/>
  </si>
  <si>
    <t>SY58283NFAC</t>
    <phoneticPr fontId="13" type="noConversion"/>
  </si>
  <si>
    <t>JCET</t>
    <phoneticPr fontId="13" type="noConversion"/>
  </si>
  <si>
    <t>HG01536</t>
    <phoneticPr fontId="13" type="noConversion"/>
  </si>
  <si>
    <t>AYJ5OB</t>
    <phoneticPr fontId="13" type="noConversion"/>
  </si>
  <si>
    <t>ASMC</t>
    <phoneticPr fontId="13" type="noConversion"/>
  </si>
  <si>
    <t>7+23</t>
    <phoneticPr fontId="13" type="noConversion"/>
  </si>
  <si>
    <t>NAWAH+SJ069500</t>
    <phoneticPr fontId="13" type="noConversion"/>
  </si>
  <si>
    <t>15#-21#+2#-24#</t>
    <phoneticPr fontId="13" type="noConversion"/>
  </si>
  <si>
    <t>SY8077AAC</t>
    <phoneticPr fontId="13" type="noConversion"/>
  </si>
  <si>
    <t>JCET</t>
    <phoneticPr fontId="13" type="noConversion"/>
  </si>
  <si>
    <t>TR5OC</t>
    <phoneticPr fontId="13" type="noConversion"/>
  </si>
  <si>
    <t>HJTC</t>
    <phoneticPr fontId="13" type="noConversion"/>
  </si>
  <si>
    <t>TR5OD</t>
    <phoneticPr fontId="13" type="noConversion"/>
  </si>
  <si>
    <t>SY8077AAC</t>
    <phoneticPr fontId="13" type="noConversion"/>
  </si>
  <si>
    <t>HG01537</t>
    <phoneticPr fontId="13" type="noConversion"/>
  </si>
  <si>
    <t>HG01538</t>
    <phoneticPr fontId="13" type="noConversion"/>
  </si>
  <si>
    <t>NC29F</t>
    <phoneticPr fontId="13" type="noConversion"/>
  </si>
  <si>
    <t>SYH407AAC</t>
    <phoneticPr fontId="13" type="noConversion"/>
  </si>
  <si>
    <t>A51A0</t>
    <phoneticPr fontId="13" type="noConversion"/>
  </si>
  <si>
    <t>HG01539</t>
    <phoneticPr fontId="13" type="noConversion"/>
  </si>
  <si>
    <t>HG01540</t>
    <phoneticPr fontId="13" type="noConversion"/>
  </si>
  <si>
    <t>TR5OE</t>
    <phoneticPr fontId="13" type="noConversion"/>
  </si>
  <si>
    <t>TR5OF</t>
    <phoneticPr fontId="13" type="noConversion"/>
  </si>
  <si>
    <t>NC29G</t>
  </si>
  <si>
    <t>NC29G</t>
    <phoneticPr fontId="13" type="noConversion"/>
  </si>
  <si>
    <t>KW5OA</t>
    <phoneticPr fontId="13" type="noConversion"/>
  </si>
  <si>
    <t>HTJC</t>
    <phoneticPr fontId="13" type="noConversion"/>
  </si>
  <si>
    <t>HG01542</t>
    <phoneticPr fontId="13" type="noConversion"/>
  </si>
  <si>
    <t>KW5OB</t>
    <phoneticPr fontId="13" type="noConversion"/>
  </si>
  <si>
    <t>NC0CQ</t>
  </si>
  <si>
    <t>HG01543</t>
    <phoneticPr fontId="13" type="noConversion"/>
  </si>
  <si>
    <t>KW5OC</t>
    <phoneticPr fontId="13" type="noConversion"/>
  </si>
  <si>
    <t>SY8003ADFC</t>
    <phoneticPr fontId="13" type="noConversion"/>
  </si>
  <si>
    <t>HG01541</t>
    <phoneticPr fontId="13" type="noConversion"/>
  </si>
  <si>
    <t>NC201</t>
    <phoneticPr fontId="13" type="noConversion"/>
  </si>
  <si>
    <t>HG01379</t>
    <phoneticPr fontId="13" type="noConversion"/>
  </si>
  <si>
    <t>JCET</t>
    <phoneticPr fontId="13" type="noConversion"/>
  </si>
  <si>
    <t>AOF5OB</t>
    <phoneticPr fontId="13" type="noConversion"/>
  </si>
  <si>
    <t>ASMC</t>
    <phoneticPr fontId="13" type="noConversion"/>
  </si>
  <si>
    <t>SY6177FAC</t>
    <phoneticPr fontId="13" type="noConversion"/>
  </si>
  <si>
    <t>HG01544</t>
    <phoneticPr fontId="13" type="noConversion"/>
  </si>
  <si>
    <t>NC1PJ+(SJ095300+SJ092300)</t>
    <phoneticPr fontId="13" type="noConversion"/>
  </si>
  <si>
    <t>10#-17#+(1#-25#+25#)</t>
    <phoneticPr fontId="13" type="noConversion"/>
  </si>
  <si>
    <t>SY8003ADFC</t>
    <phoneticPr fontId="13" type="noConversion"/>
  </si>
  <si>
    <t>I45A2</t>
    <phoneticPr fontId="13" type="noConversion"/>
  </si>
  <si>
    <t>HG01545</t>
    <phoneticPr fontId="13" type="noConversion"/>
  </si>
  <si>
    <t>QFN5*5-32</t>
  </si>
  <si>
    <t>D055OA</t>
    <phoneticPr fontId="13" type="noConversion"/>
  </si>
  <si>
    <t>3#-6#</t>
    <phoneticPr fontId="13" type="noConversion"/>
  </si>
  <si>
    <t>NAJWQ.08</t>
    <phoneticPr fontId="13" type="noConversion"/>
  </si>
  <si>
    <t>SYD05QEC</t>
    <phoneticPr fontId="13" type="noConversion"/>
  </si>
  <si>
    <t>NAW3H-1</t>
  </si>
  <si>
    <t>NC337</t>
  </si>
  <si>
    <t>FL6CC;NAWAK</t>
  </si>
  <si>
    <t>(FLT97+F9RNW);NAWAK</t>
  </si>
  <si>
    <t>(FSM72+FWM9R);NAWAK</t>
  </si>
  <si>
    <t>FYAWA;NAWAL</t>
  </si>
  <si>
    <t>(FMH23+FKP8H);NAWAL</t>
  </si>
  <si>
    <t>(FNTHM+FWM9R);NAWAJ</t>
  </si>
  <si>
    <t>(FWM9R+FL6CC+FYAWA);NAWAJ</t>
  </si>
  <si>
    <t>(FLC64+FRPYL);NAWAL</t>
  </si>
  <si>
    <t>(F08CW+FRPYL);NAW62</t>
  </si>
  <si>
    <t>(F60WR+FRPYL);NAW62</t>
  </si>
  <si>
    <t>F6M6S;NAW62</t>
  </si>
  <si>
    <t>(F7S3K+F6M6S);NAW63</t>
  </si>
  <si>
    <t>(F8KLC+F7CLC);NAW63</t>
  </si>
  <si>
    <t>FACSC;NAW63</t>
  </si>
  <si>
    <t>(FTCCS+F6M6S);NAW65</t>
  </si>
  <si>
    <t>FW0MG;NAW65</t>
  </si>
  <si>
    <t>(FWG7R+F6WPA);NAW65</t>
  </si>
  <si>
    <t>(FWFKP+F6WPA);NAWAF</t>
  </si>
  <si>
    <t>(FWP6P+F6WPA);NAWAF</t>
  </si>
  <si>
    <t>F8SA6;NAWAF</t>
  </si>
  <si>
    <t>(F8SA6+FACSC+FW0MG);NAWAH</t>
  </si>
  <si>
    <t>NANHT-1</t>
  </si>
  <si>
    <t>NAHT9-3</t>
  </si>
  <si>
    <t>NALTT</t>
  </si>
  <si>
    <t>NC01A-1</t>
  </si>
  <si>
    <t>(SJ067600+SJ067903+SJ068900);NAWAH</t>
  </si>
  <si>
    <t>NAGW7.03</t>
  </si>
  <si>
    <t>NAQSR.02-1</t>
  </si>
  <si>
    <t>NATYM;SJ095400</t>
  </si>
  <si>
    <t>SJ069500;NAWAH</t>
  </si>
  <si>
    <t>NC0CQ-1</t>
  </si>
  <si>
    <t>NC201</t>
  </si>
  <si>
    <t>NC1PJ;(SJ095300+SJ092300)</t>
  </si>
  <si>
    <t>N9JJL+01</t>
  </si>
  <si>
    <t>NA59S+01</t>
  </si>
  <si>
    <t>NC178+01</t>
  </si>
  <si>
    <t>NC29F</t>
  </si>
  <si>
    <t>NC29F+01</t>
  </si>
  <si>
    <t>NC29G+01</t>
  </si>
  <si>
    <t>N971F.01</t>
    <phoneticPr fontId="13" type="noConversion"/>
  </si>
  <si>
    <t>11#-19#+(3#-25#+24#-25#)</t>
    <phoneticPr fontId="13" type="noConversion"/>
  </si>
  <si>
    <t>HG01546</t>
    <phoneticPr fontId="13" type="noConversion"/>
  </si>
  <si>
    <t>VL5OD</t>
    <phoneticPr fontId="13" type="noConversion"/>
  </si>
  <si>
    <t>NC2WH</t>
  </si>
  <si>
    <t>SY7065AQMC</t>
    <phoneticPr fontId="13" type="noConversion"/>
  </si>
  <si>
    <t>JR5OA</t>
    <phoneticPr fontId="15" type="noConversion"/>
  </si>
  <si>
    <t>NC00T</t>
  </si>
  <si>
    <t>HG01547</t>
    <phoneticPr fontId="13" type="noConversion"/>
  </si>
  <si>
    <t>SY8104ADC</t>
    <phoneticPr fontId="13" type="noConversion"/>
  </si>
  <si>
    <t>HG01548</t>
    <phoneticPr fontId="13" type="noConversion"/>
  </si>
  <si>
    <t>TW5OA</t>
    <phoneticPr fontId="13" type="noConversion"/>
  </si>
  <si>
    <t>HG01549</t>
    <phoneticPr fontId="13" type="noConversion"/>
  </si>
  <si>
    <t>TW5OB</t>
    <phoneticPr fontId="13" type="noConversion"/>
  </si>
  <si>
    <t>NAQFL</t>
  </si>
  <si>
    <t>NAW02</t>
  </si>
  <si>
    <t>SY8707ABC</t>
    <phoneticPr fontId="13" type="noConversion"/>
  </si>
  <si>
    <t>NA5OA</t>
    <phoneticPr fontId="13" type="noConversion"/>
  </si>
  <si>
    <t>NAWF3</t>
  </si>
  <si>
    <t>HG01550</t>
    <phoneticPr fontId="13" type="noConversion"/>
  </si>
  <si>
    <t>SY8071AAC</t>
    <phoneticPr fontId="13" type="noConversion"/>
  </si>
  <si>
    <t>HG01551</t>
    <phoneticPr fontId="13" type="noConversion"/>
  </si>
  <si>
    <t>TR5OG</t>
    <phoneticPr fontId="13" type="noConversion"/>
  </si>
  <si>
    <t>NC29A</t>
  </si>
  <si>
    <t>SYH407AAC</t>
    <phoneticPr fontId="13" type="noConversion"/>
  </si>
  <si>
    <t>UV5OB</t>
    <phoneticPr fontId="13" type="noConversion"/>
  </si>
  <si>
    <t>HG01553</t>
    <phoneticPr fontId="13" type="noConversion"/>
  </si>
  <si>
    <t>N9FSJ.07</t>
  </si>
  <si>
    <t>3#-11#</t>
  </si>
  <si>
    <t>SY8660CDPC</t>
    <phoneticPr fontId="13" type="noConversion"/>
  </si>
  <si>
    <t>DFN3x3-14</t>
    <phoneticPr fontId="15" type="noConversion"/>
  </si>
  <si>
    <t>HG01554</t>
    <phoneticPr fontId="13" type="noConversion"/>
  </si>
  <si>
    <t>VL5OE</t>
    <phoneticPr fontId="13" type="noConversion"/>
  </si>
  <si>
    <t>NC2WJ</t>
  </si>
  <si>
    <t>SY7065AQMC</t>
    <phoneticPr fontId="13" type="noConversion"/>
  </si>
  <si>
    <t>HG01555</t>
    <phoneticPr fontId="13" type="noConversion"/>
  </si>
  <si>
    <t>JR5OB</t>
    <phoneticPr fontId="15" type="noConversion"/>
  </si>
  <si>
    <t>NC307</t>
  </si>
  <si>
    <t>SYK614ADC</t>
    <phoneticPr fontId="13" type="noConversion"/>
  </si>
  <si>
    <t>N9THQ.04</t>
  </si>
  <si>
    <t>N971F.01</t>
  </si>
  <si>
    <t>LLJGN9NQJ/LLJGN9NQJ.01/LLJGNA29A</t>
    <phoneticPr fontId="13" type="noConversion"/>
  </si>
  <si>
    <t>NAJWQ.08</t>
  </si>
  <si>
    <t>NC0TN</t>
    <phoneticPr fontId="13" type="noConversion"/>
  </si>
  <si>
    <t>NC0QM</t>
    <phoneticPr fontId="13" type="noConversion"/>
  </si>
  <si>
    <t>N8WSH.03</t>
    <phoneticPr fontId="13" type="noConversion"/>
  </si>
  <si>
    <t>NC1M5</t>
    <phoneticPr fontId="13" type="noConversion"/>
  </si>
  <si>
    <t>NC1M6</t>
    <phoneticPr fontId="13" type="noConversion"/>
  </si>
  <si>
    <t>NC1M8</t>
    <phoneticPr fontId="13" type="noConversion"/>
  </si>
  <si>
    <t>SY7113ABC</t>
    <phoneticPr fontId="13" type="noConversion"/>
  </si>
  <si>
    <t>B17S0</t>
    <phoneticPr fontId="13" type="noConversion"/>
  </si>
  <si>
    <t>NM5PA</t>
    <phoneticPr fontId="13" type="noConversion"/>
  </si>
  <si>
    <t>NAN0F</t>
  </si>
  <si>
    <t>1#-16#</t>
  </si>
  <si>
    <t>HG01556</t>
    <phoneticPr fontId="13" type="noConversion"/>
  </si>
  <si>
    <t>HG01557</t>
    <phoneticPr fontId="13" type="noConversion"/>
  </si>
  <si>
    <t>JW5PA</t>
    <phoneticPr fontId="13" type="noConversion"/>
  </si>
  <si>
    <t>HG01558</t>
    <phoneticPr fontId="13" type="noConversion"/>
  </si>
  <si>
    <t>JW5PB</t>
    <phoneticPr fontId="13" type="noConversion"/>
  </si>
  <si>
    <t>NC30Y</t>
  </si>
  <si>
    <t>NC310</t>
  </si>
  <si>
    <t>1#-20#</t>
  </si>
  <si>
    <t>SY8121ABC</t>
    <phoneticPr fontId="13" type="noConversion"/>
  </si>
  <si>
    <t>HG01559</t>
    <phoneticPr fontId="13" type="noConversion"/>
  </si>
  <si>
    <t>PT5PA</t>
    <phoneticPr fontId="13" type="noConversion"/>
  </si>
  <si>
    <t>SYH812DEC</t>
    <phoneticPr fontId="13" type="noConversion"/>
  </si>
  <si>
    <t>HG01560</t>
    <phoneticPr fontId="13" type="noConversion"/>
  </si>
  <si>
    <t>VI5PA</t>
    <phoneticPr fontId="13" type="noConversion"/>
  </si>
  <si>
    <t>N9PR8</t>
  </si>
  <si>
    <t>SY7304DBC</t>
    <phoneticPr fontId="13" type="noConversion"/>
  </si>
  <si>
    <r>
      <t>DFN3*3-10(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</si>
  <si>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HG01561</t>
    <phoneticPr fontId="13" type="noConversion"/>
  </si>
  <si>
    <t>AEP5PA</t>
    <phoneticPr fontId="13" type="noConversion"/>
  </si>
  <si>
    <t>B07J0</t>
    <phoneticPr fontId="13" type="noConversion"/>
  </si>
  <si>
    <t xml:space="preserve">N8CAP </t>
    <phoneticPr fontId="13" type="noConversion"/>
  </si>
  <si>
    <t>16#~18#</t>
  </si>
  <si>
    <t>SYK871FCC</t>
    <phoneticPr fontId="13" type="noConversion"/>
  </si>
  <si>
    <t>H13A2</t>
  </si>
  <si>
    <t>HG01562</t>
    <phoneticPr fontId="13" type="noConversion"/>
  </si>
  <si>
    <t>H13A2</t>
    <phoneticPr fontId="13" type="noConversion"/>
  </si>
  <si>
    <t>NC037.02</t>
  </si>
  <si>
    <t>SY5864KAC</t>
    <phoneticPr fontId="13" type="noConversion"/>
  </si>
  <si>
    <r>
      <t>TO220-3(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</si>
  <si>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SY5863JAC</t>
    <phoneticPr fontId="13" type="noConversion"/>
  </si>
  <si>
    <t>HG01563</t>
    <phoneticPr fontId="13" type="noConversion"/>
  </si>
  <si>
    <t>AYD5PA</t>
    <phoneticPr fontId="13" type="noConversion"/>
  </si>
  <si>
    <r>
      <t>TO252-3(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</si>
  <si>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21#-25#</t>
    <phoneticPr fontId="13" type="noConversion"/>
  </si>
  <si>
    <t>HG01564</t>
    <phoneticPr fontId="13" type="noConversion"/>
  </si>
  <si>
    <t>AVA5PA</t>
    <phoneticPr fontId="13" type="noConversion"/>
  </si>
  <si>
    <t>NC2PS.02</t>
  </si>
  <si>
    <t>1#-6#</t>
    <phoneticPr fontId="13" type="noConversion"/>
  </si>
  <si>
    <t>SY5011FAC</t>
  </si>
  <si>
    <t>HG01565</t>
    <phoneticPr fontId="13" type="noConversion"/>
  </si>
  <si>
    <t>NC1PJ.01</t>
  </si>
  <si>
    <t>SY5802BFAC</t>
  </si>
  <si>
    <t>HG01566</t>
    <phoneticPr fontId="13" type="noConversion"/>
  </si>
  <si>
    <t>AZW5PA</t>
    <phoneticPr fontId="13" type="noConversion"/>
  </si>
  <si>
    <t>NC3AK.01</t>
  </si>
  <si>
    <t>HG01567</t>
    <phoneticPr fontId="13" type="noConversion"/>
  </si>
  <si>
    <t>ANE5PA</t>
    <phoneticPr fontId="13" type="noConversion"/>
  </si>
  <si>
    <t>NC31J</t>
  </si>
  <si>
    <t>SY5805FAC</t>
    <phoneticPr fontId="13" type="noConversion"/>
  </si>
  <si>
    <t>AHH5PA</t>
    <phoneticPr fontId="15" type="noConversion"/>
  </si>
  <si>
    <t>NC3A4</t>
  </si>
  <si>
    <t>HG01568</t>
    <phoneticPr fontId="13" type="noConversion"/>
  </si>
  <si>
    <t>SY8205FCC</t>
    <phoneticPr fontId="13" type="noConversion"/>
  </si>
  <si>
    <t>AHI5PA</t>
    <phoneticPr fontId="15" type="noConversion"/>
  </si>
  <si>
    <t>NC3A5</t>
  </si>
  <si>
    <t>HG01569</t>
    <phoneticPr fontId="13" type="noConversion"/>
  </si>
  <si>
    <t>SY8204FCC</t>
    <phoneticPr fontId="13" type="noConversion"/>
  </si>
  <si>
    <t>AMN5PA</t>
    <phoneticPr fontId="13" type="noConversion"/>
  </si>
  <si>
    <t>HG01570</t>
    <phoneticPr fontId="13" type="noConversion"/>
  </si>
  <si>
    <t>SY8234FCC</t>
    <phoneticPr fontId="13" type="noConversion"/>
  </si>
  <si>
    <t>HG01571</t>
    <phoneticPr fontId="13" type="noConversion"/>
  </si>
  <si>
    <t>ARJ5PA</t>
    <phoneticPr fontId="13" type="noConversion"/>
  </si>
  <si>
    <t>18#-25#</t>
    <phoneticPr fontId="13" type="noConversion"/>
  </si>
  <si>
    <t>SY8743FCC</t>
    <phoneticPr fontId="13" type="noConversion"/>
  </si>
  <si>
    <t>HG01572</t>
    <phoneticPr fontId="13" type="noConversion"/>
  </si>
  <si>
    <t>AFZ5PA</t>
    <phoneticPr fontId="15" type="noConversion"/>
  </si>
  <si>
    <t>10#-25#</t>
  </si>
  <si>
    <t>SY8246DNC</t>
    <phoneticPr fontId="13" type="noConversion"/>
  </si>
  <si>
    <t>QV5PA</t>
    <phoneticPr fontId="13" type="noConversion"/>
  </si>
  <si>
    <t>NAWF4</t>
  </si>
  <si>
    <t>HG01573</t>
    <phoneticPr fontId="13" type="noConversion"/>
  </si>
  <si>
    <t>SY8016DEC</t>
    <phoneticPr fontId="13" type="noConversion"/>
  </si>
  <si>
    <t>HG01574</t>
    <phoneticPr fontId="13" type="noConversion"/>
  </si>
  <si>
    <t>JD5PA</t>
    <phoneticPr fontId="13" type="noConversion"/>
  </si>
  <si>
    <t>HG01575</t>
    <phoneticPr fontId="13" type="noConversion"/>
  </si>
  <si>
    <t>HG01576</t>
    <phoneticPr fontId="13" type="noConversion"/>
  </si>
  <si>
    <t>JD5PB</t>
    <phoneticPr fontId="13" type="noConversion"/>
  </si>
  <si>
    <t>JD5PC</t>
    <phoneticPr fontId="13" type="noConversion"/>
  </si>
  <si>
    <t>6#-25#</t>
  </si>
  <si>
    <t>SY8003DFC</t>
    <phoneticPr fontId="13" type="noConversion"/>
  </si>
  <si>
    <t>NC1YR</t>
  </si>
  <si>
    <t>NC1YW</t>
  </si>
  <si>
    <t>HG01577</t>
    <phoneticPr fontId="13" type="noConversion"/>
  </si>
  <si>
    <t>HU5PA</t>
    <phoneticPr fontId="13" type="noConversion"/>
  </si>
  <si>
    <t>NC202</t>
  </si>
  <si>
    <t>SYW232DFC</t>
    <phoneticPr fontId="13" type="noConversion"/>
  </si>
  <si>
    <t>HG01578</t>
    <phoneticPr fontId="13" type="noConversion"/>
  </si>
  <si>
    <t>ZW5PA</t>
    <phoneticPr fontId="13" type="noConversion"/>
  </si>
  <si>
    <t>HG01579</t>
    <phoneticPr fontId="13" type="noConversion"/>
  </si>
  <si>
    <t>ZW5PB</t>
    <phoneticPr fontId="13" type="noConversion"/>
  </si>
  <si>
    <t>NC29M</t>
  </si>
  <si>
    <t>NC29M.03</t>
  </si>
  <si>
    <t>#15,16,20,21,24,25</t>
  </si>
  <si>
    <t>#14,17-19,22,23</t>
  </si>
  <si>
    <t>SY8088LACC</t>
    <phoneticPr fontId="13" type="noConversion"/>
  </si>
  <si>
    <t>A11E0</t>
    <phoneticPr fontId="13" type="noConversion"/>
  </si>
  <si>
    <t>E10G4</t>
    <phoneticPr fontId="13" type="noConversion"/>
  </si>
  <si>
    <t>NA59S</t>
    <phoneticPr fontId="13" type="noConversion"/>
  </si>
  <si>
    <t>13#-25#</t>
    <phoneticPr fontId="13" type="noConversion"/>
  </si>
  <si>
    <t>B27P0</t>
    <phoneticPr fontId="13" type="noConversion"/>
  </si>
  <si>
    <t>NC3MG</t>
    <phoneticPr fontId="13" type="noConversion"/>
  </si>
  <si>
    <t>JU5PA</t>
    <phoneticPr fontId="13" type="noConversion"/>
  </si>
  <si>
    <t>HG01581</t>
    <phoneticPr fontId="13" type="noConversion"/>
  </si>
  <si>
    <t>HG01580</t>
    <phoneticPr fontId="13" type="noConversion"/>
  </si>
  <si>
    <t>ZT5PA</t>
    <phoneticPr fontId="13" type="noConversion"/>
  </si>
  <si>
    <t>A51A0</t>
    <phoneticPr fontId="13" type="noConversion"/>
  </si>
  <si>
    <t>SY8100AABC</t>
    <phoneticPr fontId="13" type="noConversion"/>
  </si>
  <si>
    <t>A21A1</t>
    <phoneticPr fontId="13" type="noConversion"/>
  </si>
  <si>
    <t>B18FA1</t>
    <phoneticPr fontId="13" type="noConversion"/>
  </si>
  <si>
    <t>A51A0</t>
    <phoneticPr fontId="13" type="noConversion"/>
  </si>
  <si>
    <t>E02Q1</t>
    <phoneticPr fontId="13" type="noConversion"/>
  </si>
  <si>
    <t>19#-21#</t>
  </si>
  <si>
    <t>NA5PA</t>
    <phoneticPr fontId="13" type="noConversion"/>
  </si>
  <si>
    <t>NAWF3</t>
    <phoneticPr fontId="13" type="noConversion"/>
  </si>
  <si>
    <t>HG01582</t>
    <phoneticPr fontId="13" type="noConversion"/>
  </si>
  <si>
    <t>NC29A</t>
    <phoneticPr fontId="13" type="noConversion"/>
  </si>
  <si>
    <t>TR5PA</t>
    <phoneticPr fontId="13" type="noConversion"/>
  </si>
  <si>
    <t>HG01583</t>
    <phoneticPr fontId="13" type="noConversion"/>
  </si>
  <si>
    <t>6#-10#</t>
    <phoneticPr fontId="13" type="noConversion"/>
  </si>
  <si>
    <t>HG01584</t>
    <phoneticPr fontId="13" type="noConversion"/>
  </si>
  <si>
    <t>JX5PA</t>
    <phoneticPr fontId="13" type="noConversion"/>
  </si>
  <si>
    <t>11#-15#</t>
    <phoneticPr fontId="13" type="noConversion"/>
  </si>
  <si>
    <t>HG01585</t>
    <phoneticPr fontId="13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</si>
  <si>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</si>
  <si>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EF5NA</t>
    <phoneticPr fontId="13" type="noConversion"/>
  </si>
  <si>
    <t>NAQFL.06</t>
    <phoneticPr fontId="13" type="noConversion"/>
  </si>
  <si>
    <r>
      <t>#5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  <charset val="134"/>
      </rPr>
      <t>8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  <charset val="134"/>
      </rPr>
      <t>9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  <charset val="134"/>
      </rPr>
      <t>13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  <charset val="134"/>
      </rPr>
      <t>17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  <charset val="134"/>
      </rPr>
      <t>18</t>
    </r>
  </si>
  <si>
    <t>TW5PA</t>
    <phoneticPr fontId="13" type="noConversion"/>
  </si>
  <si>
    <t>HG01587</t>
    <phoneticPr fontId="13" type="noConversion"/>
  </si>
  <si>
    <t>HG01588</t>
    <phoneticPr fontId="13" type="noConversion"/>
  </si>
  <si>
    <t>NC29C</t>
    <phoneticPr fontId="13" type="noConversion"/>
  </si>
  <si>
    <t>1#-25#</t>
    <phoneticPr fontId="13" type="noConversion"/>
  </si>
  <si>
    <t>HG01586</t>
    <phoneticPr fontId="13" type="noConversion"/>
  </si>
  <si>
    <t>TR5PB</t>
    <phoneticPr fontId="13" type="noConversion"/>
  </si>
  <si>
    <t>JCET</t>
    <phoneticPr fontId="13" type="noConversion"/>
  </si>
  <si>
    <t>22#-25#</t>
    <phoneticPr fontId="13" type="noConversion"/>
  </si>
  <si>
    <t>MH5PA</t>
    <phoneticPr fontId="13" type="noConversion"/>
  </si>
  <si>
    <t>MH5PB</t>
    <phoneticPr fontId="13" type="noConversion"/>
  </si>
  <si>
    <t>6#-17#</t>
    <phoneticPr fontId="13" type="noConversion"/>
  </si>
  <si>
    <t>HG01589</t>
    <phoneticPr fontId="13" type="noConversion"/>
  </si>
  <si>
    <t>NA669</t>
    <phoneticPr fontId="13" type="noConversion"/>
  </si>
  <si>
    <t>SY5839ABC</t>
    <phoneticPr fontId="13" type="noConversion"/>
  </si>
  <si>
    <t>SY8672BQPC</t>
    <phoneticPr fontId="13" type="noConversion"/>
  </si>
  <si>
    <t>I55A1</t>
    <phoneticPr fontId="13" type="noConversion"/>
  </si>
  <si>
    <t>HG01590</t>
    <phoneticPr fontId="13" type="noConversion"/>
  </si>
  <si>
    <t>AZF5PA</t>
    <phoneticPr fontId="13" type="noConversion"/>
  </si>
  <si>
    <t>NAW3Y.03</t>
    <phoneticPr fontId="13" type="noConversion"/>
  </si>
  <si>
    <t>宿迁</t>
  </si>
  <si>
    <t>宿迁</t>
    <phoneticPr fontId="13" type="noConversion"/>
  </si>
  <si>
    <t>NC0QM</t>
  </si>
  <si>
    <t>NC0TN</t>
  </si>
  <si>
    <t>N8WSH.03</t>
  </si>
  <si>
    <t>NC00Q</t>
  </si>
  <si>
    <t>NC1M5</t>
  </si>
  <si>
    <t>NC1M6</t>
  </si>
  <si>
    <t>NC1M8</t>
  </si>
  <si>
    <t>NAW3H-2</t>
  </si>
  <si>
    <t>NAW3H-3</t>
  </si>
  <si>
    <t>N9PR8-2</t>
  </si>
  <si>
    <t>N8CAP-2</t>
  </si>
  <si>
    <t>NC0QR-2</t>
  </si>
  <si>
    <t>NAQPW-1</t>
  </si>
  <si>
    <t>NC3A5-1</t>
  </si>
  <si>
    <t>N8WNA-1</t>
  </si>
  <si>
    <t>NA59S+02</t>
  </si>
  <si>
    <t>NC3MG</t>
  </si>
  <si>
    <t>NAWF3+01</t>
  </si>
  <si>
    <t>NC29A+01</t>
  </si>
  <si>
    <t>NC29C</t>
  </si>
  <si>
    <t>NAQFL.06+01</t>
  </si>
  <si>
    <t>NA12C+01</t>
  </si>
  <si>
    <t>NA669+02</t>
  </si>
  <si>
    <t>SY8088LACC</t>
    <phoneticPr fontId="13" type="noConversion"/>
  </si>
  <si>
    <t>E51I0+U2X15A</t>
  </si>
  <si>
    <t>HG01591</t>
    <phoneticPr fontId="13" type="noConversion"/>
  </si>
  <si>
    <t>ATS5PA</t>
    <phoneticPr fontId="13" type="noConversion"/>
  </si>
  <si>
    <t>7+20</t>
    <phoneticPr fontId="13" type="noConversion"/>
  </si>
  <si>
    <t>SY50131FAC</t>
    <phoneticPr fontId="13" type="noConversion"/>
  </si>
  <si>
    <t>NC1PP+FSF06</t>
    <phoneticPr fontId="13" type="noConversion"/>
  </si>
  <si>
    <t>11#-17#+6#-25#</t>
    <phoneticPr fontId="13" type="noConversion"/>
  </si>
  <si>
    <t>HG01592</t>
    <phoneticPr fontId="13" type="noConversion"/>
  </si>
  <si>
    <t>SY50136FAC</t>
    <phoneticPr fontId="13" type="noConversion"/>
  </si>
  <si>
    <t>3+28</t>
    <phoneticPr fontId="13" type="noConversion"/>
  </si>
  <si>
    <t>NC181+(FKT2L+FSC9A)</t>
    <phoneticPr fontId="13" type="noConversion"/>
  </si>
  <si>
    <t>17#-19#+(1#-25#+21#-23#)</t>
    <phoneticPr fontId="13" type="noConversion"/>
  </si>
  <si>
    <t>HG01593</t>
    <phoneticPr fontId="13" type="noConversion"/>
  </si>
  <si>
    <t>HG01594</t>
    <phoneticPr fontId="13" type="noConversion"/>
  </si>
  <si>
    <t>SY58203AFAC</t>
    <phoneticPr fontId="13" type="noConversion"/>
  </si>
  <si>
    <t>9+25</t>
    <phoneticPr fontId="13" type="noConversion"/>
  </si>
  <si>
    <t>NC31H+(SJ091900+SJ086000)</t>
    <phoneticPr fontId="13" type="noConversion"/>
  </si>
  <si>
    <t>1#-9#+(1#~5#,7#~25#+25#)</t>
    <phoneticPr fontId="13" type="noConversion"/>
  </si>
  <si>
    <t>AQU5PA</t>
    <phoneticPr fontId="13" type="noConversion"/>
  </si>
  <si>
    <t>5+26</t>
    <phoneticPr fontId="13" type="noConversion"/>
  </si>
  <si>
    <t>HG01595</t>
    <phoneticPr fontId="13" type="noConversion"/>
  </si>
  <si>
    <t>SY58596AFAC</t>
    <phoneticPr fontId="13" type="noConversion"/>
  </si>
  <si>
    <t>NARYM+(SJ094000+SJ093800)</t>
    <phoneticPr fontId="13" type="noConversion"/>
  </si>
  <si>
    <t>9+48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</si>
  <si>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</si>
  <si>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NC1PK.01+(SJ094100+SJ093800)</t>
    <phoneticPr fontId="13" type="noConversion"/>
  </si>
  <si>
    <t>21#-25#+(1#-25#+25#)</t>
    <phoneticPr fontId="13" type="noConversion"/>
  </si>
  <si>
    <t>HG01596</t>
    <phoneticPr fontId="13" type="noConversion"/>
  </si>
  <si>
    <t>AKW5PA</t>
    <phoneticPr fontId="13" type="noConversion"/>
  </si>
  <si>
    <t>16+18</t>
    <phoneticPr fontId="13" type="noConversion"/>
  </si>
  <si>
    <t>HG01597</t>
    <phoneticPr fontId="13" type="noConversion"/>
  </si>
  <si>
    <t>9+10</t>
    <phoneticPr fontId="13" type="noConversion"/>
  </si>
  <si>
    <t>SY6174FAC</t>
    <phoneticPr fontId="13" type="noConversion"/>
  </si>
  <si>
    <t>NC3AP+SJ077600</t>
    <phoneticPr fontId="13" type="noConversion"/>
  </si>
  <si>
    <t>1#-16#+1#-18#</t>
    <phoneticPr fontId="13" type="noConversion"/>
  </si>
  <si>
    <t>NC3AP+(SJ077600+SJ077500)</t>
    <phoneticPr fontId="13" type="noConversion"/>
  </si>
  <si>
    <t>17#-25#+(19#-25#+22#-24#)</t>
    <phoneticPr fontId="13" type="noConversion"/>
  </si>
  <si>
    <t>HG01598</t>
    <phoneticPr fontId="13" type="noConversion"/>
  </si>
  <si>
    <t>AOF5PA</t>
    <phoneticPr fontId="13" type="noConversion"/>
  </si>
  <si>
    <t>HG01599</t>
    <phoneticPr fontId="13" type="noConversion"/>
  </si>
  <si>
    <t>AOF5PB</t>
    <phoneticPr fontId="13" type="noConversion"/>
  </si>
  <si>
    <t>SY6177FAC</t>
    <phoneticPr fontId="13" type="noConversion"/>
  </si>
  <si>
    <t>NC3AL+SJ097300</t>
    <phoneticPr fontId="13" type="noConversion"/>
  </si>
  <si>
    <t>NC3AL+SJ097400</t>
    <phoneticPr fontId="13" type="noConversion"/>
  </si>
  <si>
    <t>1#-9#+1#-25#</t>
    <phoneticPr fontId="13" type="noConversion"/>
  </si>
  <si>
    <t>10#-18#+1#-25#</t>
    <phoneticPr fontId="13" type="noConversion"/>
  </si>
  <si>
    <t>HG01600</t>
    <phoneticPr fontId="13" type="noConversion"/>
  </si>
  <si>
    <t>AVJ5PA</t>
    <phoneticPr fontId="13" type="noConversion"/>
  </si>
  <si>
    <t>4+12+23</t>
    <phoneticPr fontId="13" type="noConversion"/>
  </si>
  <si>
    <t>SY58481FAC</t>
    <phoneticPr fontId="13" type="noConversion"/>
  </si>
  <si>
    <t>NC0TW.01+F9FFH+(WF55264.1+WF53328.3)</t>
    <phoneticPr fontId="13" type="noConversion"/>
  </si>
  <si>
    <t>1#-4#+1#-12#+(1#-22#+1#)</t>
    <phoneticPr fontId="13" type="noConversion"/>
  </si>
  <si>
    <t>HG01601</t>
    <phoneticPr fontId="13" type="noConversion"/>
  </si>
  <si>
    <t>HG01602</t>
    <phoneticPr fontId="13" type="noConversion"/>
  </si>
  <si>
    <t>AVJ5PB</t>
    <phoneticPr fontId="13" type="noConversion"/>
  </si>
  <si>
    <t>AVJ5PC</t>
    <phoneticPr fontId="13" type="noConversion"/>
  </si>
  <si>
    <t>5+15+28</t>
    <phoneticPr fontId="13" type="noConversion"/>
  </si>
  <si>
    <t>SY58481FAC</t>
    <phoneticPr fontId="13" type="noConversion"/>
  </si>
  <si>
    <t>NC0TW.01+(F9FFH+FLRGK)+(WF56092.1+WF55265.1+WF55263.3)</t>
    <phoneticPr fontId="13" type="noConversion"/>
  </si>
  <si>
    <t>5#-9#+(13#-25#+4#~5#)+(1#-25#+24#~25#+22#)</t>
    <phoneticPr fontId="13" type="noConversion"/>
  </si>
  <si>
    <t>NC0TW.01+FLPN3+(WF56093.1+WF56096.1)</t>
    <phoneticPr fontId="13" type="noConversion"/>
  </si>
  <si>
    <t>10#-15#+1#-19#+(1#-25#+1#-11#)</t>
    <phoneticPr fontId="13" type="noConversion"/>
  </si>
  <si>
    <t>NATK7+01</t>
  </si>
  <si>
    <t>6+19+36</t>
    <phoneticPr fontId="13" type="noConversion"/>
  </si>
  <si>
    <t>HG01603</t>
    <phoneticPr fontId="13" type="noConversion"/>
  </si>
  <si>
    <t>VL5PA</t>
    <phoneticPr fontId="13" type="noConversion"/>
  </si>
  <si>
    <t>NC2WK</t>
  </si>
  <si>
    <t>SY7065AQMC</t>
    <phoneticPr fontId="13" type="noConversion"/>
  </si>
  <si>
    <t>HG01604</t>
    <phoneticPr fontId="13" type="noConversion"/>
  </si>
  <si>
    <t>RC5PA</t>
    <phoneticPr fontId="15" type="noConversion"/>
  </si>
  <si>
    <t>HG01605</t>
    <phoneticPr fontId="13" type="noConversion"/>
  </si>
  <si>
    <t>RC5PB</t>
    <phoneticPr fontId="15" type="noConversion"/>
  </si>
  <si>
    <t>NC1M3</t>
  </si>
  <si>
    <t>SY7065QMC</t>
    <phoneticPr fontId="13" type="noConversion"/>
  </si>
  <si>
    <t>HG01606</t>
    <phoneticPr fontId="13" type="noConversion"/>
  </si>
  <si>
    <t>NAWNQ.01</t>
  </si>
  <si>
    <t>16#-21#</t>
  </si>
  <si>
    <t>SY8011ADQC</t>
    <phoneticPr fontId="13" type="noConversion"/>
  </si>
  <si>
    <t>HG01607</t>
    <phoneticPr fontId="13" type="noConversion"/>
  </si>
  <si>
    <t>MC5PA</t>
    <phoneticPr fontId="13" type="noConversion"/>
  </si>
  <si>
    <t>SY8011BDQC</t>
    <phoneticPr fontId="13" type="noConversion"/>
  </si>
  <si>
    <t>SY8104ADC</t>
    <phoneticPr fontId="13" type="noConversion"/>
  </si>
  <si>
    <t>HG01608</t>
    <phoneticPr fontId="13" type="noConversion"/>
  </si>
  <si>
    <t>JR5PA</t>
    <phoneticPr fontId="15" type="noConversion"/>
  </si>
  <si>
    <t>NC308</t>
  </si>
  <si>
    <t>HG01609</t>
    <phoneticPr fontId="13" type="noConversion"/>
  </si>
  <si>
    <t>HG01610</t>
    <phoneticPr fontId="13" type="noConversion"/>
  </si>
  <si>
    <t>HG01611</t>
    <phoneticPr fontId="13" type="noConversion"/>
  </si>
  <si>
    <t>JR5PB</t>
    <phoneticPr fontId="15" type="noConversion"/>
  </si>
  <si>
    <t>JR5PC</t>
    <phoneticPr fontId="15" type="noConversion"/>
  </si>
  <si>
    <t>NC309</t>
  </si>
  <si>
    <t>NC30C</t>
  </si>
  <si>
    <t>NC30F</t>
  </si>
  <si>
    <t>HG01612</t>
    <phoneticPr fontId="13" type="noConversion"/>
  </si>
  <si>
    <t>JR5PE</t>
    <phoneticPr fontId="15" type="noConversion"/>
  </si>
  <si>
    <t>SYK614ADC</t>
    <phoneticPr fontId="13" type="noConversion"/>
  </si>
  <si>
    <t>TSOT23-6</t>
    <phoneticPr fontId="13" type="noConversion"/>
  </si>
  <si>
    <t>SY8105ADC</t>
    <phoneticPr fontId="13" type="noConversion"/>
  </si>
  <si>
    <t>HG01613</t>
    <phoneticPr fontId="13" type="noConversion"/>
  </si>
  <si>
    <t>NY5PA</t>
    <phoneticPr fontId="13" type="noConversion"/>
  </si>
  <si>
    <t>HG01614</t>
    <phoneticPr fontId="13" type="noConversion"/>
  </si>
  <si>
    <t>1#-15#</t>
    <phoneticPr fontId="13" type="noConversion"/>
  </si>
  <si>
    <t>HG01615</t>
    <phoneticPr fontId="13" type="noConversion"/>
  </si>
  <si>
    <t>NY5PC</t>
    <phoneticPr fontId="13" type="noConversion"/>
  </si>
  <si>
    <t>SYH615ADC</t>
    <phoneticPr fontId="13" type="noConversion"/>
  </si>
  <si>
    <t>AGB5PA</t>
    <phoneticPr fontId="13" type="noConversion"/>
  </si>
  <si>
    <t>NATYL</t>
  </si>
  <si>
    <t>1#-12#</t>
    <phoneticPr fontId="13" type="noConversion"/>
  </si>
  <si>
    <t>HG01616</t>
    <phoneticPr fontId="13" type="noConversion"/>
  </si>
  <si>
    <t>SY5800BFAC</t>
    <phoneticPr fontId="13" type="noConversion"/>
  </si>
  <si>
    <t>AZW5PB</t>
    <phoneticPr fontId="13" type="noConversion"/>
  </si>
  <si>
    <t>HG01617</t>
    <phoneticPr fontId="13" type="noConversion"/>
  </si>
  <si>
    <t>SY5802BFAC</t>
    <phoneticPr fontId="13" type="noConversion"/>
  </si>
  <si>
    <t>SYC812FAC</t>
  </si>
  <si>
    <t>AIU5PA</t>
    <phoneticPr fontId="13" type="noConversion"/>
  </si>
  <si>
    <t>HG01619</t>
    <phoneticPr fontId="13" type="noConversion"/>
  </si>
  <si>
    <t>NC0QQ.01</t>
  </si>
  <si>
    <t>HG01618</t>
    <phoneticPr fontId="13" type="noConversion"/>
  </si>
  <si>
    <t>SYC812FAC</t>
    <phoneticPr fontId="13" type="noConversion"/>
  </si>
  <si>
    <t>HG01620</t>
    <phoneticPr fontId="13" type="noConversion"/>
  </si>
  <si>
    <t>SY7306FCC</t>
    <phoneticPr fontId="13" type="noConversion"/>
  </si>
  <si>
    <t>HG01621</t>
    <phoneticPr fontId="13" type="noConversion"/>
  </si>
  <si>
    <t>AHI5PB</t>
    <phoneticPr fontId="15" type="noConversion"/>
  </si>
  <si>
    <t>NC3A3</t>
  </si>
  <si>
    <t>SY8204FCC</t>
    <phoneticPr fontId="13" type="noConversion"/>
  </si>
  <si>
    <t>NC3A6</t>
  </si>
  <si>
    <t>HG01622</t>
    <phoneticPr fontId="13" type="noConversion"/>
  </si>
  <si>
    <t>SY8213FCC</t>
    <phoneticPr fontId="13" type="noConversion"/>
  </si>
  <si>
    <t>SY8234FCC</t>
    <phoneticPr fontId="13" type="noConversion"/>
  </si>
  <si>
    <t>HG01623</t>
    <phoneticPr fontId="13" type="noConversion"/>
  </si>
  <si>
    <t>AMN5PB</t>
    <phoneticPr fontId="13" type="noConversion"/>
  </si>
  <si>
    <t>NC3AA</t>
  </si>
  <si>
    <t>NAW3P</t>
  </si>
  <si>
    <t>HG01624</t>
    <phoneticPr fontId="13" type="noConversion"/>
  </si>
  <si>
    <t>SYC813FCC</t>
    <phoneticPr fontId="13" type="noConversion"/>
  </si>
  <si>
    <t>AZB5PA</t>
    <phoneticPr fontId="13" type="noConversion"/>
  </si>
  <si>
    <t>NATLA</t>
  </si>
  <si>
    <t>HG01625</t>
    <phoneticPr fontId="13" type="noConversion"/>
  </si>
  <si>
    <t>SY5861BFAC</t>
    <phoneticPr fontId="13" type="noConversion"/>
  </si>
  <si>
    <t>E50A4</t>
    <phoneticPr fontId="13" type="noConversion"/>
  </si>
  <si>
    <t>HG01626</t>
    <phoneticPr fontId="13" type="noConversion"/>
  </si>
  <si>
    <t>NC2PS</t>
  </si>
  <si>
    <t>AVA5PB</t>
    <phoneticPr fontId="13" type="noConversion"/>
  </si>
  <si>
    <t>FSF06;NC1PP</t>
    <phoneticPr fontId="13" type="noConversion"/>
  </si>
  <si>
    <t>(FKT2L+FSC9A);NC181</t>
    <phoneticPr fontId="13" type="noConversion"/>
  </si>
  <si>
    <t>NC31H;(SJ091900+SJ086000)</t>
    <phoneticPr fontId="13" type="noConversion"/>
  </si>
  <si>
    <t>(SJ094000+SJ093800);NARYM</t>
    <phoneticPr fontId="13" type="noConversion"/>
  </si>
  <si>
    <t>(SJ094100+SJ093800);NC1PK.01</t>
    <phoneticPr fontId="13" type="noConversion"/>
  </si>
  <si>
    <t>NC3AP;SJ077600</t>
    <phoneticPr fontId="13" type="noConversion"/>
  </si>
  <si>
    <t>NC3AP;(SJ077600+SJ077500)</t>
    <phoneticPr fontId="13" type="noConversion"/>
  </si>
  <si>
    <t>NC3AL;SJ097300</t>
    <phoneticPr fontId="13" type="noConversion"/>
  </si>
  <si>
    <t>NC3AL;SJ097400</t>
    <phoneticPr fontId="13" type="noConversion"/>
  </si>
  <si>
    <t>(F9FFH+FLRGK);(WF56092.1+WF55265.1+WF55263.3);NC0TW.01</t>
  </si>
  <si>
    <t>FLPN3;(WF56093.1+WF56096.1);NC0TW.01</t>
  </si>
  <si>
    <t>17#-25#+(1#-25#+1#~10#,12#~24#)</t>
    <phoneticPr fontId="13" type="noConversion"/>
  </si>
  <si>
    <t>HG01628</t>
    <phoneticPr fontId="13" type="noConversion"/>
  </si>
  <si>
    <t>AVA5PC</t>
    <phoneticPr fontId="13" type="noConversion"/>
  </si>
  <si>
    <t>HG01627</t>
    <phoneticPr fontId="13" type="noConversion"/>
  </si>
  <si>
    <t>NC3MW</t>
  </si>
  <si>
    <t>HG01629</t>
    <phoneticPr fontId="13" type="noConversion"/>
  </si>
  <si>
    <t>Ee5PA</t>
    <phoneticPr fontId="13" type="noConversion"/>
  </si>
  <si>
    <t>HG01630</t>
    <phoneticPr fontId="13" type="noConversion"/>
  </si>
  <si>
    <t>HG01631</t>
    <phoneticPr fontId="13" type="noConversion"/>
  </si>
  <si>
    <t>Ee5PB</t>
    <phoneticPr fontId="13" type="noConversion"/>
  </si>
  <si>
    <t>Ee5PC</t>
    <phoneticPr fontId="13" type="noConversion"/>
  </si>
  <si>
    <t>JD5PD</t>
    <phoneticPr fontId="13" type="noConversion"/>
  </si>
  <si>
    <t>NC3N6</t>
  </si>
  <si>
    <t>NC3N5</t>
  </si>
  <si>
    <t>NC3N3</t>
  </si>
  <si>
    <t>SY6702DFC</t>
    <phoneticPr fontId="13" type="noConversion"/>
  </si>
  <si>
    <t>HG01633</t>
    <phoneticPr fontId="13" type="noConversion"/>
  </si>
  <si>
    <t>HG01634</t>
    <phoneticPr fontId="13" type="noConversion"/>
  </si>
  <si>
    <t>JD5PE</t>
    <phoneticPr fontId="13" type="noConversion"/>
  </si>
  <si>
    <t>JD5PF</t>
    <phoneticPr fontId="13" type="noConversion"/>
  </si>
  <si>
    <t>NC205</t>
  </si>
  <si>
    <t>NC1YT</t>
  </si>
  <si>
    <t>HG01632</t>
    <phoneticPr fontId="13" type="noConversion"/>
  </si>
  <si>
    <t>SY8003DFC</t>
    <phoneticPr fontId="13" type="noConversion"/>
  </si>
  <si>
    <t>PT5PB</t>
    <phoneticPr fontId="13" type="noConversion"/>
  </si>
  <si>
    <t>NC3FP</t>
  </si>
  <si>
    <t>HG01635</t>
    <phoneticPr fontId="13" type="noConversion"/>
  </si>
  <si>
    <t>SYH812DEC</t>
    <phoneticPr fontId="13" type="noConversion"/>
  </si>
  <si>
    <t>H11A0</t>
    <phoneticPr fontId="13" type="noConversion"/>
  </si>
  <si>
    <t>HG01636</t>
    <phoneticPr fontId="13" type="noConversion"/>
  </si>
  <si>
    <t>NC3JQ</t>
  </si>
  <si>
    <t>6#</t>
  </si>
  <si>
    <t>SY6301DSC</t>
    <phoneticPr fontId="13" type="noConversion"/>
  </si>
  <si>
    <t>RB5PA</t>
    <phoneticPr fontId="13" type="noConversion"/>
  </si>
  <si>
    <r>
      <t>DFN3*3-6(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</si>
  <si>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HG01646</t>
  </si>
  <si>
    <t>HG01647</t>
  </si>
  <si>
    <t>E02CA1</t>
    <phoneticPr fontId="13" type="noConversion"/>
  </si>
  <si>
    <t>NC3AK</t>
    <phoneticPr fontId="13" type="noConversion"/>
  </si>
  <si>
    <t>KP5PA</t>
    <phoneticPr fontId="15" type="noConversion"/>
  </si>
  <si>
    <t>SY5002ABC</t>
    <phoneticPr fontId="13" type="noConversion"/>
  </si>
  <si>
    <t>HG01637</t>
    <phoneticPr fontId="13" type="noConversion"/>
  </si>
  <si>
    <t>E10G4</t>
    <phoneticPr fontId="13" type="noConversion"/>
  </si>
  <si>
    <t>ZT5PB</t>
    <phoneticPr fontId="13" type="noConversion"/>
  </si>
  <si>
    <t>HG01638</t>
    <phoneticPr fontId="13" type="noConversion"/>
  </si>
  <si>
    <t>SY5839ABC</t>
    <phoneticPr fontId="13" type="noConversion"/>
  </si>
  <si>
    <t>NC3MF</t>
  </si>
  <si>
    <t>NC3MH</t>
  </si>
  <si>
    <t>JU5PB</t>
    <phoneticPr fontId="13" type="noConversion"/>
  </si>
  <si>
    <t>JU5PC</t>
    <phoneticPr fontId="13" type="noConversion"/>
  </si>
  <si>
    <t>SY7208CABC</t>
    <phoneticPr fontId="13" type="noConversion"/>
  </si>
  <si>
    <t>HG01639</t>
    <phoneticPr fontId="13" type="noConversion"/>
  </si>
  <si>
    <t>HG01640</t>
    <phoneticPr fontId="13" type="noConversion"/>
  </si>
  <si>
    <t>NC3MC</t>
  </si>
  <si>
    <t>TR5PC</t>
    <phoneticPr fontId="13" type="noConversion"/>
  </si>
  <si>
    <t>HG01642</t>
    <phoneticPr fontId="13" type="noConversion"/>
  </si>
  <si>
    <t>TR5PD</t>
    <phoneticPr fontId="13" type="noConversion"/>
  </si>
  <si>
    <t>HG01641</t>
    <phoneticPr fontId="13" type="noConversion"/>
  </si>
  <si>
    <t>SY8077AAC</t>
    <phoneticPr fontId="13" type="noConversion"/>
  </si>
  <si>
    <t>13#-22#</t>
  </si>
  <si>
    <t>JW5PC</t>
    <phoneticPr fontId="13" type="noConversion"/>
  </si>
  <si>
    <t>SY8121ABC</t>
    <phoneticPr fontId="13" type="noConversion"/>
  </si>
  <si>
    <t>HG01643</t>
    <phoneticPr fontId="13" type="noConversion"/>
  </si>
  <si>
    <t>NAWA3</t>
  </si>
  <si>
    <t>EF5PA</t>
    <phoneticPr fontId="13" type="noConversion"/>
  </si>
  <si>
    <t>SY8703ABC</t>
    <phoneticPr fontId="13" type="noConversion"/>
  </si>
  <si>
    <t>HG01644</t>
    <phoneticPr fontId="13" type="noConversion"/>
  </si>
  <si>
    <t>B18FA1</t>
    <phoneticPr fontId="13" type="noConversion"/>
  </si>
  <si>
    <t>NC3G4</t>
  </si>
  <si>
    <t>NC3G5</t>
  </si>
  <si>
    <t>NC3G7</t>
  </si>
  <si>
    <t>1#-25#</t>
    <phoneticPr fontId="13" type="noConversion"/>
  </si>
  <si>
    <t>TW5PB</t>
    <phoneticPr fontId="13" type="noConversion"/>
  </si>
  <si>
    <t>TW5PC</t>
    <phoneticPr fontId="13" type="noConversion"/>
  </si>
  <si>
    <t>TW5PD</t>
    <phoneticPr fontId="13" type="noConversion"/>
  </si>
  <si>
    <t>SY8707ABC</t>
    <phoneticPr fontId="13" type="noConversion"/>
  </si>
  <si>
    <t>HG01645</t>
    <phoneticPr fontId="13" type="noConversion"/>
  </si>
  <si>
    <t>NC3MA</t>
  </si>
  <si>
    <t>TR5PE</t>
    <phoneticPr fontId="13" type="noConversion"/>
  </si>
  <si>
    <t>HG01648</t>
    <phoneticPr fontId="13" type="noConversion"/>
  </si>
  <si>
    <t>SYH407AAC</t>
    <phoneticPr fontId="13" type="noConversion"/>
  </si>
  <si>
    <t>SYLS25ABC</t>
  </si>
  <si>
    <t>MH5PC</t>
    <phoneticPr fontId="13" type="noConversion"/>
  </si>
  <si>
    <t>HG01649</t>
    <phoneticPr fontId="13" type="noConversion"/>
  </si>
  <si>
    <t>1#-12#</t>
    <phoneticPr fontId="13" type="noConversion"/>
  </si>
  <si>
    <t>13#-25#</t>
    <phoneticPr fontId="13" type="noConversion"/>
  </si>
  <si>
    <t>需Bumping</t>
    <phoneticPr fontId="13" type="noConversion"/>
  </si>
  <si>
    <t>YG5PA</t>
    <phoneticPr fontId="13" type="noConversion"/>
  </si>
  <si>
    <t>HG01651</t>
    <phoneticPr fontId="13" type="noConversion"/>
  </si>
  <si>
    <t>UN5PA</t>
    <phoneticPr fontId="13" type="noConversion"/>
  </si>
  <si>
    <t>HG01652</t>
    <phoneticPr fontId="13" type="noConversion"/>
  </si>
  <si>
    <t>TP5PA</t>
    <phoneticPr fontId="13" type="noConversion"/>
  </si>
  <si>
    <t>HG01653</t>
    <phoneticPr fontId="13" type="noConversion"/>
  </si>
  <si>
    <t>UP5PA</t>
    <phoneticPr fontId="13" type="noConversion"/>
  </si>
  <si>
    <t>HG01654</t>
    <phoneticPr fontId="13" type="noConversion"/>
  </si>
  <si>
    <t>HG01655</t>
    <phoneticPr fontId="13" type="noConversion"/>
  </si>
  <si>
    <t>YG5PB</t>
    <phoneticPr fontId="13" type="noConversion"/>
  </si>
  <si>
    <t>SY98081BQUC</t>
    <phoneticPr fontId="13" type="noConversion"/>
  </si>
  <si>
    <t>SY98081CQUC</t>
    <phoneticPr fontId="13" type="noConversion"/>
  </si>
  <si>
    <t>SYL128QUC</t>
    <phoneticPr fontId="13" type="noConversion"/>
  </si>
  <si>
    <t>11#-12#</t>
  </si>
  <si>
    <t>SY98081EQUC</t>
    <phoneticPr fontId="13" type="noConversion"/>
  </si>
  <si>
    <t>NAWF3.03+DFG5X70192-E07</t>
    <phoneticPr fontId="13" type="noConversion"/>
  </si>
  <si>
    <t>NAW3M.01+DFG5X70192-E07</t>
    <phoneticPr fontId="13" type="noConversion"/>
  </si>
  <si>
    <t>NAWP6.02+(DFG5X70192-E07+DFFAX70479)</t>
    <phoneticPr fontId="13" type="noConversion"/>
  </si>
  <si>
    <t>NAQSR.02+(DFFAX70481+DFFAX70480)</t>
    <phoneticPr fontId="13" type="noConversion"/>
  </si>
  <si>
    <t>NAW3H.01+DFG5X70193-E07</t>
    <phoneticPr fontId="13" type="noConversion"/>
  </si>
  <si>
    <t>F9FFH;(WF55264.1+WF53328.3);NC0TW.01</t>
  </si>
  <si>
    <t>NC3AK.01-1</t>
  </si>
  <si>
    <t>NAWYP-2</t>
  </si>
  <si>
    <t>NC01A-2</t>
  </si>
  <si>
    <t>NC202-1</t>
  </si>
  <si>
    <t>NC3AK</t>
  </si>
  <si>
    <t>NAQFR+02</t>
  </si>
  <si>
    <t>NC3MC+01</t>
  </si>
  <si>
    <t>NA669+03</t>
  </si>
  <si>
    <t>HG01656</t>
    <phoneticPr fontId="13" type="noConversion"/>
  </si>
  <si>
    <t>4+11</t>
    <phoneticPr fontId="13" type="noConversion"/>
  </si>
  <si>
    <t>SY50131FAC</t>
    <phoneticPr fontId="13" type="noConversion"/>
  </si>
  <si>
    <t>NC1PP+FSNK7</t>
    <phoneticPr fontId="13" type="noConversion"/>
  </si>
  <si>
    <t>18#-21#+1#-11#</t>
    <phoneticPr fontId="13" type="noConversion"/>
  </si>
  <si>
    <t>HG01657</t>
    <phoneticPr fontId="13" type="noConversion"/>
  </si>
  <si>
    <t>AZH5PA</t>
    <phoneticPr fontId="13" type="noConversion"/>
  </si>
  <si>
    <t>4+50</t>
    <phoneticPr fontId="13" type="noConversion"/>
  </si>
  <si>
    <t>SY58596YFAC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</si>
  <si>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</si>
  <si>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NATCC.03+(FT8NL+F26LM)</t>
    <phoneticPr fontId="13" type="noConversion"/>
  </si>
  <si>
    <t>15#-18#+(1#-25#+1#-25#)</t>
    <phoneticPr fontId="13" type="noConversion"/>
  </si>
  <si>
    <t>19#-22#+(1#-25#+1#-25#)</t>
    <phoneticPr fontId="13" type="noConversion"/>
  </si>
  <si>
    <t>HG01658</t>
    <phoneticPr fontId="13" type="noConversion"/>
  </si>
  <si>
    <t>PU5PA</t>
    <phoneticPr fontId="13" type="noConversion"/>
  </si>
  <si>
    <t>16#-18#</t>
    <phoneticPr fontId="13" type="noConversion"/>
  </si>
  <si>
    <t>DFN2*2-8</t>
    <phoneticPr fontId="13" type="noConversion"/>
  </si>
  <si>
    <t>SY8003LDFC</t>
    <phoneticPr fontId="13" type="noConversion"/>
  </si>
  <si>
    <t>NC2PS-1</t>
  </si>
  <si>
    <t>SY8502FCC</t>
    <phoneticPr fontId="13" type="noConversion"/>
  </si>
  <si>
    <t>A99B0</t>
    <phoneticPr fontId="13" type="noConversion"/>
  </si>
  <si>
    <t>HG01659</t>
    <phoneticPr fontId="13" type="noConversion"/>
  </si>
  <si>
    <t>BDX5QA</t>
    <phoneticPr fontId="13" type="noConversion"/>
  </si>
  <si>
    <t>8#-12#</t>
  </si>
  <si>
    <t>NA7KW.01</t>
    <phoneticPr fontId="13" type="noConversion"/>
  </si>
  <si>
    <t>NC037.02+01</t>
  </si>
  <si>
    <t>FSNK7;NC1PP</t>
  </si>
  <si>
    <t>NC3NM</t>
    <phoneticPr fontId="13" type="noConversion"/>
  </si>
  <si>
    <t>NC3NL</t>
    <phoneticPr fontId="13" type="noConversion"/>
  </si>
  <si>
    <t>NAW3Y.03</t>
  </si>
  <si>
    <t>NC2WJ</t>
    <phoneticPr fontId="13" type="noConversion"/>
  </si>
  <si>
    <t>HG01454</t>
    <phoneticPr fontId="13" type="noConversion"/>
  </si>
  <si>
    <t>SYK614ADC</t>
    <phoneticPr fontId="13" type="noConversion"/>
  </si>
  <si>
    <t>HG01552</t>
    <phoneticPr fontId="13" type="noConversion"/>
  </si>
  <si>
    <t>SYH634LDFC</t>
    <phoneticPr fontId="13" type="noConversion"/>
  </si>
  <si>
    <t>AOF5QA</t>
    <phoneticPr fontId="13" type="noConversion"/>
  </si>
  <si>
    <t>7+20</t>
    <phoneticPr fontId="13" type="noConversion"/>
  </si>
  <si>
    <t>SY6177FAC</t>
    <phoneticPr fontId="13" type="noConversion"/>
  </si>
  <si>
    <t>NC3AL+SJ097200</t>
    <phoneticPr fontId="13" type="noConversion"/>
  </si>
  <si>
    <t>19#-25#+1#-8#,10#-21#</t>
    <phoneticPr fontId="13" type="noConversion"/>
  </si>
  <si>
    <t>HG01660</t>
    <phoneticPr fontId="13" type="noConversion"/>
  </si>
  <si>
    <t>HG01661</t>
    <phoneticPr fontId="13" type="noConversion"/>
  </si>
  <si>
    <t>Ee5QA</t>
    <phoneticPr fontId="13" type="noConversion"/>
  </si>
  <si>
    <t>HG01662</t>
    <phoneticPr fontId="13" type="noConversion"/>
  </si>
  <si>
    <t>HG01663</t>
    <phoneticPr fontId="13" type="noConversion"/>
  </si>
  <si>
    <t>HG01664</t>
    <phoneticPr fontId="13" type="noConversion"/>
  </si>
  <si>
    <t>HG01665</t>
    <phoneticPr fontId="13" type="noConversion"/>
  </si>
  <si>
    <t>HG01666</t>
    <phoneticPr fontId="13" type="noConversion"/>
  </si>
  <si>
    <t>HG01667</t>
    <phoneticPr fontId="13" type="noConversion"/>
  </si>
  <si>
    <t>Ee5QB</t>
    <phoneticPr fontId="13" type="noConversion"/>
  </si>
  <si>
    <t>Ee5QC</t>
    <phoneticPr fontId="13" type="noConversion"/>
  </si>
  <si>
    <t>Ee5QD</t>
    <phoneticPr fontId="13" type="noConversion"/>
  </si>
  <si>
    <t>Ee5QE</t>
    <phoneticPr fontId="13" type="noConversion"/>
  </si>
  <si>
    <t>Ee5QF</t>
    <phoneticPr fontId="13" type="noConversion"/>
  </si>
  <si>
    <t>NC3N4</t>
  </si>
  <si>
    <t>NC42A</t>
  </si>
  <si>
    <t>NC429</t>
  </si>
  <si>
    <t>NC4PA</t>
  </si>
  <si>
    <t>NC4PC</t>
  </si>
  <si>
    <t>NC4PF</t>
  </si>
  <si>
    <t>NC4PG</t>
  </si>
  <si>
    <t>SY6702DFC</t>
    <phoneticPr fontId="13" type="noConversion"/>
  </si>
  <si>
    <t>HG01668</t>
    <phoneticPr fontId="13" type="noConversion"/>
  </si>
  <si>
    <t>VL5QA</t>
    <phoneticPr fontId="13" type="noConversion"/>
  </si>
  <si>
    <t>HG01669</t>
    <phoneticPr fontId="13" type="noConversion"/>
  </si>
  <si>
    <t>HG01670</t>
    <phoneticPr fontId="13" type="noConversion"/>
  </si>
  <si>
    <t>HG01671</t>
    <phoneticPr fontId="13" type="noConversion"/>
  </si>
  <si>
    <t>VL5QB</t>
    <phoneticPr fontId="13" type="noConversion"/>
  </si>
  <si>
    <t>VL5QC</t>
    <phoneticPr fontId="13" type="noConversion"/>
  </si>
  <si>
    <t>VL5QD</t>
    <phoneticPr fontId="13" type="noConversion"/>
  </si>
  <si>
    <t>NC4RQ</t>
  </si>
  <si>
    <t>NC4RR</t>
  </si>
  <si>
    <t>NC4RS</t>
  </si>
  <si>
    <t>NC4RT</t>
  </si>
  <si>
    <t>HG01672</t>
    <phoneticPr fontId="13" type="noConversion"/>
  </si>
  <si>
    <t>SY8203DBC</t>
    <phoneticPr fontId="13" type="noConversion"/>
  </si>
  <si>
    <t>AHI5QA</t>
    <phoneticPr fontId="15" type="noConversion"/>
  </si>
  <si>
    <t>NC4JY</t>
  </si>
  <si>
    <t>HG01673</t>
    <phoneticPr fontId="13" type="noConversion"/>
  </si>
  <si>
    <t>SY8204FCC</t>
    <phoneticPr fontId="13" type="noConversion"/>
  </si>
  <si>
    <t>AHH5QA</t>
    <phoneticPr fontId="15" type="noConversion"/>
  </si>
  <si>
    <t>HG01674</t>
    <phoneticPr fontId="13" type="noConversion"/>
  </si>
  <si>
    <t>SY8205FCC</t>
    <phoneticPr fontId="13" type="noConversion"/>
  </si>
  <si>
    <t>NAQPQ</t>
    <phoneticPr fontId="13" type="noConversion"/>
  </si>
  <si>
    <t>NC3AC</t>
    <phoneticPr fontId="13" type="noConversion"/>
  </si>
  <si>
    <t>NC44N</t>
  </si>
  <si>
    <t>1#-5#</t>
    <phoneticPr fontId="13" type="noConversion"/>
  </si>
  <si>
    <t>HG01675</t>
    <phoneticPr fontId="13" type="noConversion"/>
  </si>
  <si>
    <t>UH5QA</t>
    <phoneticPr fontId="15" type="noConversion"/>
  </si>
  <si>
    <t>HG01676</t>
    <phoneticPr fontId="13" type="noConversion"/>
  </si>
  <si>
    <t>UH5QB</t>
    <phoneticPr fontId="15" type="noConversion"/>
  </si>
  <si>
    <t>HG01677</t>
    <phoneticPr fontId="13" type="noConversion"/>
  </si>
  <si>
    <t>JX5QA</t>
    <phoneticPr fontId="15" type="noConversion"/>
  </si>
  <si>
    <t>HG01678</t>
    <phoneticPr fontId="13" type="noConversion"/>
  </si>
  <si>
    <t>JW5QA</t>
    <phoneticPr fontId="13" type="noConversion"/>
  </si>
  <si>
    <t>SY8707ABC</t>
    <phoneticPr fontId="13" type="noConversion"/>
  </si>
  <si>
    <t>B18FA1</t>
    <phoneticPr fontId="13" type="noConversion"/>
  </si>
  <si>
    <t>NC3G3</t>
  </si>
  <si>
    <t>NC3G8</t>
    <phoneticPr fontId="13" type="noConversion"/>
  </si>
  <si>
    <t>NC3G6</t>
    <phoneticPr fontId="13" type="noConversion"/>
  </si>
  <si>
    <t>1#-25#</t>
    <phoneticPr fontId="13" type="noConversion"/>
  </si>
  <si>
    <t>TW5QA</t>
    <phoneticPr fontId="13" type="noConversion"/>
  </si>
  <si>
    <t>TW5QB</t>
    <phoneticPr fontId="13" type="noConversion"/>
  </si>
  <si>
    <t>TW5QC</t>
    <phoneticPr fontId="13" type="noConversion"/>
  </si>
  <si>
    <t>HG01679</t>
    <phoneticPr fontId="13" type="noConversion"/>
  </si>
  <si>
    <t>HG01680</t>
    <phoneticPr fontId="13" type="noConversion"/>
  </si>
  <si>
    <t>HG01681</t>
    <phoneticPr fontId="13" type="noConversion"/>
  </si>
  <si>
    <t>NAK3J</t>
    <phoneticPr fontId="13" type="noConversion"/>
  </si>
  <si>
    <t>SY5019FAC</t>
    <phoneticPr fontId="13" type="noConversion"/>
  </si>
  <si>
    <t>E51D1+U1X28D</t>
  </si>
  <si>
    <t>HG01682</t>
    <phoneticPr fontId="13" type="noConversion"/>
  </si>
  <si>
    <t>BAE5QA</t>
    <phoneticPr fontId="13" type="noConversion"/>
  </si>
  <si>
    <t>2+1</t>
    <phoneticPr fontId="13" type="noConversion"/>
  </si>
  <si>
    <t>NAYP6.02+FYLKP</t>
    <phoneticPr fontId="13" type="noConversion"/>
  </si>
  <si>
    <t>11# 12#+#3</t>
    <phoneticPr fontId="13" type="noConversion"/>
  </si>
  <si>
    <t>HG01683</t>
    <phoneticPr fontId="13" type="noConversion"/>
  </si>
  <si>
    <t>NAQPW.01</t>
  </si>
  <si>
    <t>SY8743FCC</t>
    <phoneticPr fontId="13" type="noConversion"/>
  </si>
  <si>
    <t>NALTT-1</t>
  </si>
  <si>
    <t>NAWF3.03</t>
  </si>
  <si>
    <t>NAW3M.01</t>
  </si>
  <si>
    <t>NAWP6.02</t>
  </si>
  <si>
    <t>(FT8NL+F26LM);NATCC.03</t>
  </si>
  <si>
    <t>NC201-1</t>
  </si>
  <si>
    <t>NA7KW.01</t>
  </si>
  <si>
    <t>HG01534</t>
    <phoneticPr fontId="13" type="noConversion"/>
  </si>
  <si>
    <t>NC3NM</t>
    <phoneticPr fontId="13" type="noConversion"/>
  </si>
  <si>
    <t>NC3AL;SJ097200</t>
  </si>
  <si>
    <t>NAW3P-1</t>
  </si>
  <si>
    <t>NC4JY-1</t>
  </si>
  <si>
    <t>NAYP6.02;FYLKP</t>
  </si>
  <si>
    <t>NAQPQ</t>
  </si>
  <si>
    <t>NC3AC</t>
  </si>
  <si>
    <t>NC3FP+01</t>
  </si>
  <si>
    <t>NC3G8</t>
  </si>
  <si>
    <t>NC3G6</t>
  </si>
  <si>
    <t>E50A5</t>
    <phoneticPr fontId="13" type="noConversion"/>
  </si>
  <si>
    <t>AXA5QA</t>
    <phoneticPr fontId="13" type="noConversion"/>
  </si>
  <si>
    <t>1+2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</si>
  <si>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</si>
  <si>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NC01G.01+F3W9M</t>
    <phoneticPr fontId="13" type="noConversion"/>
  </si>
  <si>
    <t>1#+23#-24#</t>
    <phoneticPr fontId="13" type="noConversion"/>
  </si>
  <si>
    <t>HG01684</t>
    <phoneticPr fontId="13" type="noConversion"/>
  </si>
  <si>
    <t>SY50103C1FAC</t>
  </si>
  <si>
    <t>HG01685</t>
    <phoneticPr fontId="13" type="noConversion"/>
  </si>
  <si>
    <t>BDB5QA</t>
    <phoneticPr fontId="13" type="noConversion"/>
  </si>
  <si>
    <t>5+25</t>
    <phoneticPr fontId="13" type="noConversion"/>
  </si>
  <si>
    <t>HG01689</t>
    <phoneticPr fontId="13" type="noConversion"/>
  </si>
  <si>
    <t>BDB5QB</t>
    <phoneticPr fontId="13" type="noConversion"/>
  </si>
  <si>
    <t>BDB5QC</t>
    <phoneticPr fontId="13" type="noConversion"/>
  </si>
  <si>
    <t>BDB5QD</t>
    <phoneticPr fontId="13" type="noConversion"/>
  </si>
  <si>
    <t>BDB5QE</t>
    <phoneticPr fontId="13" type="noConversion"/>
  </si>
  <si>
    <t>SY50103C1FAC</t>
    <phoneticPr fontId="13" type="noConversion"/>
  </si>
  <si>
    <t>NC1PP.01+FLNMG</t>
    <phoneticPr fontId="13" type="noConversion"/>
  </si>
  <si>
    <t>1#-5#+1#-25#</t>
    <phoneticPr fontId="13" type="noConversion"/>
  </si>
  <si>
    <t>NC1PP.01+FN8YW</t>
    <phoneticPr fontId="13" type="noConversion"/>
  </si>
  <si>
    <t>6#-10#+1#-25#</t>
    <phoneticPr fontId="13" type="noConversion"/>
  </si>
  <si>
    <t>HG01686</t>
    <phoneticPr fontId="13" type="noConversion"/>
  </si>
  <si>
    <t>NC3J6+FP83L</t>
    <phoneticPr fontId="13" type="noConversion"/>
  </si>
  <si>
    <t>1#-5#+1#-25#</t>
    <phoneticPr fontId="13" type="noConversion"/>
  </si>
  <si>
    <t>HG01687</t>
    <phoneticPr fontId="13" type="noConversion"/>
  </si>
  <si>
    <t>NC3J6+FSC4C</t>
    <phoneticPr fontId="13" type="noConversion"/>
  </si>
  <si>
    <t>6#-10#+1#-25#</t>
    <phoneticPr fontId="13" type="noConversion"/>
  </si>
  <si>
    <t>HG01688</t>
    <phoneticPr fontId="13" type="noConversion"/>
  </si>
  <si>
    <t>NC3J6+F6Y2L</t>
    <phoneticPr fontId="13" type="noConversion"/>
  </si>
  <si>
    <t>11#-15#+1#-25#</t>
    <phoneticPr fontId="13" type="noConversion"/>
  </si>
  <si>
    <t>HG01690</t>
    <phoneticPr fontId="13" type="noConversion"/>
  </si>
  <si>
    <t>SY20113ADFC</t>
    <phoneticPr fontId="13" type="noConversion"/>
  </si>
  <si>
    <t>KW5QA</t>
    <phoneticPr fontId="13" type="noConversion"/>
  </si>
  <si>
    <t>NC201</t>
    <phoneticPr fontId="13" type="noConversion"/>
  </si>
  <si>
    <t>HG01691</t>
    <phoneticPr fontId="13" type="noConversion"/>
  </si>
  <si>
    <t>AOF5QB</t>
    <phoneticPr fontId="13" type="noConversion"/>
  </si>
  <si>
    <t>10+28</t>
    <phoneticPr fontId="13" type="noConversion"/>
  </si>
  <si>
    <t>SY6177FAC</t>
    <phoneticPr fontId="13" type="noConversion"/>
  </si>
  <si>
    <t>NC3AM+(SJ102000+SJ097200)</t>
    <phoneticPr fontId="13" type="noConversion"/>
  </si>
  <si>
    <t>1#-10#+(1#-25#+22#-24#)</t>
    <phoneticPr fontId="13" type="noConversion"/>
  </si>
  <si>
    <t>HG01692</t>
    <phoneticPr fontId="13" type="noConversion"/>
  </si>
  <si>
    <t>VC5QA</t>
    <phoneticPr fontId="13" type="noConversion"/>
  </si>
  <si>
    <t>A25I0</t>
    <phoneticPr fontId="13" type="noConversion"/>
  </si>
  <si>
    <t>N864W.01</t>
  </si>
  <si>
    <t>20#</t>
  </si>
  <si>
    <t>SY8003EDFC</t>
    <phoneticPr fontId="13" type="noConversion"/>
  </si>
  <si>
    <t>DFN2*2-8</t>
    <phoneticPr fontId="13" type="noConversion"/>
  </si>
  <si>
    <t>HG01693</t>
    <phoneticPr fontId="13" type="noConversion"/>
  </si>
  <si>
    <t>VC5QB</t>
    <phoneticPr fontId="13" type="noConversion"/>
  </si>
  <si>
    <t>SY8003EDFC</t>
    <phoneticPr fontId="13" type="noConversion"/>
  </si>
  <si>
    <t>HU5QA</t>
    <phoneticPr fontId="13" type="noConversion"/>
  </si>
  <si>
    <t>HG01694</t>
    <phoneticPr fontId="13" type="noConversion"/>
  </si>
  <si>
    <t>SYW232DFC</t>
    <phoneticPr fontId="13" type="noConversion"/>
  </si>
  <si>
    <t>A11S0</t>
  </si>
  <si>
    <t>HG01695</t>
    <phoneticPr fontId="13" type="noConversion"/>
  </si>
  <si>
    <t>SYM613DQC</t>
    <phoneticPr fontId="13" type="noConversion"/>
  </si>
  <si>
    <t>Jf5QA</t>
    <phoneticPr fontId="13" type="noConversion"/>
  </si>
  <si>
    <t>5#,8#-10#,13#</t>
  </si>
  <si>
    <t>SYPH501FCC</t>
    <phoneticPr fontId="13" type="noConversion"/>
  </si>
  <si>
    <t>NALL1.04</t>
  </si>
  <si>
    <t>HG01696</t>
    <phoneticPr fontId="13" type="noConversion"/>
  </si>
  <si>
    <t>E02D1</t>
  </si>
  <si>
    <t>HG01697</t>
    <phoneticPr fontId="13" type="noConversion"/>
  </si>
  <si>
    <t>HH5QA</t>
    <phoneticPr fontId="13" type="noConversion"/>
  </si>
  <si>
    <t>SY5814AABC</t>
    <phoneticPr fontId="13" type="noConversion"/>
  </si>
  <si>
    <t>N7L3H</t>
  </si>
  <si>
    <t>HG01698</t>
    <phoneticPr fontId="13" type="noConversion"/>
  </si>
  <si>
    <t>HH5QB</t>
    <phoneticPr fontId="13" type="noConversion"/>
  </si>
  <si>
    <t>N8C7C</t>
  </si>
  <si>
    <t>SY5814AABC</t>
    <phoneticPr fontId="13" type="noConversion"/>
  </si>
  <si>
    <t>HG01699</t>
    <phoneticPr fontId="13" type="noConversion"/>
  </si>
  <si>
    <t>NM5QA</t>
    <phoneticPr fontId="13" type="noConversion"/>
  </si>
  <si>
    <t>17#-20#</t>
  </si>
  <si>
    <t>SY7113ABC</t>
    <phoneticPr fontId="13" type="noConversion"/>
  </si>
  <si>
    <t>B07EA0</t>
  </si>
  <si>
    <t>HJTC</t>
    <phoneticPr fontId="13" type="noConversion"/>
  </si>
  <si>
    <t>UD5QA</t>
    <phoneticPr fontId="13" type="noConversion"/>
  </si>
  <si>
    <t>NA61J</t>
  </si>
  <si>
    <t>HG01700</t>
    <phoneticPr fontId="13" type="noConversion"/>
  </si>
  <si>
    <t>SY8702AABC</t>
    <phoneticPr fontId="13" type="noConversion"/>
  </si>
  <si>
    <t>SY50101CFAC</t>
    <phoneticPr fontId="13" type="noConversion"/>
  </si>
  <si>
    <t>SY5862FAC</t>
    <phoneticPr fontId="13" type="noConversion"/>
  </si>
  <si>
    <t>H13B1</t>
  </si>
  <si>
    <t>HG01701</t>
    <phoneticPr fontId="13" type="noConversion"/>
  </si>
  <si>
    <t>AYE5QA</t>
    <phoneticPr fontId="13" type="noConversion"/>
  </si>
  <si>
    <t>NC57C.03</t>
  </si>
  <si>
    <t>14#,25#</t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</si>
  <si>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</si>
  <si>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SY8821SAC</t>
    <phoneticPr fontId="13" type="noConversion"/>
  </si>
  <si>
    <t>A70B0</t>
  </si>
  <si>
    <t>HG01702</t>
    <phoneticPr fontId="13" type="noConversion"/>
  </si>
  <si>
    <t>In5QA</t>
    <phoneticPr fontId="13" type="noConversion"/>
  </si>
  <si>
    <t>NARSM.03</t>
  </si>
  <si>
    <t>DFN2*1.5-8</t>
    <phoneticPr fontId="13" type="noConversion"/>
  </si>
  <si>
    <t>HG01703</t>
    <phoneticPr fontId="13" type="noConversion"/>
  </si>
  <si>
    <t>AYR5QA</t>
    <phoneticPr fontId="13" type="noConversion"/>
  </si>
  <si>
    <t>1+3</t>
    <phoneticPr fontId="13" type="noConversion"/>
  </si>
  <si>
    <t>SY58282NFAC</t>
    <phoneticPr fontId="13" type="noConversion"/>
  </si>
  <si>
    <t>NAWAH+FPMAS</t>
    <phoneticPr fontId="13" type="noConversion"/>
  </si>
  <si>
    <t>22#+1#-3#</t>
    <phoneticPr fontId="13" type="noConversion"/>
  </si>
  <si>
    <t>A42B3</t>
    <phoneticPr fontId="13" type="noConversion"/>
  </si>
  <si>
    <t>A51A0</t>
    <phoneticPr fontId="13" type="noConversion"/>
  </si>
  <si>
    <t>HG01704</t>
    <phoneticPr fontId="13" type="noConversion"/>
  </si>
  <si>
    <t>QFN2x2-10</t>
    <phoneticPr fontId="13" type="noConversion"/>
  </si>
  <si>
    <t>NANPM</t>
    <phoneticPr fontId="13" type="noConversion"/>
  </si>
  <si>
    <t>HG01705</t>
    <phoneticPr fontId="13" type="noConversion"/>
  </si>
  <si>
    <r>
      <t>SOT23-5(</t>
    </r>
    <r>
      <rPr>
        <sz val="10"/>
        <color rgb="FF000000"/>
        <rFont val="宋体"/>
        <family val="3"/>
        <charset val="134"/>
        <scheme val="minor"/>
      </rPr>
      <t>铜线</t>
    </r>
    <r>
      <rPr>
        <sz val="10"/>
        <color rgb="FF000000"/>
        <rFont val="Arial"/>
        <family val="2"/>
      </rPr>
      <t>)</t>
    </r>
    <phoneticPr fontId="13" type="noConversion"/>
  </si>
  <si>
    <t>TR5QA</t>
    <phoneticPr fontId="13" type="noConversion"/>
  </si>
  <si>
    <t>NC57K</t>
    <phoneticPr fontId="13" type="noConversion"/>
  </si>
  <si>
    <t>HG01706</t>
    <phoneticPr fontId="13" type="noConversion"/>
  </si>
  <si>
    <t>TR5QB</t>
    <phoneticPr fontId="13" type="noConversion"/>
  </si>
  <si>
    <t>NC57P</t>
    <phoneticPr fontId="13" type="noConversion"/>
  </si>
  <si>
    <t>HG01707</t>
    <phoneticPr fontId="13" type="noConversion"/>
  </si>
  <si>
    <t>TR5QC</t>
    <phoneticPr fontId="13" type="noConversion"/>
  </si>
  <si>
    <t>NC57L</t>
    <phoneticPr fontId="13" type="noConversion"/>
  </si>
  <si>
    <t>HG01708</t>
    <phoneticPr fontId="13" type="noConversion"/>
  </si>
  <si>
    <t>TR5QD</t>
    <phoneticPr fontId="13" type="noConversion"/>
  </si>
  <si>
    <t>NC57M</t>
    <phoneticPr fontId="13" type="noConversion"/>
  </si>
  <si>
    <t>HG01709</t>
    <phoneticPr fontId="13" type="noConversion"/>
  </si>
  <si>
    <t>TR5QE</t>
    <phoneticPr fontId="13" type="noConversion"/>
  </si>
  <si>
    <t>NC57N</t>
    <phoneticPr fontId="13" type="noConversion"/>
  </si>
  <si>
    <t>HG01710</t>
    <phoneticPr fontId="13" type="noConversion"/>
  </si>
  <si>
    <t>TR5QF</t>
    <phoneticPr fontId="13" type="noConversion"/>
  </si>
  <si>
    <t>NC57Q</t>
    <phoneticPr fontId="13" type="noConversion"/>
  </si>
  <si>
    <t>SY6811PDC</t>
    <phoneticPr fontId="13" type="noConversion"/>
  </si>
  <si>
    <t>C16A0</t>
    <phoneticPr fontId="13" type="noConversion"/>
  </si>
  <si>
    <t>JCAP</t>
    <phoneticPr fontId="13" type="noConversion"/>
  </si>
  <si>
    <t>CSP0.9*0.9-4</t>
    <phoneticPr fontId="13" type="noConversion"/>
  </si>
  <si>
    <t>TI5QA</t>
    <phoneticPr fontId="13" type="noConversion"/>
  </si>
  <si>
    <t>N8CNM</t>
  </si>
  <si>
    <t>N8CNN</t>
  </si>
  <si>
    <t>Wafer ID</t>
    <phoneticPr fontId="13" type="noConversion"/>
  </si>
  <si>
    <t>NC1M7-1</t>
  </si>
  <si>
    <t>NAWNQ.01-1</t>
  </si>
  <si>
    <t>NC3NL</t>
  </si>
  <si>
    <t>NC3NM</t>
  </si>
  <si>
    <t>NC3NM-1</t>
  </si>
  <si>
    <t>NAQSR.02-2</t>
  </si>
  <si>
    <t>NAW3H.01</t>
  </si>
  <si>
    <t>NC01G.01;F3W9M</t>
  </si>
  <si>
    <t>NC1PP.01;FLNMG</t>
  </si>
  <si>
    <t>NC1PP.01;FN8YW</t>
  </si>
  <si>
    <t>NC3J6;FP83L</t>
  </si>
  <si>
    <t>NC3J6;FSC4C</t>
  </si>
  <si>
    <t>NC3J6;F6Y2L</t>
  </si>
  <si>
    <t>NC201-2</t>
  </si>
  <si>
    <t>NC3AM;(SJ102000+SJ097200)</t>
  </si>
  <si>
    <t>N864W.01-1</t>
  </si>
  <si>
    <t>NANHT-2</t>
  </si>
  <si>
    <t>FPMAS;NAWAH</t>
  </si>
  <si>
    <t>NC57K</t>
  </si>
  <si>
    <t>NC57P</t>
  </si>
  <si>
    <t>NC57L</t>
  </si>
  <si>
    <t>NC57M</t>
  </si>
  <si>
    <t>NC57N</t>
  </si>
  <si>
    <t>NC57Q</t>
  </si>
  <si>
    <t>SY8288BRAC</t>
    <phoneticPr fontId="13" type="noConversion"/>
  </si>
  <si>
    <t>A88B2</t>
  </si>
  <si>
    <t>HG01711</t>
    <phoneticPr fontId="13" type="noConversion"/>
  </si>
  <si>
    <t>NAQ33.08</t>
  </si>
  <si>
    <t>15#-19#</t>
  </si>
  <si>
    <t>SY8288CRAC</t>
    <phoneticPr fontId="13" type="noConversion"/>
  </si>
  <si>
    <t>A88C1</t>
  </si>
  <si>
    <t>HG01712</t>
    <phoneticPr fontId="13" type="noConversion"/>
  </si>
  <si>
    <t>NAQ33.10</t>
  </si>
  <si>
    <t>HG01713</t>
    <phoneticPr fontId="13" type="noConversion"/>
  </si>
  <si>
    <t>I55A2</t>
    <phoneticPr fontId="13" type="noConversion"/>
  </si>
  <si>
    <t>AZF5RA</t>
    <phoneticPr fontId="13" type="noConversion"/>
  </si>
  <si>
    <t>NC686</t>
  </si>
  <si>
    <t>E24E1+U2X10A</t>
    <phoneticPr fontId="13" type="noConversion"/>
  </si>
  <si>
    <t>HG01714</t>
    <phoneticPr fontId="13" type="noConversion"/>
  </si>
  <si>
    <t>SY58120BAAC</t>
    <phoneticPr fontId="13" type="noConversion"/>
  </si>
  <si>
    <t>SOT23-5</t>
    <phoneticPr fontId="13" type="noConversion"/>
  </si>
  <si>
    <t>NC5RA+(F4C0W+F3W9M)</t>
    <phoneticPr fontId="13" type="noConversion"/>
  </si>
  <si>
    <t>11#-14#+16#-25+25#</t>
    <phoneticPr fontId="13" type="noConversion"/>
  </si>
  <si>
    <t>Gq5RA</t>
    <phoneticPr fontId="15" type="noConversion"/>
  </si>
  <si>
    <t>4+11</t>
    <phoneticPr fontId="13" type="noConversion"/>
  </si>
  <si>
    <t>HH5RA</t>
    <phoneticPr fontId="13" type="noConversion"/>
  </si>
  <si>
    <t>SY5814AABC</t>
    <phoneticPr fontId="13" type="noConversion"/>
  </si>
  <si>
    <t>N8CC0</t>
  </si>
  <si>
    <t>3#~12#</t>
  </si>
  <si>
    <t>NC59Y</t>
  </si>
  <si>
    <t>1#-7#</t>
    <phoneticPr fontId="13" type="noConversion"/>
  </si>
  <si>
    <t>ZT5RA</t>
    <phoneticPr fontId="13" type="noConversion"/>
  </si>
  <si>
    <t>SY5839ABC</t>
    <phoneticPr fontId="13" type="noConversion"/>
  </si>
  <si>
    <t>HG01716</t>
    <phoneticPr fontId="13" type="noConversion"/>
  </si>
  <si>
    <t>JU5RA</t>
    <phoneticPr fontId="13" type="noConversion"/>
  </si>
  <si>
    <t>NC509</t>
  </si>
  <si>
    <t>SY7208CABC</t>
    <phoneticPr fontId="13" type="noConversion"/>
  </si>
  <si>
    <t>HG01717</t>
    <phoneticPr fontId="13" type="noConversion"/>
  </si>
  <si>
    <t>NA5RA</t>
    <phoneticPr fontId="13" type="noConversion"/>
  </si>
  <si>
    <t>NAWF3</t>
    <phoneticPr fontId="13" type="noConversion"/>
  </si>
  <si>
    <t>22#-25#</t>
    <phoneticPr fontId="13" type="noConversion"/>
  </si>
  <si>
    <t>HG01718</t>
    <phoneticPr fontId="13" type="noConversion"/>
  </si>
  <si>
    <t>UH5RA</t>
    <phoneticPr fontId="15" type="noConversion"/>
  </si>
  <si>
    <t>NC62C</t>
    <phoneticPr fontId="13" type="noConversion"/>
  </si>
  <si>
    <t>1#-25#</t>
    <phoneticPr fontId="13" type="noConversion"/>
  </si>
  <si>
    <t>HG01719</t>
    <phoneticPr fontId="13" type="noConversion"/>
  </si>
  <si>
    <t>NATK7</t>
    <phoneticPr fontId="13" type="noConversion"/>
  </si>
  <si>
    <t>16#-25#</t>
    <phoneticPr fontId="13" type="noConversion"/>
  </si>
  <si>
    <t>HG01720</t>
    <phoneticPr fontId="13" type="noConversion"/>
  </si>
  <si>
    <t>EF5RA</t>
    <phoneticPr fontId="13" type="noConversion"/>
  </si>
  <si>
    <t>NAWA3</t>
    <phoneticPr fontId="13" type="noConversion"/>
  </si>
  <si>
    <t>1#-10#</t>
    <phoneticPr fontId="13" type="noConversion"/>
  </si>
  <si>
    <t>HG01721</t>
    <phoneticPr fontId="13" type="noConversion"/>
  </si>
  <si>
    <t>Dq5NF</t>
    <phoneticPr fontId="13" type="noConversion"/>
  </si>
  <si>
    <t>Dq5RA</t>
    <phoneticPr fontId="13" type="noConversion"/>
  </si>
  <si>
    <t>Dq5RB</t>
    <phoneticPr fontId="13" type="noConversion"/>
  </si>
  <si>
    <t>B43A0</t>
    <phoneticPr fontId="13" type="noConversion"/>
  </si>
  <si>
    <t>NC0TS</t>
  </si>
  <si>
    <t>NC3MM</t>
    <phoneticPr fontId="13" type="noConversion"/>
  </si>
  <si>
    <t>HG01722</t>
    <phoneticPr fontId="13" type="noConversion"/>
  </si>
  <si>
    <t>HG01723</t>
    <phoneticPr fontId="13" type="noConversion"/>
  </si>
  <si>
    <t>E24E1</t>
  </si>
  <si>
    <t>HG01724</t>
    <phoneticPr fontId="13" type="noConversion"/>
  </si>
  <si>
    <t>NC5RA</t>
    <phoneticPr fontId="13" type="noConversion"/>
  </si>
  <si>
    <t>15#-17#</t>
    <phoneticPr fontId="13" type="noConversion"/>
  </si>
  <si>
    <t>SY8703ABC</t>
    <phoneticPr fontId="13" type="noConversion"/>
  </si>
  <si>
    <t>SYT112AAC</t>
    <phoneticPr fontId="13" type="noConversion"/>
  </si>
  <si>
    <t>E02D1</t>
    <phoneticPr fontId="13" type="noConversion"/>
  </si>
  <si>
    <t>HG01715</t>
    <phoneticPr fontId="13" type="noConversion"/>
  </si>
  <si>
    <t>分档测试，Bin1:标签上品名为SY8703BABC,Bin2:标签上品名为SY8703ABC</t>
    <phoneticPr fontId="13" type="noConversion"/>
  </si>
  <si>
    <t>HG01725</t>
    <phoneticPr fontId="13" type="noConversion"/>
  </si>
  <si>
    <t>VC5RA</t>
    <phoneticPr fontId="13" type="noConversion"/>
  </si>
  <si>
    <t>HG01726</t>
    <phoneticPr fontId="13" type="noConversion"/>
  </si>
  <si>
    <t>NAP4F</t>
  </si>
  <si>
    <t>NAP4H</t>
  </si>
  <si>
    <t>NAP4J</t>
  </si>
  <si>
    <t>HG01727</t>
    <phoneticPr fontId="13" type="noConversion"/>
  </si>
  <si>
    <t>HG01728</t>
    <phoneticPr fontId="13" type="noConversion"/>
  </si>
  <si>
    <t>HU5RA</t>
    <phoneticPr fontId="13" type="noConversion"/>
  </si>
  <si>
    <t>NC44H</t>
  </si>
  <si>
    <t>HG01729</t>
    <phoneticPr fontId="13" type="noConversion"/>
  </si>
  <si>
    <t>NC62F</t>
  </si>
  <si>
    <t>HG01730</t>
    <phoneticPr fontId="13" type="noConversion"/>
  </si>
  <si>
    <t>HG01731</t>
    <phoneticPr fontId="13" type="noConversion"/>
  </si>
  <si>
    <t>LH5RA</t>
    <phoneticPr fontId="13" type="noConversion"/>
  </si>
  <si>
    <t>HG01732</t>
    <phoneticPr fontId="13" type="noConversion"/>
  </si>
  <si>
    <t>VT5RA</t>
    <phoneticPr fontId="15" type="noConversion"/>
  </si>
  <si>
    <t>NC0QJ</t>
  </si>
  <si>
    <t>HG01733</t>
    <phoneticPr fontId="13" type="noConversion"/>
  </si>
  <si>
    <t>LX5RA</t>
    <phoneticPr fontId="13" type="noConversion"/>
  </si>
  <si>
    <t>SY8060DCC</t>
    <phoneticPr fontId="13" type="noConversion"/>
  </si>
  <si>
    <r>
      <t>DFN3*3-12(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</si>
  <si>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AFZ5RA</t>
    <phoneticPr fontId="15" type="noConversion"/>
  </si>
  <si>
    <t>NC4K1</t>
  </si>
  <si>
    <t>HG01734</t>
    <phoneticPr fontId="13" type="noConversion"/>
  </si>
  <si>
    <t>DFN4*3-12</t>
    <phoneticPr fontId="15" type="noConversion"/>
  </si>
  <si>
    <t>HG01735</t>
    <phoneticPr fontId="13" type="noConversion"/>
  </si>
  <si>
    <t>VL5RA</t>
    <phoneticPr fontId="13" type="noConversion"/>
  </si>
  <si>
    <t>HG01736</t>
    <phoneticPr fontId="13" type="noConversion"/>
  </si>
  <si>
    <t>VL5RB</t>
    <phoneticPr fontId="13" type="noConversion"/>
  </si>
  <si>
    <t>NC4K0</t>
  </si>
  <si>
    <t>HG01738</t>
    <phoneticPr fontId="13" type="noConversion"/>
  </si>
  <si>
    <t>HG01739</t>
    <phoneticPr fontId="13" type="noConversion"/>
  </si>
  <si>
    <t>NC5HG</t>
  </si>
  <si>
    <t>1#-21#</t>
  </si>
  <si>
    <t>HG01740</t>
    <phoneticPr fontId="13" type="noConversion"/>
  </si>
  <si>
    <t>E50F0</t>
    <phoneticPr fontId="13" type="noConversion"/>
  </si>
  <si>
    <t>NC6GC.01</t>
  </si>
  <si>
    <t>HG01741</t>
    <phoneticPr fontId="13" type="noConversion"/>
  </si>
  <si>
    <r>
      <t>TSOT23-5(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</si>
  <si>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E08B0</t>
  </si>
  <si>
    <t>NC337.03</t>
  </si>
  <si>
    <t>SYPH101FAC</t>
    <phoneticPr fontId="13" type="noConversion"/>
  </si>
  <si>
    <t>HG01743</t>
    <phoneticPr fontId="13" type="noConversion"/>
  </si>
  <si>
    <t>SY5018FAC</t>
    <phoneticPr fontId="13" type="noConversion"/>
  </si>
  <si>
    <t>N7L3H+01</t>
  </si>
  <si>
    <t>NAN0F+01</t>
  </si>
  <si>
    <t>SY58573QFAC</t>
    <phoneticPr fontId="13" type="noConversion"/>
  </si>
  <si>
    <t>E20A1+U2X12A</t>
    <phoneticPr fontId="13" type="noConversion"/>
  </si>
  <si>
    <t>HG01744</t>
    <phoneticPr fontId="13" type="noConversion"/>
  </si>
  <si>
    <t>BCM5RA</t>
    <phoneticPr fontId="13" type="noConversion"/>
  </si>
  <si>
    <t>1+5</t>
    <phoneticPr fontId="13" type="noConversion"/>
  </si>
  <si>
    <t>NAY3S.05+F3P0S</t>
    <phoneticPr fontId="13" type="noConversion"/>
  </si>
  <si>
    <t>4#+21#-25#</t>
    <phoneticPr fontId="13" type="noConversion"/>
  </si>
  <si>
    <t>HG01745</t>
    <phoneticPr fontId="13" type="noConversion"/>
  </si>
  <si>
    <t>NC3J6+FAMWK</t>
    <phoneticPr fontId="13" type="noConversion"/>
  </si>
  <si>
    <t>HG01746</t>
    <phoneticPr fontId="13" type="noConversion"/>
  </si>
  <si>
    <t>ATR5RA</t>
    <phoneticPr fontId="13" type="noConversion"/>
  </si>
  <si>
    <t>NC5RC+FLYM2</t>
    <phoneticPr fontId="13" type="noConversion"/>
  </si>
  <si>
    <t>NC29M.05</t>
    <phoneticPr fontId="13" type="noConversion"/>
  </si>
  <si>
    <t>NAWAM+SJ095900</t>
    <phoneticPr fontId="13" type="noConversion"/>
  </si>
  <si>
    <t>1#-4#+1#-13#</t>
    <phoneticPr fontId="13" type="noConversion"/>
  </si>
  <si>
    <t>HG01747</t>
    <phoneticPr fontId="13" type="noConversion"/>
  </si>
  <si>
    <t>HG01748</t>
    <phoneticPr fontId="13" type="noConversion"/>
  </si>
  <si>
    <t>NATYR+SJ037300</t>
    <phoneticPr fontId="13" type="noConversion"/>
  </si>
  <si>
    <t>4#-6#+15#~22#</t>
    <phoneticPr fontId="13" type="noConversion"/>
  </si>
  <si>
    <t>AQU5PB</t>
    <phoneticPr fontId="13" type="noConversion"/>
  </si>
  <si>
    <t>5+26</t>
    <phoneticPr fontId="13" type="noConversion"/>
  </si>
  <si>
    <t>NAW5T+(SJ094300+SJ092701)</t>
    <phoneticPr fontId="13" type="noConversion"/>
  </si>
  <si>
    <t>15#-19#+(1#-25#+24#)</t>
    <phoneticPr fontId="13" type="noConversion"/>
  </si>
  <si>
    <t>HG01749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</si>
  <si>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</si>
  <si>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HG01750</t>
    <phoneticPr fontId="13" type="noConversion"/>
  </si>
  <si>
    <t>AOF5RA</t>
    <phoneticPr fontId="13" type="noConversion"/>
  </si>
  <si>
    <t>9+25</t>
    <phoneticPr fontId="13" type="noConversion"/>
  </si>
  <si>
    <t>6+17</t>
    <phoneticPr fontId="13" type="noConversion"/>
  </si>
  <si>
    <t>HG01751</t>
    <phoneticPr fontId="13" type="noConversion"/>
  </si>
  <si>
    <t>NC3AM+SJ102300</t>
    <phoneticPr fontId="13" type="noConversion"/>
  </si>
  <si>
    <t>11#-19#+1#-25#</t>
    <phoneticPr fontId="13" type="noConversion"/>
  </si>
  <si>
    <t>NC3AM+SJ103400</t>
    <phoneticPr fontId="13" type="noConversion"/>
  </si>
  <si>
    <t>20#-25#+1#-17#</t>
    <phoneticPr fontId="13" type="noConversion"/>
  </si>
  <si>
    <t>NC62F-1</t>
  </si>
  <si>
    <t>NAHT9-4</t>
  </si>
  <si>
    <t>NAHT9-5</t>
  </si>
  <si>
    <t>NAW3P-2</t>
  </si>
  <si>
    <t>NATAT-2</t>
  </si>
  <si>
    <t>HG01752</t>
    <phoneticPr fontId="13" type="noConversion"/>
  </si>
  <si>
    <t>SY8816DFC</t>
    <phoneticPr fontId="13" type="noConversion"/>
  </si>
  <si>
    <t>需bumping</t>
    <phoneticPr fontId="13" type="noConversion"/>
  </si>
  <si>
    <t>VW5RA</t>
    <phoneticPr fontId="13" type="noConversion"/>
  </si>
  <si>
    <t>UH5RB</t>
    <phoneticPr fontId="15" type="noConversion"/>
  </si>
  <si>
    <t>13#-18#</t>
    <phoneticPr fontId="13" type="noConversion"/>
  </si>
  <si>
    <t>(F4C0W+F3W9M);NC5RA</t>
  </si>
  <si>
    <t>NAWF3+02</t>
  </si>
  <si>
    <t>NC62C</t>
  </si>
  <si>
    <t>NATK7+02</t>
  </si>
  <si>
    <t>NAWA3+01</t>
  </si>
  <si>
    <t>NC3MM</t>
  </si>
  <si>
    <t>NC5RA</t>
  </si>
  <si>
    <t>NC337.03-1</t>
  </si>
  <si>
    <t>NC3J6;FAMWK</t>
  </si>
  <si>
    <t>FLYM2;NC5RC</t>
  </si>
  <si>
    <t>SJ095900;NAWAM</t>
  </si>
  <si>
    <t>NATYR;SJ037300</t>
  </si>
  <si>
    <t>NC3AM;SJ102300</t>
  </si>
  <si>
    <t>NC3AM;SJ103400</t>
  </si>
  <si>
    <t>SY8061DEC</t>
  </si>
  <si>
    <t>HG01754</t>
    <phoneticPr fontId="13" type="noConversion"/>
  </si>
  <si>
    <t>NAWNQ</t>
  </si>
  <si>
    <t>1#-3#</t>
    <phoneticPr fontId="13" type="noConversion"/>
  </si>
  <si>
    <t>SYH812DEC</t>
  </si>
  <si>
    <t>JCET</t>
    <phoneticPr fontId="13" type="noConversion"/>
  </si>
  <si>
    <t>HG01755</t>
    <phoneticPr fontId="13" type="noConversion"/>
  </si>
  <si>
    <t>NC6J4</t>
  </si>
  <si>
    <t>1#-25#</t>
    <phoneticPr fontId="13" type="noConversion"/>
  </si>
  <si>
    <t>HG01756</t>
    <phoneticPr fontId="13" type="noConversion"/>
  </si>
  <si>
    <t>NC200</t>
  </si>
  <si>
    <t>HG01757</t>
    <phoneticPr fontId="13" type="noConversion"/>
  </si>
  <si>
    <t>HU5RB</t>
    <phoneticPr fontId="13" type="noConversion"/>
  </si>
  <si>
    <t>NC44L</t>
  </si>
  <si>
    <t>HG01758</t>
    <phoneticPr fontId="13" type="noConversion"/>
  </si>
  <si>
    <t>HU5RC</t>
    <phoneticPr fontId="13" type="noConversion"/>
  </si>
  <si>
    <t>HG01759</t>
    <phoneticPr fontId="13" type="noConversion"/>
  </si>
  <si>
    <t>JD5RA</t>
    <phoneticPr fontId="13" type="noConversion"/>
  </si>
  <si>
    <t>HG01760</t>
    <phoneticPr fontId="13" type="noConversion"/>
  </si>
  <si>
    <t>HG01761</t>
    <phoneticPr fontId="13" type="noConversion"/>
  </si>
  <si>
    <t>JD5RB</t>
    <phoneticPr fontId="13" type="noConversion"/>
  </si>
  <si>
    <t>NC44M</t>
  </si>
  <si>
    <t>NC44K</t>
  </si>
  <si>
    <t>16#-25#</t>
    <phoneticPr fontId="13" type="noConversion"/>
  </si>
  <si>
    <t>SY8003DFC</t>
    <phoneticPr fontId="13" type="noConversion"/>
  </si>
  <si>
    <t>HG01762</t>
    <phoneticPr fontId="13" type="noConversion"/>
  </si>
  <si>
    <t>VT5RB</t>
    <phoneticPr fontId="15" type="noConversion"/>
  </si>
  <si>
    <t>HG01763</t>
    <phoneticPr fontId="13" type="noConversion"/>
  </si>
  <si>
    <t>HG01764</t>
    <phoneticPr fontId="13" type="noConversion"/>
  </si>
  <si>
    <t>VT5RC</t>
    <phoneticPr fontId="15" type="noConversion"/>
  </si>
  <si>
    <t>N9Y4M.03</t>
  </si>
  <si>
    <t>N96FG</t>
  </si>
  <si>
    <t>NC375</t>
  </si>
  <si>
    <t>SY7088DGC</t>
    <phoneticPr fontId="13" type="noConversion"/>
  </si>
  <si>
    <t>SY7203DBC</t>
  </si>
  <si>
    <t>B18L0</t>
  </si>
  <si>
    <t>HG01765</t>
    <phoneticPr fontId="13" type="noConversion"/>
  </si>
  <si>
    <t>NZ5RA</t>
    <phoneticPr fontId="13" type="noConversion"/>
  </si>
  <si>
    <t>NA634</t>
  </si>
  <si>
    <t>9#-13#</t>
  </si>
  <si>
    <t>HG01766</t>
    <phoneticPr fontId="13" type="noConversion"/>
  </si>
  <si>
    <t>4#-7#</t>
  </si>
  <si>
    <t>NC591</t>
  </si>
  <si>
    <t>HG01767</t>
    <phoneticPr fontId="13" type="noConversion"/>
  </si>
  <si>
    <t>ADS5RA</t>
    <phoneticPr fontId="13" type="noConversion"/>
  </si>
  <si>
    <t>SY8205DNC</t>
    <phoneticPr fontId="13" type="noConversion"/>
  </si>
  <si>
    <t>SY8246DNC</t>
    <phoneticPr fontId="13" type="noConversion"/>
  </si>
  <si>
    <t>DFN4*3-12</t>
    <phoneticPr fontId="15" type="noConversion"/>
  </si>
  <si>
    <t>DFN4*3-12</t>
    <phoneticPr fontId="13" type="noConversion"/>
  </si>
  <si>
    <t>HG01768</t>
    <phoneticPr fontId="13" type="noConversion"/>
  </si>
  <si>
    <t>AIV5RA</t>
    <phoneticPr fontId="13" type="noConversion"/>
  </si>
  <si>
    <t>AIV5RB</t>
    <phoneticPr fontId="13" type="noConversion"/>
  </si>
  <si>
    <t>HG01769</t>
    <phoneticPr fontId="13" type="noConversion"/>
  </si>
  <si>
    <t>SY8233FCC</t>
    <phoneticPr fontId="13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</si>
  <si>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</si>
  <si>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AHI5RA</t>
    <phoneticPr fontId="15" type="noConversion"/>
  </si>
  <si>
    <t>NC592</t>
  </si>
  <si>
    <t>HG01770</t>
    <phoneticPr fontId="13" type="noConversion"/>
  </si>
  <si>
    <t>HG01771</t>
    <phoneticPr fontId="13" type="noConversion"/>
  </si>
  <si>
    <t>SY8204FCC</t>
    <phoneticPr fontId="13" type="noConversion"/>
  </si>
  <si>
    <t>NC593</t>
    <phoneticPr fontId="13" type="noConversion"/>
  </si>
  <si>
    <t>HG01737</t>
    <phoneticPr fontId="13" type="noConversion"/>
  </si>
  <si>
    <t>AHH5RA</t>
    <phoneticPr fontId="15" type="noConversion"/>
  </si>
  <si>
    <t>NC6HN</t>
  </si>
  <si>
    <t>SY8205FCC</t>
    <phoneticPr fontId="13" type="noConversion"/>
  </si>
  <si>
    <t>HG01772</t>
    <phoneticPr fontId="13" type="noConversion"/>
  </si>
  <si>
    <t>AJE5PA</t>
    <phoneticPr fontId="13" type="noConversion"/>
  </si>
  <si>
    <t>NC49N.02</t>
  </si>
  <si>
    <t>SY5011FAC</t>
    <phoneticPr fontId="13" type="noConversion"/>
  </si>
  <si>
    <r>
      <t>SO8 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</si>
  <si>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HG01773</t>
    <phoneticPr fontId="13" type="noConversion"/>
  </si>
  <si>
    <t>5+18</t>
    <phoneticPr fontId="13" type="noConversion"/>
  </si>
  <si>
    <t>SY50132FAC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</si>
  <si>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</si>
  <si>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NC5RC+FMTWA</t>
    <phoneticPr fontId="13" type="noConversion"/>
  </si>
  <si>
    <t>6#-10#+1#-2#,4#-19#</t>
    <phoneticPr fontId="13" type="noConversion"/>
  </si>
  <si>
    <t>HG01774</t>
    <phoneticPr fontId="13" type="noConversion"/>
  </si>
  <si>
    <t>APQ5NA</t>
    <phoneticPr fontId="13" type="noConversion"/>
  </si>
  <si>
    <t>4+27</t>
    <phoneticPr fontId="13" type="noConversion"/>
  </si>
  <si>
    <t>HG01775</t>
    <phoneticPr fontId="13" type="noConversion"/>
  </si>
  <si>
    <t>SY58294ZFAC</t>
    <phoneticPr fontId="13" type="noConversion"/>
  </si>
  <si>
    <t>6#-9#+(1#-25#+24#-25#)</t>
    <phoneticPr fontId="13" type="noConversion"/>
  </si>
  <si>
    <t>NAPFY+(FST3F+FMSTY)</t>
    <phoneticPr fontId="13" type="noConversion"/>
  </si>
  <si>
    <t>AQU5RA</t>
    <phoneticPr fontId="13" type="noConversion"/>
  </si>
  <si>
    <t>4+21</t>
    <phoneticPr fontId="13" type="noConversion"/>
  </si>
  <si>
    <t>NAW5T+SJ093700</t>
    <phoneticPr fontId="13" type="noConversion"/>
  </si>
  <si>
    <t>20#-23#+2#~6#,8#~13#,15#~20#,22#~25#</t>
    <phoneticPr fontId="13" type="noConversion"/>
  </si>
  <si>
    <t>AOF5RB</t>
    <phoneticPr fontId="13" type="noConversion"/>
  </si>
  <si>
    <t>9+25</t>
    <phoneticPr fontId="13" type="noConversion"/>
  </si>
  <si>
    <t>HG01777</t>
    <phoneticPr fontId="13" type="noConversion"/>
  </si>
  <si>
    <t>SY6177FAC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</si>
  <si>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</si>
  <si>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1#-9#+1#-25#</t>
    <phoneticPr fontId="13" type="noConversion"/>
  </si>
  <si>
    <t>NC49J+SJ103300</t>
    <phoneticPr fontId="13" type="noConversion"/>
  </si>
  <si>
    <t>SY6177FAC</t>
    <phoneticPr fontId="13" type="noConversion"/>
  </si>
  <si>
    <t>SY58283NFAC</t>
    <phoneticPr fontId="13" type="noConversion"/>
  </si>
  <si>
    <t>SY58294AFAC</t>
    <phoneticPr fontId="13" type="noConversion"/>
  </si>
  <si>
    <t>SY58596AFAC</t>
    <phoneticPr fontId="13" type="noConversion"/>
  </si>
  <si>
    <t>SY50103C1FAC</t>
    <phoneticPr fontId="13" type="noConversion"/>
  </si>
  <si>
    <t>SY50132FAC</t>
    <phoneticPr fontId="13" type="noConversion"/>
  </si>
  <si>
    <t>AYJ5RA</t>
    <phoneticPr fontId="13" type="noConversion"/>
  </si>
  <si>
    <t>ASMC</t>
    <phoneticPr fontId="13" type="noConversion"/>
  </si>
  <si>
    <t>7+23</t>
    <phoneticPr fontId="13" type="noConversion"/>
  </si>
  <si>
    <t>8+26</t>
    <phoneticPr fontId="13" type="noConversion"/>
  </si>
  <si>
    <t>AYJ5RB</t>
    <phoneticPr fontId="13" type="noConversion"/>
  </si>
  <si>
    <t>5+16</t>
    <phoneticPr fontId="13" type="noConversion"/>
  </si>
  <si>
    <t>4+13</t>
    <phoneticPr fontId="13" type="noConversion"/>
  </si>
  <si>
    <t>AYJ5RC</t>
    <phoneticPr fontId="13" type="noConversion"/>
  </si>
  <si>
    <t>AYJ5RD</t>
    <phoneticPr fontId="13" type="noConversion"/>
  </si>
  <si>
    <t>SY58283NFAC</t>
    <phoneticPr fontId="13" type="noConversion"/>
  </si>
  <si>
    <t>5#-11#+1#-23#</t>
    <phoneticPr fontId="13" type="noConversion"/>
  </si>
  <si>
    <t>NAWAM+SJ096000</t>
    <phoneticPr fontId="13" type="noConversion"/>
  </si>
  <si>
    <t>HG01778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</si>
  <si>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</si>
  <si>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NAWAM+(SJ096200+SJ096000)</t>
    <phoneticPr fontId="13" type="noConversion"/>
  </si>
  <si>
    <t>HG01779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</si>
  <si>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</si>
  <si>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20#-24#+1#-16#</t>
    <phoneticPr fontId="13" type="noConversion"/>
  </si>
  <si>
    <t>NAWAM+SJ096100</t>
    <phoneticPr fontId="13" type="noConversion"/>
  </si>
  <si>
    <t>HG01780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</si>
  <si>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</si>
  <si>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(25#+23#-25#)+(14#-25#+25#)</t>
    <phoneticPr fontId="13" type="noConversion"/>
  </si>
  <si>
    <t>(NAWAM+NAWAH)+(SJ095900+SJ096000)</t>
    <phoneticPr fontId="13" type="noConversion"/>
  </si>
  <si>
    <t>HG01781</t>
    <phoneticPr fontId="13" type="noConversion"/>
  </si>
  <si>
    <t>UJ5NB</t>
    <phoneticPr fontId="13" type="noConversion"/>
  </si>
  <si>
    <t>UJ5RA</t>
    <phoneticPr fontId="13" type="noConversion"/>
  </si>
  <si>
    <t>SY7063QMC</t>
    <phoneticPr fontId="13" type="noConversion"/>
  </si>
  <si>
    <t>QFN2*2-10</t>
    <phoneticPr fontId="13" type="noConversion"/>
  </si>
  <si>
    <t>HG01782</t>
    <phoneticPr fontId="13" type="noConversion"/>
  </si>
  <si>
    <t>KF5PA</t>
    <phoneticPr fontId="13" type="noConversion"/>
  </si>
  <si>
    <t>KF5RA</t>
    <phoneticPr fontId="13" type="noConversion"/>
  </si>
  <si>
    <t>1#-3#</t>
    <phoneticPr fontId="13" type="noConversion"/>
  </si>
  <si>
    <t>SY8011ADQC</t>
    <phoneticPr fontId="13" type="noConversion"/>
  </si>
  <si>
    <t>DFN1.5*1.5-6</t>
    <phoneticPr fontId="13" type="noConversion"/>
  </si>
  <si>
    <t>HG01783</t>
    <phoneticPr fontId="13" type="noConversion"/>
  </si>
  <si>
    <t>XD5JB</t>
    <phoneticPr fontId="15" type="noConversion"/>
  </si>
  <si>
    <t>XD5RA</t>
    <phoneticPr fontId="13" type="noConversion"/>
  </si>
  <si>
    <t>SY8303AIC</t>
    <phoneticPr fontId="13" type="noConversion"/>
  </si>
  <si>
    <t>TSOT23-8</t>
    <phoneticPr fontId="15" type="noConversion"/>
  </si>
  <si>
    <t>JR5PD</t>
    <phoneticPr fontId="15" type="noConversion"/>
  </si>
  <si>
    <t>JR5RA</t>
    <phoneticPr fontId="13" type="noConversion"/>
  </si>
  <si>
    <t>JR5RB</t>
    <phoneticPr fontId="13" type="noConversion"/>
  </si>
  <si>
    <t>JR5RC</t>
    <phoneticPr fontId="13" type="noConversion"/>
  </si>
  <si>
    <t>JR5RD</t>
    <phoneticPr fontId="13" type="noConversion"/>
  </si>
  <si>
    <t>HG01785</t>
    <phoneticPr fontId="13" type="noConversion"/>
  </si>
  <si>
    <t>HG01786</t>
    <phoneticPr fontId="13" type="noConversion"/>
  </si>
  <si>
    <t>HG01787</t>
    <phoneticPr fontId="13" type="noConversion"/>
  </si>
  <si>
    <t>HG01788</t>
    <phoneticPr fontId="13" type="noConversion"/>
  </si>
  <si>
    <t>SY8104ADC</t>
    <phoneticPr fontId="13" type="noConversion"/>
  </si>
  <si>
    <t>HG01789</t>
    <phoneticPr fontId="13" type="noConversion"/>
  </si>
  <si>
    <t>JR5RE</t>
    <phoneticPr fontId="13" type="noConversion"/>
  </si>
  <si>
    <t>JR5RF</t>
    <phoneticPr fontId="13" type="noConversion"/>
  </si>
  <si>
    <t>HG01790</t>
    <phoneticPr fontId="13" type="noConversion"/>
  </si>
  <si>
    <t>SYK614ADC</t>
    <phoneticPr fontId="13" type="noConversion"/>
  </si>
  <si>
    <t>TSOT23-6</t>
    <phoneticPr fontId="13" type="noConversion"/>
  </si>
  <si>
    <t>ZT5RB</t>
    <phoneticPr fontId="13" type="noConversion"/>
  </si>
  <si>
    <t>HG01791</t>
    <phoneticPr fontId="13" type="noConversion"/>
  </si>
  <si>
    <t>SY7113ABC</t>
  </si>
  <si>
    <t>NAN0F</t>
    <phoneticPr fontId="13" type="noConversion"/>
  </si>
  <si>
    <t>21#-25#</t>
    <phoneticPr fontId="13" type="noConversion"/>
  </si>
  <si>
    <t>HG01792</t>
    <phoneticPr fontId="13" type="noConversion"/>
  </si>
  <si>
    <t>13#-25#</t>
    <phoneticPr fontId="13" type="noConversion"/>
  </si>
  <si>
    <t>NM5RA</t>
    <phoneticPr fontId="13" type="noConversion"/>
  </si>
  <si>
    <t>HG01793</t>
    <phoneticPr fontId="13" type="noConversion"/>
  </si>
  <si>
    <t>HG01794</t>
    <phoneticPr fontId="13" type="noConversion"/>
  </si>
  <si>
    <t>HG01796</t>
    <phoneticPr fontId="13" type="noConversion"/>
  </si>
  <si>
    <t>HG01797</t>
    <phoneticPr fontId="13" type="noConversion"/>
  </si>
  <si>
    <t>HG01798</t>
    <phoneticPr fontId="13" type="noConversion"/>
  </si>
  <si>
    <t>NC5R7</t>
    <phoneticPr fontId="13" type="noConversion"/>
  </si>
  <si>
    <t>16#-17#</t>
    <phoneticPr fontId="13" type="noConversion"/>
  </si>
  <si>
    <t>SY8077AAC</t>
    <phoneticPr fontId="13" type="noConversion"/>
  </si>
  <si>
    <t>NC6HA</t>
    <phoneticPr fontId="13" type="noConversion"/>
  </si>
  <si>
    <t>NC6HG</t>
    <phoneticPr fontId="13" type="noConversion"/>
  </si>
  <si>
    <t>NC6HC</t>
    <phoneticPr fontId="13" type="noConversion"/>
  </si>
  <si>
    <t>NC6HF</t>
    <phoneticPr fontId="13" type="noConversion"/>
  </si>
  <si>
    <t>1#-25#</t>
    <phoneticPr fontId="13" type="noConversion"/>
  </si>
  <si>
    <t>1#-6#,13#-25#</t>
    <phoneticPr fontId="13" type="noConversion"/>
  </si>
  <si>
    <t>NC62F</t>
    <phoneticPr fontId="13" type="noConversion"/>
  </si>
  <si>
    <t>19#-25#</t>
    <phoneticPr fontId="13" type="noConversion"/>
  </si>
  <si>
    <t>NC6J5</t>
    <phoneticPr fontId="13" type="noConversion"/>
  </si>
  <si>
    <t>JU5RB</t>
    <phoneticPr fontId="13" type="noConversion"/>
  </si>
  <si>
    <t>NA5RB</t>
    <phoneticPr fontId="13" type="noConversion"/>
  </si>
  <si>
    <t>TR5RA</t>
    <phoneticPr fontId="13" type="noConversion"/>
  </si>
  <si>
    <t>TR5RB</t>
    <phoneticPr fontId="13" type="noConversion"/>
  </si>
  <si>
    <t>TR5RC</t>
    <phoneticPr fontId="13" type="noConversion"/>
  </si>
  <si>
    <t>TR5RD</t>
    <phoneticPr fontId="13" type="noConversion"/>
  </si>
  <si>
    <t>HG01799</t>
    <phoneticPr fontId="13" type="noConversion"/>
  </si>
  <si>
    <t>UH5RC</t>
    <phoneticPr fontId="13" type="noConversion"/>
  </si>
  <si>
    <t>HG01800</t>
    <phoneticPr fontId="13" type="noConversion"/>
  </si>
  <si>
    <t>JW5RA</t>
    <phoneticPr fontId="13" type="noConversion"/>
  </si>
  <si>
    <t>HG01801</t>
    <phoneticPr fontId="13" type="noConversion"/>
  </si>
  <si>
    <t>EF5RB</t>
    <phoneticPr fontId="13" type="noConversion"/>
  </si>
  <si>
    <t>NC4NT</t>
    <phoneticPr fontId="13" type="noConversion"/>
  </si>
  <si>
    <t>SY8703ABC</t>
    <phoneticPr fontId="13" type="noConversion"/>
  </si>
  <si>
    <t>5#-17#</t>
    <phoneticPr fontId="13" type="noConversion"/>
  </si>
  <si>
    <t>NAMR2.01</t>
    <phoneticPr fontId="13" type="noConversion"/>
  </si>
  <si>
    <t>Jy5RA</t>
    <phoneticPr fontId="13" type="noConversion"/>
  </si>
  <si>
    <t>HG01802</t>
    <phoneticPr fontId="13" type="noConversion"/>
  </si>
  <si>
    <r>
      <rPr>
        <sz val="10"/>
        <rFont val="宋体"/>
        <family val="3"/>
        <charset val="134"/>
      </rPr>
      <t>需</t>
    </r>
    <r>
      <rPr>
        <sz val="10"/>
        <rFont val="Arial"/>
        <family val="2"/>
      </rPr>
      <t>Bumping</t>
    </r>
    <phoneticPr fontId="13" type="noConversion"/>
  </si>
  <si>
    <r>
      <t>需</t>
    </r>
    <r>
      <rPr>
        <sz val="10"/>
        <rFont val="Arial"/>
        <family val="2"/>
      </rPr>
      <t>Bumping</t>
    </r>
    <phoneticPr fontId="13" type="noConversion"/>
  </si>
  <si>
    <t xml:space="preserve">I55A3 </t>
    <phoneticPr fontId="13" type="noConversion"/>
  </si>
  <si>
    <t>HG01803</t>
    <phoneticPr fontId="13" type="noConversion"/>
  </si>
  <si>
    <t>AZF5RB</t>
    <phoneticPr fontId="13" type="noConversion"/>
  </si>
  <si>
    <t>NC686.04</t>
    <phoneticPr fontId="13" type="noConversion"/>
  </si>
  <si>
    <t>E10J0+A1X06B</t>
    <phoneticPr fontId="13" type="noConversion"/>
  </si>
  <si>
    <t>JCET</t>
    <phoneticPr fontId="13" type="noConversion"/>
  </si>
  <si>
    <t>SY58206YFAC</t>
    <phoneticPr fontId="13" type="noConversion"/>
  </si>
  <si>
    <t>HJTC</t>
    <phoneticPr fontId="13" type="noConversion"/>
  </si>
  <si>
    <t>1+8</t>
    <phoneticPr fontId="13" type="noConversion"/>
  </si>
  <si>
    <t>NAPFY.02+SJ080300</t>
    <phoneticPr fontId="13" type="noConversion"/>
  </si>
  <si>
    <t>2#+1#~4#,6#~8#,10#</t>
    <phoneticPr fontId="13" type="noConversion"/>
  </si>
  <si>
    <t>NC29M.05</t>
  </si>
  <si>
    <t>NANPM</t>
  </si>
  <si>
    <t>N/A</t>
  </si>
  <si>
    <t>N/A</t>
    <phoneticPr fontId="13" type="noConversion"/>
  </si>
  <si>
    <t>F3P0S;NAY3S.05</t>
  </si>
  <si>
    <t>(SJ094300+SJ092701);NAW5T</t>
  </si>
  <si>
    <t>NC44N-1</t>
  </si>
  <si>
    <t>NC44N-2</t>
  </si>
  <si>
    <t>NA634-1</t>
  </si>
  <si>
    <t>NAWNQ-1</t>
  </si>
  <si>
    <t>NC591-1</t>
  </si>
  <si>
    <t>NAW3P-3</t>
  </si>
  <si>
    <t>NC593</t>
  </si>
  <si>
    <t>FMTWA;NC5RC</t>
  </si>
  <si>
    <t>NAPFY;(FST3F+FMSTY)</t>
  </si>
  <si>
    <t>SJ093700;NAW5T</t>
  </si>
  <si>
    <t>NC49J;SJ103300</t>
  </si>
  <si>
    <t>SJ096000;NAWAM</t>
  </si>
  <si>
    <t>(SJ096200+SJ096000);NAWAM</t>
  </si>
  <si>
    <t>SJ096100;NAWAM</t>
  </si>
  <si>
    <t>(SJ095900+SJ096000);(NAWAM+NAWAH)</t>
  </si>
  <si>
    <t>NC59Y+01</t>
  </si>
  <si>
    <t>NAN0F+02</t>
  </si>
  <si>
    <t>NC509+01</t>
  </si>
  <si>
    <t>NC5R7</t>
  </si>
  <si>
    <t>NC6HA</t>
  </si>
  <si>
    <t>NC6HG</t>
  </si>
  <si>
    <t>NC6HC</t>
  </si>
  <si>
    <t>NC6HF</t>
  </si>
  <si>
    <t>NC6J5</t>
  </si>
  <si>
    <t>NC4NT</t>
  </si>
  <si>
    <t>NAMR2.01</t>
  </si>
  <si>
    <t>NC307</t>
    <phoneticPr fontId="13" type="noConversion"/>
  </si>
  <si>
    <t>HG01784</t>
    <phoneticPr fontId="13" type="noConversion"/>
  </si>
  <si>
    <t>HG01804</t>
    <phoneticPr fontId="13" type="noConversion"/>
  </si>
  <si>
    <t>PT5RA</t>
    <phoneticPr fontId="13" type="noConversion"/>
  </si>
  <si>
    <t>NC7A3</t>
  </si>
  <si>
    <t>HG01805</t>
    <phoneticPr fontId="13" type="noConversion"/>
  </si>
  <si>
    <t>VC5RB</t>
    <phoneticPr fontId="13" type="noConversion"/>
  </si>
  <si>
    <t>NAP4K</t>
  </si>
  <si>
    <t>HG01806</t>
    <phoneticPr fontId="13" type="noConversion"/>
  </si>
  <si>
    <t>VT5RD</t>
    <phoneticPr fontId="15" type="noConversion"/>
  </si>
  <si>
    <t>NC373</t>
  </si>
  <si>
    <t>SY8203DBC</t>
  </si>
  <si>
    <t>HG01807</t>
    <phoneticPr fontId="13" type="noConversion"/>
  </si>
  <si>
    <t>LS5QA</t>
    <phoneticPr fontId="13" type="noConversion"/>
  </si>
  <si>
    <t>LS5SA</t>
    <phoneticPr fontId="13" type="noConversion"/>
  </si>
  <si>
    <t>NC6JK</t>
  </si>
  <si>
    <t>SY8501FCC</t>
  </si>
  <si>
    <t>HG01808</t>
    <phoneticPr fontId="13" type="noConversion"/>
  </si>
  <si>
    <t>AMA5LA</t>
    <phoneticPr fontId="13" type="noConversion"/>
  </si>
  <si>
    <t>AMA5SA</t>
    <phoneticPr fontId="13" type="noConversion"/>
  </si>
  <si>
    <t>7#-13#</t>
  </si>
  <si>
    <t>SY8743FCC</t>
  </si>
  <si>
    <t>HG01809</t>
    <phoneticPr fontId="13" type="noConversion"/>
  </si>
  <si>
    <t>ARJ5QA</t>
    <phoneticPr fontId="13" type="noConversion"/>
  </si>
  <si>
    <t>ARJ5SA</t>
    <phoneticPr fontId="13" type="noConversion"/>
  </si>
  <si>
    <t>NC771</t>
  </si>
  <si>
    <t>SY8232FAC</t>
  </si>
  <si>
    <t>HG01810</t>
    <phoneticPr fontId="13" type="noConversion"/>
  </si>
  <si>
    <t>HG01811</t>
    <phoneticPr fontId="13" type="noConversion"/>
  </si>
  <si>
    <t>AIU5MB</t>
    <phoneticPr fontId="13" type="noConversion"/>
  </si>
  <si>
    <t>AIU5SA</t>
    <phoneticPr fontId="13" type="noConversion"/>
  </si>
  <si>
    <t>NC5KP</t>
  </si>
  <si>
    <t>SY50136FAC</t>
  </si>
  <si>
    <t>AUX5PA</t>
    <phoneticPr fontId="13" type="noConversion"/>
  </si>
  <si>
    <t>3+27</t>
    <phoneticPr fontId="13" type="noConversion"/>
  </si>
  <si>
    <t>20#-22#+(1#-25#+24#-25#)</t>
    <phoneticPr fontId="13" type="noConversion"/>
  </si>
  <si>
    <t>NC181+(F334L+FSC9A)</t>
    <phoneticPr fontId="13" type="noConversion"/>
  </si>
  <si>
    <t>HG01812</t>
    <phoneticPr fontId="13" type="noConversion"/>
  </si>
  <si>
    <t>E50B1</t>
    <phoneticPr fontId="13" type="noConversion"/>
  </si>
  <si>
    <t>ARU5PA</t>
    <phoneticPr fontId="15" type="noConversion"/>
  </si>
  <si>
    <t>ARU5SA</t>
    <phoneticPr fontId="13" type="noConversion"/>
  </si>
  <si>
    <t>NC5HG.02</t>
  </si>
  <si>
    <t>SY5850AFHC</t>
    <phoneticPr fontId="13" type="noConversion"/>
  </si>
  <si>
    <r>
      <t>SSOP10(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</si>
  <si>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HG01813</t>
    <phoneticPr fontId="13" type="noConversion"/>
  </si>
  <si>
    <t>ZW5RA</t>
    <phoneticPr fontId="13" type="noConversion"/>
  </si>
  <si>
    <t>UMC</t>
    <phoneticPr fontId="13" type="noConversion"/>
  </si>
  <si>
    <t>D94QJ.1</t>
  </si>
  <si>
    <r>
      <t>TSOT23-5(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</si>
  <si>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B45A1</t>
  </si>
  <si>
    <t>HG01814</t>
    <phoneticPr fontId="13" type="noConversion"/>
  </si>
  <si>
    <t>SY5830BABC</t>
    <phoneticPr fontId="13" type="noConversion"/>
  </si>
  <si>
    <t>BDU5SA</t>
    <phoneticPr fontId="13" type="noConversion"/>
  </si>
  <si>
    <t>18#-23#</t>
  </si>
  <si>
    <t>SY7215RDC</t>
    <phoneticPr fontId="13" type="noConversion"/>
  </si>
  <si>
    <t>HG01815</t>
    <phoneticPr fontId="13" type="noConversion"/>
  </si>
  <si>
    <t>AVZ5SA</t>
    <phoneticPr fontId="13" type="noConversion"/>
  </si>
  <si>
    <t>3#-17#</t>
  </si>
  <si>
    <t>HG01816</t>
    <phoneticPr fontId="13" type="noConversion"/>
  </si>
  <si>
    <t>SY7315RDC</t>
    <phoneticPr fontId="13" type="noConversion"/>
  </si>
  <si>
    <t>B45A1</t>
    <phoneticPr fontId="13" type="noConversion"/>
  </si>
  <si>
    <t>E19E1</t>
    <phoneticPr fontId="13" type="noConversion"/>
  </si>
  <si>
    <t>NC307-1</t>
  </si>
  <si>
    <t>SJ080300;NAPFY.02</t>
  </si>
  <si>
    <t>HG01753</t>
    <phoneticPr fontId="13" type="noConversion"/>
  </si>
  <si>
    <t>SY8079AAC</t>
    <phoneticPr fontId="13" type="noConversion"/>
  </si>
  <si>
    <t>NC62F</t>
    <phoneticPr fontId="13" type="noConversion"/>
  </si>
  <si>
    <t>SY58120BAAC</t>
  </si>
  <si>
    <t>E24E1+U2X10A</t>
    <phoneticPr fontId="13" type="noConversion"/>
  </si>
  <si>
    <t>3+8</t>
    <phoneticPr fontId="13" type="noConversion"/>
  </si>
  <si>
    <t>Gq5SA</t>
    <phoneticPr fontId="15" type="noConversion"/>
  </si>
  <si>
    <t>NC5RA+F8TWR</t>
    <phoneticPr fontId="13" type="noConversion"/>
  </si>
  <si>
    <t>18#-20#+18#-25#</t>
    <phoneticPr fontId="13" type="noConversion"/>
  </si>
  <si>
    <t>HG01817</t>
    <phoneticPr fontId="13" type="noConversion"/>
  </si>
  <si>
    <t>NC7Q6</t>
  </si>
  <si>
    <t>UH5SA</t>
    <phoneticPr fontId="13" type="noConversion"/>
  </si>
  <si>
    <t>HG01818</t>
    <phoneticPr fontId="13" type="noConversion"/>
  </si>
  <si>
    <t>SY8079AAC</t>
    <phoneticPr fontId="13" type="noConversion"/>
  </si>
  <si>
    <t>JW5SA</t>
    <phoneticPr fontId="13" type="noConversion"/>
  </si>
  <si>
    <t>HG01819</t>
    <phoneticPr fontId="13" type="noConversion"/>
  </si>
  <si>
    <t>NC4KQ</t>
  </si>
  <si>
    <t>SYLS25ABC</t>
    <phoneticPr fontId="13" type="noConversion"/>
  </si>
  <si>
    <t>HG01820</t>
    <phoneticPr fontId="13" type="noConversion"/>
  </si>
  <si>
    <t>PT5SA</t>
    <phoneticPr fontId="13" type="noConversion"/>
  </si>
  <si>
    <t>NC7A4</t>
  </si>
  <si>
    <t>SYH812DEC</t>
    <phoneticPr fontId="13" type="noConversion"/>
  </si>
  <si>
    <t>DFN2*2-6</t>
    <phoneticPr fontId="13" type="noConversion"/>
  </si>
  <si>
    <t>HG01821</t>
    <phoneticPr fontId="13" type="noConversion"/>
  </si>
  <si>
    <t>VC5SA</t>
    <phoneticPr fontId="13" type="noConversion"/>
  </si>
  <si>
    <t>HG01822</t>
    <phoneticPr fontId="13" type="noConversion"/>
  </si>
  <si>
    <t>SY8003EDFC</t>
    <phoneticPr fontId="13" type="noConversion"/>
  </si>
  <si>
    <t>DFN2*2-8</t>
    <phoneticPr fontId="13" type="noConversion"/>
  </si>
  <si>
    <t>UV5RA</t>
    <phoneticPr fontId="13" type="noConversion"/>
  </si>
  <si>
    <t>UV5SA</t>
    <phoneticPr fontId="13" type="noConversion"/>
  </si>
  <si>
    <t>HG01823</t>
    <phoneticPr fontId="13" type="noConversion"/>
  </si>
  <si>
    <t>SYH634LDFC</t>
    <phoneticPr fontId="13" type="noConversion"/>
  </si>
  <si>
    <t>DFN2*2-8</t>
    <phoneticPr fontId="15" type="noConversion"/>
  </si>
  <si>
    <t>NC7Q7</t>
  </si>
  <si>
    <t>SY8246DNC</t>
  </si>
  <si>
    <t>HG01824</t>
    <phoneticPr fontId="13" type="noConversion"/>
  </si>
  <si>
    <t>AFZ5RB</t>
    <phoneticPr fontId="15" type="noConversion"/>
  </si>
  <si>
    <t>AFZ5SA</t>
    <phoneticPr fontId="15" type="noConversion"/>
  </si>
  <si>
    <t>NC1G0.01</t>
  </si>
  <si>
    <r>
      <t>1#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  <charset val="134"/>
      </rPr>
      <t>2#</t>
    </r>
  </si>
  <si>
    <t>HG01825</t>
    <phoneticPr fontId="15" type="noConversion"/>
  </si>
  <si>
    <t>DFN4*3-12</t>
    <phoneticPr fontId="15" type="noConversion"/>
  </si>
  <si>
    <t>SY8246DNC</t>
    <phoneticPr fontId="15" type="noConversion"/>
  </si>
  <si>
    <t>HG01826</t>
    <phoneticPr fontId="15" type="noConversion"/>
  </si>
  <si>
    <t>ALH5KA</t>
    <phoneticPr fontId="13" type="noConversion"/>
  </si>
  <si>
    <t>NC1PK</t>
  </si>
  <si>
    <t>SY5806FAC</t>
    <phoneticPr fontId="15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</si>
  <si>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</si>
  <si>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HG01827</t>
    <phoneticPr fontId="15" type="noConversion"/>
  </si>
  <si>
    <t>AQU5RB</t>
    <phoneticPr fontId="13" type="noConversion"/>
  </si>
  <si>
    <t>SY58596AFAC</t>
    <phoneticPr fontId="15" type="noConversion"/>
  </si>
  <si>
    <t>HG01776</t>
    <phoneticPr fontId="13" type="noConversion"/>
  </si>
  <si>
    <t>SY58596AFAC</t>
    <phoneticPr fontId="13" type="noConversion"/>
  </si>
  <si>
    <t>5+26</t>
    <phoneticPr fontId="15" type="noConversion"/>
  </si>
  <si>
    <t>NAW5Y+(SJ093500+SJ093204)</t>
    <phoneticPr fontId="15" type="noConversion"/>
  </si>
  <si>
    <t>16#-20#+(1#-25#+25#)</t>
    <phoneticPr fontId="15" type="noConversion"/>
  </si>
  <si>
    <t>HG01828</t>
    <phoneticPr fontId="15" type="noConversion"/>
  </si>
  <si>
    <t>APQ5RA</t>
    <phoneticPr fontId="13" type="noConversion"/>
  </si>
  <si>
    <t>APQ5SA</t>
    <phoneticPr fontId="15" type="noConversion"/>
  </si>
  <si>
    <t>APQ5SB</t>
    <phoneticPr fontId="15" type="noConversion"/>
  </si>
  <si>
    <t>APQ5SC</t>
    <phoneticPr fontId="15" type="noConversion"/>
  </si>
  <si>
    <t>7+48</t>
    <phoneticPr fontId="15" type="noConversion"/>
  </si>
  <si>
    <t>4+27</t>
    <phoneticPr fontId="15" type="noConversion"/>
  </si>
  <si>
    <t>HG01829</t>
    <phoneticPr fontId="15" type="noConversion"/>
  </si>
  <si>
    <t>SY58294ZFAC</t>
    <phoneticPr fontId="15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</si>
  <si>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</si>
  <si>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NAPFY+(F48HM+F8PL7)</t>
    <phoneticPr fontId="15" type="noConversion"/>
  </si>
  <si>
    <t>10#-16#+(1#-16#,18#-25#+2#-25#)</t>
    <phoneticPr fontId="15" type="noConversion"/>
  </si>
  <si>
    <t>NAPFY+(F82FS+FN7LK)</t>
    <phoneticPr fontId="15" type="noConversion"/>
  </si>
  <si>
    <t>17#-23#+(1#-25#+1#-23#)</t>
    <phoneticPr fontId="15" type="noConversion"/>
  </si>
  <si>
    <t>HG01830</t>
    <phoneticPr fontId="15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</si>
  <si>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</si>
  <si>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1#-4#+(1#-25#+24#-25#)</t>
    <phoneticPr fontId="15" type="noConversion"/>
  </si>
  <si>
    <t>NALM6+(FW33T+FN7LK)</t>
    <phoneticPr fontId="15" type="noConversion"/>
  </si>
  <si>
    <t>HG01831</t>
    <phoneticPr fontId="15" type="noConversion"/>
  </si>
  <si>
    <t>2+13</t>
    <phoneticPr fontId="15" type="noConversion"/>
  </si>
  <si>
    <t>HG01832</t>
    <phoneticPr fontId="15" type="noConversion"/>
  </si>
  <si>
    <t>NAPFY+FCGS0</t>
    <phoneticPr fontId="15" type="noConversion"/>
  </si>
  <si>
    <t>24#-25#+1#-13#</t>
    <phoneticPr fontId="15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</si>
  <si>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</si>
  <si>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AXT5IA</t>
    <phoneticPr fontId="15" type="noConversion"/>
  </si>
  <si>
    <t>7+48</t>
    <phoneticPr fontId="15" type="noConversion"/>
  </si>
  <si>
    <t>SY58594ZFAC</t>
    <phoneticPr fontId="15" type="noConversion"/>
  </si>
  <si>
    <t>NALM6+(FARL4+FLTGR)</t>
    <phoneticPr fontId="15" type="noConversion"/>
  </si>
  <si>
    <t>5#-11#+(1#-25#+1#-23#)</t>
    <phoneticPr fontId="15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</si>
  <si>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</si>
  <si>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HG01833</t>
    <phoneticPr fontId="15" type="noConversion"/>
  </si>
  <si>
    <t>AXT5SA</t>
    <phoneticPr fontId="15" type="noConversion"/>
  </si>
  <si>
    <t>4+27</t>
    <phoneticPr fontId="15" type="noConversion"/>
  </si>
  <si>
    <t>HG01834</t>
    <phoneticPr fontId="15" type="noConversion"/>
  </si>
  <si>
    <t>NALM8+(FS20A+FLTGR)</t>
    <phoneticPr fontId="15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</si>
  <si>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</si>
  <si>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AXT5SB</t>
    <phoneticPr fontId="15" type="noConversion"/>
  </si>
  <si>
    <t>AXT5SC</t>
    <phoneticPr fontId="15" type="noConversion"/>
  </si>
  <si>
    <t>4+28</t>
    <phoneticPr fontId="15" type="noConversion"/>
  </si>
  <si>
    <t>NALM8+(FW74K+FR6W7)</t>
    <phoneticPr fontId="15" type="noConversion"/>
  </si>
  <si>
    <t>1#-4#+(1#-25#+24#-25#)</t>
    <phoneticPr fontId="15" type="noConversion"/>
  </si>
  <si>
    <t>5#-8#+(1#-25#+23#-25#)</t>
    <phoneticPr fontId="15" type="noConversion"/>
  </si>
  <si>
    <t>HG01835</t>
    <phoneticPr fontId="15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</si>
  <si>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</si>
  <si>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</si>
  <si>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NALM6+(FNWKK+F6WT7)</t>
    <phoneticPr fontId="15" type="noConversion"/>
  </si>
  <si>
    <t>12#-18#+(1#-25#+1#-23#)</t>
    <phoneticPr fontId="15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</si>
  <si>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</si>
  <si>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HG01836</t>
    <phoneticPr fontId="15" type="noConversion"/>
  </si>
  <si>
    <t>AXT5SD</t>
    <phoneticPr fontId="15" type="noConversion"/>
  </si>
  <si>
    <t>NALM8+(FAG4S+F6WT7)</t>
    <phoneticPr fontId="15" type="noConversion"/>
  </si>
  <si>
    <t>9#-12#+(1#-25#+24#-25#)</t>
    <phoneticPr fontId="15" type="noConversion"/>
  </si>
  <si>
    <t>HG01837</t>
    <phoneticPr fontId="15" type="noConversion"/>
  </si>
  <si>
    <t>MH5SA</t>
    <phoneticPr fontId="13" type="noConversion"/>
  </si>
  <si>
    <t>MH5SB</t>
    <phoneticPr fontId="15" type="noConversion"/>
  </si>
  <si>
    <t>HG01838</t>
    <phoneticPr fontId="15" type="noConversion"/>
  </si>
  <si>
    <t>SYLS25ABC</t>
    <phoneticPr fontId="15" type="noConversion"/>
  </si>
  <si>
    <t>MH5SC</t>
    <phoneticPr fontId="15" type="noConversion"/>
  </si>
  <si>
    <t>NC6M8</t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</si>
  <si>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</si>
  <si>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HG01839</t>
    <phoneticPr fontId="15" type="noConversion"/>
  </si>
  <si>
    <t>AZG5PA</t>
    <phoneticPr fontId="13" type="noConversion"/>
  </si>
  <si>
    <t>AZG5SA</t>
    <phoneticPr fontId="15" type="noConversion"/>
  </si>
  <si>
    <t>NC57C</t>
  </si>
  <si>
    <t>16#-18#</t>
    <phoneticPr fontId="15" type="noConversion"/>
  </si>
  <si>
    <r>
      <t>TO220-3(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</si>
  <si>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SY5864KAC</t>
    <phoneticPr fontId="15" type="noConversion"/>
  </si>
  <si>
    <t>HG01840</t>
    <phoneticPr fontId="15" type="noConversion"/>
  </si>
  <si>
    <t>1#</t>
    <phoneticPr fontId="15" type="noConversion"/>
  </si>
  <si>
    <t>NC5R8+LE1505180397</t>
    <phoneticPr fontId="15" type="noConversion"/>
  </si>
  <si>
    <t>QFN2.5*2-8</t>
    <phoneticPr fontId="15" type="noConversion"/>
  </si>
  <si>
    <t>A11Q0+MPM201606SR82MT</t>
    <phoneticPr fontId="15" type="noConversion"/>
  </si>
  <si>
    <t>12#-18#</t>
    <phoneticPr fontId="15" type="noConversion"/>
  </si>
  <si>
    <t>NC62F+01</t>
  </si>
  <si>
    <r>
      <t>7</t>
    </r>
    <r>
      <rPr>
        <sz val="10"/>
        <rFont val="宋体"/>
        <family val="3"/>
        <charset val="134"/>
      </rPr>
      <t>片分成</t>
    </r>
    <r>
      <rPr>
        <sz val="10"/>
        <rFont val="Arial"/>
        <family val="2"/>
        <charset val="134"/>
      </rPr>
      <t>2</t>
    </r>
    <r>
      <rPr>
        <sz val="10"/>
        <rFont val="宋体"/>
        <family val="3"/>
        <charset val="134"/>
      </rPr>
      <t>部分下线</t>
    </r>
    <r>
      <rPr>
        <sz val="10"/>
        <rFont val="Arial"/>
        <family val="2"/>
        <charset val="134"/>
      </rPr>
      <t>6+1</t>
    </r>
    <phoneticPr fontId="15" type="noConversion"/>
  </si>
  <si>
    <t>NALL1.04-1</t>
  </si>
  <si>
    <t>(F334L+FSC9A);NC181</t>
  </si>
  <si>
    <t>F8TWR;NC5RA</t>
  </si>
  <si>
    <t>NC4KQ+01</t>
  </si>
  <si>
    <t>NAP4J-1</t>
  </si>
  <si>
    <t>NC6HN-1</t>
  </si>
  <si>
    <t>((SJ093500+SJ093204);NAW5Y</t>
  </si>
  <si>
    <t>NAPFY;(F48HM+F8PL7)</t>
  </si>
  <si>
    <t>NAPFY;(F82FS+FN7LK)</t>
  </si>
  <si>
    <t>NALM6;(FW33T+FN7LK)</t>
  </si>
  <si>
    <t>NAPFY;FCGS0</t>
  </si>
  <si>
    <t>NALM6;(FARL4+FLTGR)</t>
  </si>
  <si>
    <t>NALM8;(FS20A+FLTGR)</t>
  </si>
  <si>
    <t>NALM8;(FW74K+FR6W7)</t>
  </si>
  <si>
    <t>NALM6;(FNWKK+F6WT7)</t>
  </si>
  <si>
    <t>NALM8;(FAG4S+F6WT7)</t>
  </si>
  <si>
    <t>NC6SJ</t>
    <phoneticPr fontId="13" type="noConversion"/>
  </si>
  <si>
    <t>NC31S.04</t>
    <phoneticPr fontId="13" type="noConversion"/>
  </si>
  <si>
    <t>SY98001RCC</t>
    <phoneticPr fontId="13" type="noConversion"/>
  </si>
  <si>
    <t>SY8288BRAC</t>
  </si>
  <si>
    <t>HG01841</t>
    <phoneticPr fontId="15" type="noConversion"/>
  </si>
  <si>
    <t>BAB5RA</t>
    <phoneticPr fontId="13" type="noConversion"/>
  </si>
  <si>
    <t>SY8288CRAC</t>
  </si>
  <si>
    <t>A88C1</t>
    <phoneticPr fontId="15" type="noConversion"/>
  </si>
  <si>
    <t>BAC5RA</t>
    <phoneticPr fontId="13" type="noConversion"/>
  </si>
  <si>
    <t>BAC5SA</t>
    <phoneticPr fontId="15" type="noConversion"/>
  </si>
  <si>
    <t>BAC5SB</t>
    <phoneticPr fontId="15" type="noConversion"/>
  </si>
  <si>
    <t>BAC5SC</t>
    <phoneticPr fontId="15" type="noConversion"/>
  </si>
  <si>
    <t>BAC5SD</t>
    <phoneticPr fontId="15" type="noConversion"/>
  </si>
  <si>
    <t>1#-14#,16#-19#,21#-22#,24#-25#</t>
    <phoneticPr fontId="15" type="noConversion"/>
  </si>
  <si>
    <t>HG01795</t>
    <phoneticPr fontId="13" type="noConversion"/>
  </si>
  <si>
    <t>NC686.04/NC686.04-1</t>
    <phoneticPr fontId="15" type="noConversion"/>
  </si>
  <si>
    <t>LH5RB</t>
    <phoneticPr fontId="13" type="noConversion"/>
  </si>
  <si>
    <t>LH5SA</t>
    <phoneticPr fontId="15" type="noConversion"/>
  </si>
  <si>
    <t>8#-15#</t>
  </si>
  <si>
    <t>SY8061DEC</t>
    <phoneticPr fontId="15" type="noConversion"/>
  </si>
  <si>
    <t>DFN2*2-6</t>
    <phoneticPr fontId="13" type="noConversion"/>
  </si>
  <si>
    <t>HG01847</t>
    <phoneticPr fontId="15" type="noConversion"/>
  </si>
  <si>
    <t>PT5SB</t>
    <phoneticPr fontId="13" type="noConversion"/>
  </si>
  <si>
    <t>NC81W</t>
  </si>
  <si>
    <t>11#-25#</t>
    <phoneticPr fontId="15" type="noConversion"/>
  </si>
  <si>
    <t>SYH812DEC</t>
    <phoneticPr fontId="15" type="noConversion"/>
  </si>
  <si>
    <t>HG01848</t>
    <phoneticPr fontId="15" type="noConversion"/>
  </si>
  <si>
    <t>Ee5QG</t>
    <phoneticPr fontId="13" type="noConversion"/>
  </si>
  <si>
    <t>NC5T9</t>
  </si>
  <si>
    <t>SY6702DFC</t>
    <phoneticPr fontId="15" type="noConversion"/>
  </si>
  <si>
    <t>DFN2*2-8</t>
    <phoneticPr fontId="13" type="noConversion"/>
  </si>
  <si>
    <t>HG01849</t>
    <phoneticPr fontId="15" type="noConversion"/>
  </si>
  <si>
    <t>KW5RA</t>
    <phoneticPr fontId="13" type="noConversion"/>
  </si>
  <si>
    <t>KW5SA</t>
    <phoneticPr fontId="15" type="noConversion"/>
  </si>
  <si>
    <t>NC4HF</t>
  </si>
  <si>
    <t>HG01850</t>
    <phoneticPr fontId="15" type="noConversion"/>
  </si>
  <si>
    <t>SY8003ADFC</t>
    <phoneticPr fontId="15" type="noConversion"/>
  </si>
  <si>
    <t>HG01851</t>
    <phoneticPr fontId="15" type="noConversion"/>
  </si>
  <si>
    <t>JD5RC</t>
    <phoneticPr fontId="13" type="noConversion"/>
  </si>
  <si>
    <t>NC44J</t>
  </si>
  <si>
    <t>SY8003DFC</t>
    <phoneticPr fontId="15" type="noConversion"/>
  </si>
  <si>
    <t>HG01852</t>
    <phoneticPr fontId="15" type="noConversion"/>
  </si>
  <si>
    <t>VT5SA</t>
    <phoneticPr fontId="13" type="noConversion"/>
  </si>
  <si>
    <t>NC374</t>
  </si>
  <si>
    <t>HG01853</t>
    <phoneticPr fontId="15" type="noConversion"/>
  </si>
  <si>
    <t>SY7088DGC</t>
    <phoneticPr fontId="15" type="noConversion"/>
  </si>
  <si>
    <r>
      <t>DFN2*3-8(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</si>
  <si>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ASW5OA</t>
    <phoneticPr fontId="15" type="noConversion"/>
  </si>
  <si>
    <t>ASW5SA</t>
    <phoneticPr fontId="15" type="noConversion"/>
  </si>
  <si>
    <t>NC25F</t>
  </si>
  <si>
    <t>SY8660CDPC</t>
    <phoneticPr fontId="15" type="noConversion"/>
  </si>
  <si>
    <t>DFN3x3-14</t>
    <phoneticPr fontId="15" type="noConversion"/>
  </si>
  <si>
    <t>HG01854</t>
    <phoneticPr fontId="15" type="noConversion"/>
  </si>
  <si>
    <t>AVA5RA</t>
    <phoneticPr fontId="13" type="noConversion"/>
  </si>
  <si>
    <t>NC3MT</t>
  </si>
  <si>
    <t>SY5859BFHC</t>
    <phoneticPr fontId="15" type="noConversion"/>
  </si>
  <si>
    <r>
      <t>SSOP10(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</si>
  <si>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HG01855</t>
    <phoneticPr fontId="15" type="noConversion"/>
  </si>
  <si>
    <t>AJE5RA</t>
    <phoneticPr fontId="13" type="noConversion"/>
  </si>
  <si>
    <t>AJE5SA</t>
    <phoneticPr fontId="15" type="noConversion"/>
  </si>
  <si>
    <r>
      <t>SO8 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</si>
  <si>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HG01856</t>
    <phoneticPr fontId="15" type="noConversion"/>
  </si>
  <si>
    <t>BAV5RB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</si>
  <si>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</si>
  <si>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HG01857</t>
    <phoneticPr fontId="15" type="noConversion"/>
  </si>
  <si>
    <t>BAV5SA</t>
    <phoneticPr fontId="15" type="noConversion"/>
  </si>
  <si>
    <t>AFB5LA</t>
    <phoneticPr fontId="15" type="noConversion"/>
  </si>
  <si>
    <t>HG01858</t>
    <phoneticPr fontId="15" type="noConversion"/>
  </si>
  <si>
    <t>AHK5NA</t>
    <phoneticPr fontId="13" type="noConversion"/>
  </si>
  <si>
    <t>AHK5SA</t>
    <phoneticPr fontId="15" type="noConversion"/>
  </si>
  <si>
    <t>4#-10#</t>
  </si>
  <si>
    <t>HG01859</t>
    <phoneticPr fontId="15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</si>
  <si>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3" type="noConversion"/>
  </si>
  <si>
    <t>ALH5SA</t>
    <phoneticPr fontId="15" type="noConversion"/>
  </si>
  <si>
    <t>NAW60</t>
  </si>
  <si>
    <t>HG01860</t>
    <phoneticPr fontId="15" type="noConversion"/>
  </si>
  <si>
    <t>ALK5JA</t>
    <phoneticPr fontId="13" type="noConversion"/>
  </si>
  <si>
    <t>ALK5SA</t>
    <phoneticPr fontId="15" type="noConversion"/>
  </si>
  <si>
    <t>NAFG1</t>
  </si>
  <si>
    <t>18#-21#</t>
  </si>
  <si>
    <t>HG01861</t>
    <phoneticPr fontId="15" type="noConversion"/>
  </si>
  <si>
    <t>AIU5PB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</si>
  <si>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</si>
  <si>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4#-15#</t>
    <phoneticPr fontId="15" type="noConversion"/>
  </si>
  <si>
    <t>HG01742</t>
    <phoneticPr fontId="13" type="noConversion"/>
  </si>
  <si>
    <t>HG01862</t>
    <phoneticPr fontId="15" type="noConversion"/>
  </si>
  <si>
    <t>BAV5RA</t>
    <phoneticPr fontId="13" type="noConversion"/>
  </si>
  <si>
    <t>BAV5SB</t>
    <phoneticPr fontId="15" type="noConversion"/>
  </si>
  <si>
    <t>NC82G</t>
  </si>
  <si>
    <t>HG01863</t>
    <phoneticPr fontId="15" type="noConversion"/>
  </si>
  <si>
    <t>AFS5SA</t>
    <phoneticPr fontId="15" type="noConversion"/>
  </si>
  <si>
    <t>13#~19#</t>
  </si>
  <si>
    <t>E02D1</t>
    <phoneticPr fontId="13" type="noConversion"/>
  </si>
  <si>
    <t>SYV719FAC</t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</si>
  <si>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</si>
  <si>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</si>
  <si>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HG01864</t>
    <phoneticPr fontId="15" type="noConversion"/>
  </si>
  <si>
    <t>AHH5RB</t>
    <phoneticPr fontId="13" type="noConversion"/>
  </si>
  <si>
    <t>NC6HP</t>
  </si>
  <si>
    <t>SY8205FCC</t>
    <phoneticPr fontId="15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</si>
  <si>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</si>
  <si>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HG01865</t>
    <phoneticPr fontId="15" type="noConversion"/>
  </si>
  <si>
    <t>AJY5PA</t>
    <phoneticPr fontId="15" type="noConversion"/>
  </si>
  <si>
    <t>NC594</t>
  </si>
  <si>
    <t>SY8213FCC</t>
    <phoneticPr fontId="15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</si>
  <si>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</si>
  <si>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HG01866</t>
    <phoneticPr fontId="15" type="noConversion"/>
  </si>
  <si>
    <t>AIV5PA</t>
    <phoneticPr fontId="13" type="noConversion"/>
  </si>
  <si>
    <t>NC3A9</t>
  </si>
  <si>
    <t>3#-15#</t>
  </si>
  <si>
    <t>SYC813FCC</t>
    <phoneticPr fontId="15" type="noConversion"/>
  </si>
  <si>
    <t>HG01867</t>
    <phoneticPr fontId="15" type="noConversion"/>
  </si>
  <si>
    <t>AMA5QA</t>
    <phoneticPr fontId="13" type="noConversion"/>
  </si>
  <si>
    <t>NC76T.50</t>
  </si>
  <si>
    <t>13#-17#</t>
  </si>
  <si>
    <t>SYPH501FCC</t>
    <phoneticPr fontId="15" type="noConversion"/>
  </si>
  <si>
    <t>HG01868</t>
    <phoneticPr fontId="15" type="noConversion"/>
  </si>
  <si>
    <t>ZW5SA</t>
    <phoneticPr fontId="13" type="noConversion"/>
  </si>
  <si>
    <t>SY8088LACC</t>
    <phoneticPr fontId="15" type="noConversion"/>
  </si>
  <si>
    <r>
      <t>TSOT23-5(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</si>
  <si>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SY8105ADC</t>
  </si>
  <si>
    <t>11#-25#</t>
    <phoneticPr fontId="15" type="noConversion"/>
  </si>
  <si>
    <t>HG01869</t>
    <phoneticPr fontId="15" type="noConversion"/>
  </si>
  <si>
    <t>需Bumping</t>
    <phoneticPr fontId="13" type="noConversion"/>
  </si>
  <si>
    <t>NY5PB</t>
    <phoneticPr fontId="13" type="noConversion"/>
  </si>
  <si>
    <t>NY5SA</t>
    <phoneticPr fontId="15" type="noConversion"/>
  </si>
  <si>
    <t>NY5SB</t>
    <phoneticPr fontId="15" type="noConversion"/>
  </si>
  <si>
    <t>1#-24#</t>
  </si>
  <si>
    <t>HG01870</t>
    <phoneticPr fontId="15" type="noConversion"/>
  </si>
  <si>
    <t>SY8105ADC</t>
    <phoneticPr fontId="15" type="noConversion"/>
  </si>
  <si>
    <t>TSOT23-6</t>
    <phoneticPr fontId="13" type="noConversion"/>
  </si>
  <si>
    <t>HG01871</t>
    <phoneticPr fontId="15" type="noConversion"/>
  </si>
  <si>
    <t>BDB5RA</t>
    <phoneticPr fontId="13" type="noConversion"/>
  </si>
  <si>
    <t>BDB5SA</t>
    <phoneticPr fontId="15" type="noConversion"/>
  </si>
  <si>
    <t>HG01873</t>
    <phoneticPr fontId="15" type="noConversion"/>
  </si>
  <si>
    <t>BDB5SB</t>
    <phoneticPr fontId="15" type="noConversion"/>
  </si>
  <si>
    <t>SY50103C1FAC</t>
    <phoneticPr fontId="15" type="noConversion"/>
  </si>
  <si>
    <t>NC3J6+FNGSP</t>
    <phoneticPr fontId="15" type="noConversion"/>
  </si>
  <si>
    <t>21#-25#+1#-25#</t>
    <phoneticPr fontId="15" type="noConversion"/>
  </si>
  <si>
    <t>HG01872</t>
    <phoneticPr fontId="15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</si>
  <si>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</si>
  <si>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NC3J7+FNLCM</t>
    <phoneticPr fontId="15" type="noConversion"/>
  </si>
  <si>
    <t>1#-5#+1#-25#</t>
    <phoneticPr fontId="15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</si>
  <si>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</si>
  <si>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NC3J7+FRFW9</t>
    <phoneticPr fontId="15" type="noConversion"/>
  </si>
  <si>
    <t>JCET</t>
    <phoneticPr fontId="13" type="noConversion"/>
  </si>
  <si>
    <t>HG01874</t>
    <phoneticPr fontId="15" type="noConversion"/>
  </si>
  <si>
    <t>ATS5PB</t>
    <phoneticPr fontId="13" type="noConversion"/>
  </si>
  <si>
    <t>ATS5SA</t>
    <phoneticPr fontId="15" type="noConversion"/>
  </si>
  <si>
    <t>5+14</t>
    <phoneticPr fontId="15" type="noConversion"/>
  </si>
  <si>
    <t>NC5RG+FSNK7</t>
    <phoneticPr fontId="15" type="noConversion"/>
  </si>
  <si>
    <t>1#-5#+12#-25#</t>
    <phoneticPr fontId="15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</si>
  <si>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</si>
  <si>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HG01875</t>
    <phoneticPr fontId="15" type="noConversion"/>
  </si>
  <si>
    <t>ATR5RB</t>
    <phoneticPr fontId="13" type="noConversion"/>
  </si>
  <si>
    <t>6+22</t>
    <phoneticPr fontId="15" type="noConversion"/>
  </si>
  <si>
    <t>9+33</t>
    <phoneticPr fontId="15" type="noConversion"/>
  </si>
  <si>
    <t>ATR5SA</t>
    <phoneticPr fontId="15" type="noConversion"/>
  </si>
  <si>
    <t>ATR5SB</t>
    <phoneticPr fontId="15" type="noConversion"/>
  </si>
  <si>
    <t>SY50132FAC</t>
    <phoneticPr fontId="15" type="noConversion"/>
  </si>
  <si>
    <t>NC5RC+FYWTN</t>
    <phoneticPr fontId="15" type="noConversion"/>
  </si>
  <si>
    <t>11#-16#+1#-22#</t>
    <phoneticPr fontId="15" type="noConversion"/>
  </si>
  <si>
    <t>HG01876</t>
    <phoneticPr fontId="15" type="noConversion"/>
  </si>
  <si>
    <t>17#-25#+(1#-25#+19#-25#+23#)</t>
    <phoneticPr fontId="15" type="noConversion"/>
  </si>
  <si>
    <t>NC5RC+(F8NLT+FLYM2+FYWTN)</t>
    <phoneticPr fontId="15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</si>
  <si>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</si>
  <si>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HG01877</t>
    <phoneticPr fontId="15" type="noConversion"/>
  </si>
  <si>
    <t>AUX5SA</t>
    <phoneticPr fontId="13" type="noConversion"/>
  </si>
  <si>
    <t>AUX5SB</t>
    <phoneticPr fontId="15" type="noConversion"/>
  </si>
  <si>
    <t>4+38</t>
    <phoneticPr fontId="15" type="noConversion"/>
  </si>
  <si>
    <t>HG01878</t>
    <phoneticPr fontId="15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</si>
  <si>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3" type="noConversion"/>
  </si>
  <si>
    <t>NC5RH+(F6LN9+F7NL2)</t>
    <phoneticPr fontId="15" type="noConversion"/>
  </si>
  <si>
    <t>7#-10#+(1#-25#+1#-13#)</t>
    <phoneticPr fontId="15" type="noConversion"/>
  </si>
  <si>
    <t>AYV5RA</t>
    <phoneticPr fontId="13" type="noConversion"/>
  </si>
  <si>
    <t>APQ5SD</t>
    <phoneticPr fontId="15" type="noConversion"/>
  </si>
  <si>
    <t>APQ5SE</t>
    <phoneticPr fontId="15" type="noConversion"/>
  </si>
  <si>
    <t>APQ5SF</t>
    <phoneticPr fontId="15" type="noConversion"/>
  </si>
  <si>
    <t>7+48</t>
    <phoneticPr fontId="15" type="noConversion"/>
  </si>
  <si>
    <t>SY58294ZFAC</t>
    <phoneticPr fontId="15" type="noConversion"/>
  </si>
  <si>
    <t>NALM6+(FKL44+FLNTG)</t>
    <phoneticPr fontId="15" type="noConversion"/>
  </si>
  <si>
    <t>19#-25#+(1#-25#+1#-23#)</t>
    <phoneticPr fontId="15" type="noConversion"/>
  </si>
  <si>
    <t>5+34</t>
    <phoneticPr fontId="15" type="noConversion"/>
  </si>
  <si>
    <t>NALM8+(FL2F7+FCGS0)</t>
    <phoneticPr fontId="15" type="noConversion"/>
  </si>
  <si>
    <t>13#-17#+(1#-25#+14#-22#)</t>
    <phoneticPr fontId="15" type="noConversion"/>
  </si>
  <si>
    <t>HG01880</t>
    <phoneticPr fontId="15" type="noConversion"/>
  </si>
  <si>
    <t>AYJ5RE</t>
    <phoneticPr fontId="13" type="noConversion"/>
  </si>
  <si>
    <t>8+26</t>
    <phoneticPr fontId="15" type="noConversion"/>
  </si>
  <si>
    <t>8+26</t>
    <phoneticPr fontId="15" type="noConversion"/>
  </si>
  <si>
    <t>HG01881</t>
    <phoneticPr fontId="15" type="noConversion"/>
  </si>
  <si>
    <t>AYJ5SA</t>
    <phoneticPr fontId="15" type="noConversion"/>
  </si>
  <si>
    <t>SY58283NFAC</t>
    <phoneticPr fontId="15" type="noConversion"/>
  </si>
  <si>
    <t>12#-19#+(1#-25#+24#)</t>
    <phoneticPr fontId="13" type="noConversion"/>
  </si>
  <si>
    <t>1#-8#+(1#-25#+25#)</t>
    <phoneticPr fontId="15" type="noConversion"/>
  </si>
  <si>
    <t>NC186+(SJ096500+SJ069500)</t>
    <phoneticPr fontId="15" type="noConversion"/>
  </si>
  <si>
    <t>9#-16#+(1#-25#+7#)</t>
    <phoneticPr fontId="15" type="noConversion"/>
  </si>
  <si>
    <t>NC186+(SJ097600+SJ096703)</t>
    <phoneticPr fontId="15" type="noConversion"/>
  </si>
  <si>
    <t>HG01882</t>
    <phoneticPr fontId="15" type="noConversion"/>
  </si>
  <si>
    <t>HG01883</t>
    <phoneticPr fontId="15" type="noConversion"/>
  </si>
  <si>
    <t>HG01884</t>
    <phoneticPr fontId="15" type="noConversion"/>
  </si>
  <si>
    <t>HG01885</t>
    <phoneticPr fontId="15" type="noConversion"/>
  </si>
  <si>
    <t>HG01886</t>
    <phoneticPr fontId="15" type="noConversion"/>
  </si>
  <si>
    <t>HG01887</t>
    <phoneticPr fontId="15" type="noConversion"/>
  </si>
  <si>
    <t>HG01888</t>
    <phoneticPr fontId="15" type="noConversion"/>
  </si>
  <si>
    <t>HG01889</t>
    <phoneticPr fontId="15" type="noConversion"/>
  </si>
  <si>
    <t>HG01890</t>
  </si>
  <si>
    <t>HG01891</t>
  </si>
  <si>
    <t>HG01892</t>
  </si>
  <si>
    <t>SY5002ABC</t>
  </si>
  <si>
    <t>KP5SA</t>
    <phoneticPr fontId="15" type="noConversion"/>
  </si>
  <si>
    <t>NC3AK</t>
    <phoneticPr fontId="15" type="noConversion"/>
  </si>
  <si>
    <r>
      <t>SOT23-6(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</si>
  <si>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3+8</t>
    <phoneticPr fontId="15" type="noConversion"/>
  </si>
  <si>
    <t>E24E1+U2X10A</t>
    <phoneticPr fontId="15" type="noConversion"/>
  </si>
  <si>
    <t>NC5RA+F93GW</t>
    <phoneticPr fontId="15" type="noConversion"/>
  </si>
  <si>
    <t>21#-23#+1#-8#</t>
    <phoneticPr fontId="15" type="noConversion"/>
  </si>
  <si>
    <t>Gq5SB</t>
    <phoneticPr fontId="15" type="noConversion"/>
  </si>
  <si>
    <t>SY5839ABC</t>
    <phoneticPr fontId="15" type="noConversion"/>
  </si>
  <si>
    <t>E10G4</t>
    <phoneticPr fontId="15" type="noConversion"/>
  </si>
  <si>
    <t>ZT5SA</t>
    <phoneticPr fontId="13" type="noConversion"/>
  </si>
  <si>
    <t>NC59Y</t>
    <phoneticPr fontId="15" type="noConversion"/>
  </si>
  <si>
    <t>13#-25#</t>
    <phoneticPr fontId="15" type="noConversion"/>
  </si>
  <si>
    <t>SY7113ABC</t>
    <phoneticPr fontId="15" type="noConversion"/>
  </si>
  <si>
    <t>B17S0</t>
    <phoneticPr fontId="15" type="noConversion"/>
  </si>
  <si>
    <t>NC75Q</t>
    <phoneticPr fontId="15" type="noConversion"/>
  </si>
  <si>
    <t>11#-16#</t>
    <phoneticPr fontId="15" type="noConversion"/>
  </si>
  <si>
    <t>NM5SA</t>
    <phoneticPr fontId="13" type="noConversion"/>
  </si>
  <si>
    <t>SY8071AAC</t>
    <phoneticPr fontId="15" type="noConversion"/>
  </si>
  <si>
    <t>A11E0</t>
    <phoneticPr fontId="15" type="noConversion"/>
  </si>
  <si>
    <t>NC5R7</t>
    <phoneticPr fontId="15" type="noConversion"/>
  </si>
  <si>
    <t>18#-21#</t>
    <phoneticPr fontId="15" type="noConversion"/>
  </si>
  <si>
    <t>NA5SA</t>
    <phoneticPr fontId="13" type="noConversion"/>
  </si>
  <si>
    <t>SY8077AAC</t>
    <phoneticPr fontId="15" type="noConversion"/>
  </si>
  <si>
    <t>A51A0</t>
    <phoneticPr fontId="15" type="noConversion"/>
  </si>
  <si>
    <t>NC74W</t>
    <phoneticPr fontId="15" type="noConversion"/>
  </si>
  <si>
    <t>NC74W.02</t>
    <phoneticPr fontId="15" type="noConversion"/>
  </si>
  <si>
    <t>#1,4,5,8,10-12,14,15,18,20,23,25</t>
  </si>
  <si>
    <t>#1,2,9-16,23-25</t>
  </si>
  <si>
    <t>TR5SA</t>
    <phoneticPr fontId="13" type="noConversion"/>
  </si>
  <si>
    <t>TR5SB</t>
    <phoneticPr fontId="13" type="noConversion"/>
  </si>
  <si>
    <t>SY8079AAC</t>
    <phoneticPr fontId="15" type="noConversion"/>
  </si>
  <si>
    <t>A52G0</t>
    <phoneticPr fontId="15" type="noConversion"/>
  </si>
  <si>
    <t>UH5SB</t>
    <phoneticPr fontId="13" type="noConversion"/>
  </si>
  <si>
    <t>SY8089AAC</t>
    <phoneticPr fontId="15" type="noConversion"/>
  </si>
  <si>
    <t>A25A1</t>
    <phoneticPr fontId="15" type="noConversion"/>
  </si>
  <si>
    <t>NC44J</t>
    <phoneticPr fontId="15" type="noConversion"/>
  </si>
  <si>
    <t>22#-25#</t>
    <phoneticPr fontId="15" type="noConversion"/>
  </si>
  <si>
    <t>HG01893</t>
  </si>
  <si>
    <t>HG01894</t>
  </si>
  <si>
    <t>HG01895</t>
  </si>
  <si>
    <t>JX5SA</t>
    <phoneticPr fontId="15" type="noConversion"/>
  </si>
  <si>
    <t>SY8100AABC</t>
    <phoneticPr fontId="15" type="noConversion"/>
  </si>
  <si>
    <t>A21A1</t>
    <phoneticPr fontId="15" type="noConversion"/>
  </si>
  <si>
    <t>NC4WJ</t>
    <phoneticPr fontId="15" type="noConversion"/>
  </si>
  <si>
    <t>1#-7#</t>
    <phoneticPr fontId="15" type="noConversion"/>
  </si>
  <si>
    <t>8#-15#</t>
    <phoneticPr fontId="15" type="noConversion"/>
  </si>
  <si>
    <t>SY8120ABC</t>
    <phoneticPr fontId="15" type="noConversion"/>
  </si>
  <si>
    <t>HT5SA</t>
    <phoneticPr fontId="13" type="noConversion"/>
  </si>
  <si>
    <t>SY8707ABC</t>
    <phoneticPr fontId="15" type="noConversion"/>
  </si>
  <si>
    <t>B18FA1</t>
    <phoneticPr fontId="15" type="noConversion"/>
  </si>
  <si>
    <t>NC4L9</t>
    <phoneticPr fontId="15" type="noConversion"/>
  </si>
  <si>
    <t>NC4L6</t>
    <phoneticPr fontId="15" type="noConversion"/>
  </si>
  <si>
    <t>NC4L8</t>
    <phoneticPr fontId="15" type="noConversion"/>
  </si>
  <si>
    <t>1#-25#</t>
    <phoneticPr fontId="15" type="noConversion"/>
  </si>
  <si>
    <r>
      <t>1#-7#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  <charset val="134"/>
      </rPr>
      <t>9#-14#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  <charset val="134"/>
      </rPr>
      <t>16#-25#</t>
    </r>
    <phoneticPr fontId="15" type="noConversion"/>
  </si>
  <si>
    <t>TW5SA</t>
    <phoneticPr fontId="13" type="noConversion"/>
  </si>
  <si>
    <t>TW5SB</t>
    <phoneticPr fontId="13" type="noConversion"/>
  </si>
  <si>
    <t>TW5SC</t>
    <phoneticPr fontId="13" type="noConversion"/>
  </si>
  <si>
    <t>16#-25#</t>
    <phoneticPr fontId="15" type="noConversion"/>
  </si>
  <si>
    <t>HB4RA</t>
    <phoneticPr fontId="13" type="noConversion"/>
  </si>
  <si>
    <t>HB5SA</t>
    <phoneticPr fontId="13" type="noConversion"/>
  </si>
  <si>
    <t>Fq5RA</t>
    <phoneticPr fontId="13" type="noConversion"/>
  </si>
  <si>
    <t>mark，年份写成4，与去年没有重复</t>
    <phoneticPr fontId="15" type="noConversion"/>
  </si>
  <si>
    <t>mark错误，年份写成4，与去年有重复</t>
    <phoneticPr fontId="15" type="noConversion"/>
  </si>
  <si>
    <t>HB4PA</t>
    <phoneticPr fontId="13" type="noConversion"/>
  </si>
  <si>
    <t>AIU5SB</t>
    <phoneticPr fontId="15" type="noConversion"/>
  </si>
  <si>
    <t>AMA5SB</t>
    <phoneticPr fontId="15" type="noConversion"/>
  </si>
  <si>
    <t>E51H1+U1X27A</t>
  </si>
  <si>
    <t>HG01896</t>
    <phoneticPr fontId="15" type="noConversion"/>
  </si>
  <si>
    <t>BDI5SA</t>
    <phoneticPr fontId="15" type="noConversion"/>
  </si>
  <si>
    <t>BDI5SB</t>
    <phoneticPr fontId="15" type="noConversion"/>
  </si>
  <si>
    <t>SY50133HFAC</t>
    <phoneticPr fontId="13" type="noConversion"/>
  </si>
  <si>
    <t>7+49</t>
    <phoneticPr fontId="15" type="noConversion"/>
  </si>
  <si>
    <t>NC3J5+(FN3L7+FN8HY)</t>
    <phoneticPr fontId="15" type="noConversion"/>
  </si>
  <si>
    <t>1#-7#+(1#-25#+1#-20#,22#~25#)</t>
    <phoneticPr fontId="15" type="noConversion"/>
  </si>
  <si>
    <t>HG01897</t>
    <phoneticPr fontId="15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</si>
  <si>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</si>
  <si>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5+35</t>
    <phoneticPr fontId="15" type="noConversion"/>
  </si>
  <si>
    <t>NC3J5+(F2ATW+F6Y3S)</t>
    <phoneticPr fontId="15" type="noConversion"/>
  </si>
  <si>
    <t>HG01898</t>
    <phoneticPr fontId="15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</si>
  <si>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</si>
  <si>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E10J0+A1X06B</t>
  </si>
  <si>
    <t>AYV5SA</t>
    <phoneticPr fontId="13" type="noConversion"/>
  </si>
  <si>
    <t>2+16</t>
    <phoneticPr fontId="15" type="noConversion"/>
  </si>
  <si>
    <t>NC7P6+(SJ080300+SJ081001)</t>
    <phoneticPr fontId="15" type="noConversion"/>
  </si>
  <si>
    <t>24#-25#+(11#~25#+22#)</t>
    <phoneticPr fontId="15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</si>
  <si>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</si>
  <si>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HG01899</t>
    <phoneticPr fontId="15" type="noConversion"/>
  </si>
  <si>
    <t>AFB5SA</t>
    <phoneticPr fontId="15" type="noConversion"/>
  </si>
  <si>
    <t>AFB5SB</t>
    <phoneticPr fontId="15" type="noConversion"/>
  </si>
  <si>
    <t>NATYQ</t>
  </si>
  <si>
    <t>HG01900</t>
    <phoneticPr fontId="15" type="noConversion"/>
  </si>
  <si>
    <t>SY5800AFAC</t>
    <phoneticPr fontId="15" type="noConversion"/>
  </si>
  <si>
    <t>JD5SA</t>
    <phoneticPr fontId="15" type="noConversion"/>
  </si>
  <si>
    <t>NC8SA</t>
  </si>
  <si>
    <t>SY8003DFC</t>
    <phoneticPr fontId="15" type="noConversion"/>
  </si>
  <si>
    <t>DFN2*2-8</t>
    <phoneticPr fontId="13" type="noConversion"/>
  </si>
  <si>
    <t>A46B1</t>
  </si>
  <si>
    <t>HG01901</t>
    <phoneticPr fontId="15" type="noConversion"/>
  </si>
  <si>
    <t>SY8243DBC</t>
    <phoneticPr fontId="13" type="noConversion"/>
  </si>
  <si>
    <t>QA5SA</t>
    <phoneticPr fontId="15" type="noConversion"/>
  </si>
  <si>
    <t>N8CWG.02</t>
  </si>
  <si>
    <t>DFN3*3-10</t>
    <phoneticPr fontId="15" type="noConversion"/>
  </si>
  <si>
    <t>HG01842</t>
    <phoneticPr fontId="15" type="noConversion"/>
  </si>
  <si>
    <t>SY8288BRAC</t>
    <phoneticPr fontId="15" type="noConversion"/>
  </si>
  <si>
    <t>QFN3*3-20</t>
    <phoneticPr fontId="13" type="noConversion"/>
  </si>
  <si>
    <t>HG01843</t>
    <phoneticPr fontId="15" type="noConversion"/>
  </si>
  <si>
    <t>HG01844</t>
    <phoneticPr fontId="15" type="noConversion"/>
  </si>
  <si>
    <t>HG01845</t>
    <phoneticPr fontId="15" type="noConversion"/>
  </si>
  <si>
    <t>HG01846</t>
    <phoneticPr fontId="15" type="noConversion"/>
  </si>
  <si>
    <t>SY8288CRAC</t>
    <phoneticPr fontId="15" type="noConversion"/>
  </si>
  <si>
    <t>HG01902</t>
    <phoneticPr fontId="15" type="noConversion"/>
  </si>
  <si>
    <t>QFN2*2-10</t>
  </si>
  <si>
    <t>KT5QA</t>
    <phoneticPr fontId="13" type="noConversion"/>
  </si>
  <si>
    <t>HG01903</t>
    <phoneticPr fontId="15" type="noConversion"/>
  </si>
  <si>
    <t>KT5SA</t>
    <phoneticPr fontId="15" type="noConversion"/>
  </si>
  <si>
    <t>KT5SB</t>
    <phoneticPr fontId="15" type="noConversion"/>
  </si>
  <si>
    <t>KT5SC</t>
    <phoneticPr fontId="15" type="noConversion"/>
  </si>
  <si>
    <t>NANPP</t>
  </si>
  <si>
    <t>NANPP.02</t>
  </si>
  <si>
    <t>N9FK4.09</t>
  </si>
  <si>
    <t>11#-22#,24#,25#</t>
  </si>
  <si>
    <t>5# 6#</t>
  </si>
  <si>
    <t>HG01904</t>
    <phoneticPr fontId="15" type="noConversion"/>
  </si>
  <si>
    <t>SY8868QMC</t>
    <phoneticPr fontId="15" type="noConversion"/>
  </si>
  <si>
    <t>QFN2*2-10</t>
    <phoneticPr fontId="15" type="noConversion"/>
  </si>
  <si>
    <t>HG01905</t>
    <phoneticPr fontId="15" type="noConversion"/>
  </si>
  <si>
    <t>BAB5SA</t>
    <phoneticPr fontId="15" type="noConversion"/>
  </si>
  <si>
    <t>HG01906</t>
    <phoneticPr fontId="15" type="noConversion"/>
  </si>
  <si>
    <t>BAB5SB</t>
    <phoneticPr fontId="15" type="noConversion"/>
  </si>
  <si>
    <t>HG01907</t>
    <phoneticPr fontId="15" type="noConversion"/>
  </si>
  <si>
    <t>BAB5SC</t>
    <phoneticPr fontId="15" type="noConversion"/>
  </si>
  <si>
    <t>BAB5SD</t>
    <phoneticPr fontId="15" type="noConversion"/>
  </si>
  <si>
    <t>NC872</t>
  </si>
  <si>
    <t>NC873</t>
  </si>
  <si>
    <t>NC892</t>
  </si>
  <si>
    <t>HG01908</t>
    <phoneticPr fontId="15" type="noConversion"/>
  </si>
  <si>
    <t>ZY5LA</t>
    <phoneticPr fontId="13" type="noConversion"/>
  </si>
  <si>
    <t>ZY5SA</t>
    <phoneticPr fontId="15" type="noConversion"/>
  </si>
  <si>
    <t>HG01909</t>
    <phoneticPr fontId="15" type="noConversion"/>
  </si>
  <si>
    <t>TSOT23-8</t>
    <phoneticPr fontId="13" type="noConversion"/>
  </si>
  <si>
    <t>SYB822AIC</t>
    <phoneticPr fontId="13" type="noConversion"/>
  </si>
  <si>
    <t>VC5SB</t>
    <phoneticPr fontId="13" type="noConversion"/>
  </si>
  <si>
    <t>NC8S7.02</t>
  </si>
  <si>
    <t>HG01910</t>
    <phoneticPr fontId="15" type="noConversion"/>
  </si>
  <si>
    <t>SY8003EDFC</t>
    <phoneticPr fontId="15" type="noConversion"/>
  </si>
  <si>
    <t>TI5QB</t>
    <phoneticPr fontId="13" type="noConversion"/>
  </si>
  <si>
    <t>TI5SA</t>
    <phoneticPr fontId="15" type="noConversion"/>
  </si>
  <si>
    <t>N8CFK</t>
  </si>
  <si>
    <t>N8CFJ</t>
  </si>
  <si>
    <t>DG00003</t>
    <phoneticPr fontId="15" type="noConversion"/>
  </si>
  <si>
    <t>CSP0.9*0.9-4</t>
    <phoneticPr fontId="13" type="noConversion"/>
  </si>
  <si>
    <t>SY58294ZFAC</t>
    <phoneticPr fontId="13" type="noConversion"/>
  </si>
  <si>
    <t>SY58594ZFAC</t>
    <phoneticPr fontId="13" type="noConversion"/>
  </si>
  <si>
    <t>后续转宿迁</t>
    <phoneticPr fontId="15" type="noConversion"/>
  </si>
  <si>
    <t>SY5011FAC</t>
    <phoneticPr fontId="13" type="noConversion"/>
  </si>
  <si>
    <t>SY5018FAC</t>
    <phoneticPr fontId="13" type="noConversion"/>
  </si>
  <si>
    <t>SY5800AFAC</t>
    <phoneticPr fontId="13" type="noConversion"/>
  </si>
  <si>
    <t>SY5802AFAC</t>
    <phoneticPr fontId="13" type="noConversion"/>
  </si>
  <si>
    <t>SY5806FAC</t>
    <phoneticPr fontId="13" type="noConversion"/>
  </si>
  <si>
    <t>SY8069FAC</t>
    <phoneticPr fontId="13" type="noConversion"/>
  </si>
  <si>
    <t>SYC812FAC</t>
    <phoneticPr fontId="13" type="noConversion"/>
  </si>
  <si>
    <t>SYPH101FAC</t>
    <phoneticPr fontId="13" type="noConversion"/>
  </si>
  <si>
    <t>SY50103C1FAC</t>
    <phoneticPr fontId="13" type="noConversion"/>
  </si>
  <si>
    <t>SY50131FAC</t>
    <phoneticPr fontId="13" type="noConversion"/>
  </si>
  <si>
    <t>SY50132FAC</t>
    <phoneticPr fontId="13" type="noConversion"/>
  </si>
  <si>
    <t>SY50136FAC</t>
    <phoneticPr fontId="13" type="noConversion"/>
  </si>
  <si>
    <t>SY58283NFAC</t>
    <phoneticPr fontId="13" type="noConversion"/>
  </si>
  <si>
    <t>SY58206YFAC</t>
    <phoneticPr fontId="13" type="noConversion"/>
  </si>
  <si>
    <t>SY6811PDC</t>
    <phoneticPr fontId="13" type="noConversion"/>
  </si>
  <si>
    <t>NC6SJ</t>
  </si>
  <si>
    <t>NC31S.04</t>
  </si>
  <si>
    <t>NC5R8/NC5R8-A/NC5R8-B</t>
    <phoneticPr fontId="15" type="noConversion"/>
  </si>
  <si>
    <t>NAWNQ-2</t>
  </si>
  <si>
    <t>NC200-1</t>
  </si>
  <si>
    <t>D94QJ.1-1</t>
  </si>
  <si>
    <t>(SJ080300+SJ081001);NC7P6</t>
  </si>
  <si>
    <t>NC3J6;FNGSP</t>
  </si>
  <si>
    <t>NC3J7;FNLCM</t>
  </si>
  <si>
    <t>NC3J7;FRFW9</t>
  </si>
  <si>
    <t>FSNK7;NC5RG</t>
  </si>
  <si>
    <t>FYWTN;NC5RC</t>
  </si>
  <si>
    <t>((F8NLT+FLYM2+FYWTN);NC5RC</t>
  </si>
  <si>
    <t>(F6LN9+F7NL2);NC5RH</t>
  </si>
  <si>
    <t>(SJ096500+SJ069500);NC186</t>
  </si>
  <si>
    <t>((SJ097600+SJ096703);NC186</t>
  </si>
  <si>
    <t>NC3AK+01</t>
  </si>
  <si>
    <t>F93GW;NC5RA</t>
  </si>
  <si>
    <t>NC59Y+02</t>
  </si>
  <si>
    <t>NC75Q</t>
  </si>
  <si>
    <t>NC5R7+01</t>
  </si>
  <si>
    <t>NC74W</t>
  </si>
  <si>
    <t>NC74W.02</t>
  </si>
  <si>
    <t>NC4WJ</t>
  </si>
  <si>
    <t>NC4WJ+01</t>
  </si>
  <si>
    <t>NC4L9</t>
  </si>
  <si>
    <t>NC4L6</t>
  </si>
  <si>
    <t>NC4L8</t>
  </si>
  <si>
    <t>8#-12#+(1#-25#+1#-10#)</t>
    <phoneticPr fontId="15" type="noConversion"/>
  </si>
  <si>
    <t>HG01879</t>
    <phoneticPr fontId="15" type="noConversion"/>
  </si>
  <si>
    <t>NALM6;(FKL44+FLNTG)</t>
  </si>
  <si>
    <t>NALM8;(FL2F7+FCGS0)</t>
  </si>
  <si>
    <t>(FN3L7+FN8HY);NC3J5</t>
  </si>
  <si>
    <t>(F2ATW+F6Y3S);NC3J5</t>
  </si>
  <si>
    <t>NC4RW</t>
    <phoneticPr fontId="13" type="noConversion"/>
  </si>
  <si>
    <t>NC4RY</t>
    <phoneticPr fontId="13" type="noConversion"/>
  </si>
  <si>
    <t>NC1M4</t>
    <phoneticPr fontId="13" type="noConversion"/>
  </si>
  <si>
    <t>NC5R6.01</t>
    <phoneticPr fontId="15" type="noConversion"/>
  </si>
  <si>
    <t>NC57F</t>
    <phoneticPr fontId="15" type="noConversion"/>
  </si>
  <si>
    <t>NC30A</t>
    <phoneticPr fontId="15" type="noConversion"/>
  </si>
  <si>
    <t>NC3NG</t>
    <phoneticPr fontId="15" type="noConversion"/>
  </si>
  <si>
    <t>NC3NH</t>
    <phoneticPr fontId="15" type="noConversion"/>
  </si>
  <si>
    <t>NC3NJ</t>
    <phoneticPr fontId="15" type="noConversion"/>
  </si>
  <si>
    <t>NC3NK</t>
    <phoneticPr fontId="15" type="noConversion"/>
  </si>
  <si>
    <t>NC6W6</t>
    <phoneticPr fontId="15" type="noConversion"/>
  </si>
  <si>
    <t>NC31S.02</t>
    <phoneticPr fontId="13" type="noConversion"/>
  </si>
  <si>
    <t>NC871</t>
    <phoneticPr fontId="15" type="noConversion"/>
  </si>
  <si>
    <t>NC894</t>
    <phoneticPr fontId="15" type="noConversion"/>
  </si>
  <si>
    <t>NC874</t>
    <phoneticPr fontId="15" type="noConversion"/>
  </si>
  <si>
    <t>NC875</t>
    <phoneticPr fontId="15" type="noConversion"/>
  </si>
  <si>
    <t>NC876</t>
    <phoneticPr fontId="15" type="noConversion"/>
  </si>
  <si>
    <t>NC75Y</t>
    <phoneticPr fontId="15" type="noConversion"/>
  </si>
  <si>
    <t>NC762</t>
    <phoneticPr fontId="15" type="noConversion"/>
  </si>
  <si>
    <t>SY58583AFC</t>
    <phoneticPr fontId="13" type="noConversion"/>
  </si>
  <si>
    <t>E36F2</t>
    <phoneticPr fontId="15" type="noConversion"/>
  </si>
  <si>
    <t>BDT5TA</t>
    <phoneticPr fontId="15" type="noConversion"/>
  </si>
  <si>
    <t>NC4M1.04</t>
  </si>
  <si>
    <t>13#</t>
  </si>
  <si>
    <t xml:space="preserve">SOT89-3   </t>
    <phoneticPr fontId="15" type="noConversion"/>
  </si>
  <si>
    <t>SYH812DEC</t>
    <phoneticPr fontId="15" type="noConversion"/>
  </si>
  <si>
    <t>HG01911</t>
    <phoneticPr fontId="15" type="noConversion"/>
  </si>
  <si>
    <t>PT5SC</t>
    <phoneticPr fontId="15" type="noConversion"/>
  </si>
  <si>
    <t>PT5TA</t>
    <phoneticPr fontId="15" type="noConversion"/>
  </si>
  <si>
    <t>NC81W.01</t>
  </si>
  <si>
    <t>DFN2*2-6</t>
    <phoneticPr fontId="13" type="noConversion"/>
  </si>
  <si>
    <t>SY6702DFC</t>
    <phoneticPr fontId="15" type="noConversion"/>
  </si>
  <si>
    <t>HG01912</t>
    <phoneticPr fontId="15" type="noConversion"/>
  </si>
  <si>
    <t>Ee5SA</t>
    <phoneticPr fontId="15" type="noConversion"/>
  </si>
  <si>
    <t>Ee5TA</t>
    <phoneticPr fontId="15" type="noConversion"/>
  </si>
  <si>
    <t>NC58R</t>
  </si>
  <si>
    <t>HG01913</t>
    <phoneticPr fontId="15" type="noConversion"/>
  </si>
  <si>
    <t>DFN2*2-8</t>
    <phoneticPr fontId="13" type="noConversion"/>
  </si>
  <si>
    <t>Ee5TB</t>
    <phoneticPr fontId="15" type="noConversion"/>
  </si>
  <si>
    <t>NC58S</t>
  </si>
  <si>
    <t>HG01914</t>
    <phoneticPr fontId="15" type="noConversion"/>
  </si>
  <si>
    <t>KW5SB</t>
    <phoneticPr fontId="15" type="noConversion"/>
  </si>
  <si>
    <t>KW5TA</t>
    <phoneticPr fontId="15" type="noConversion"/>
  </si>
  <si>
    <t>KW5TB</t>
    <phoneticPr fontId="15" type="noConversion"/>
  </si>
  <si>
    <t>NC4HJ</t>
  </si>
  <si>
    <t>HG01915</t>
    <phoneticPr fontId="15" type="noConversion"/>
  </si>
  <si>
    <t>HG01916</t>
    <phoneticPr fontId="15" type="noConversion"/>
  </si>
  <si>
    <t>SY8003ADFC</t>
    <phoneticPr fontId="15" type="noConversion"/>
  </si>
  <si>
    <t>JD5SB</t>
    <phoneticPr fontId="15" type="noConversion"/>
  </si>
  <si>
    <t>JD5TA</t>
    <phoneticPr fontId="15" type="noConversion"/>
  </si>
  <si>
    <t>NC8SC</t>
  </si>
  <si>
    <t>SY8003DFC</t>
    <phoneticPr fontId="15" type="noConversion"/>
  </si>
  <si>
    <t>HG01917</t>
    <phoneticPr fontId="15" type="noConversion"/>
  </si>
  <si>
    <t>VC5SC</t>
    <phoneticPr fontId="15" type="noConversion"/>
  </si>
  <si>
    <t>VC5TA</t>
    <phoneticPr fontId="15" type="noConversion"/>
  </si>
  <si>
    <t>NAP8A</t>
  </si>
  <si>
    <t>SY8003EDFC</t>
    <phoneticPr fontId="15" type="noConversion"/>
  </si>
  <si>
    <t>HG01918</t>
    <phoneticPr fontId="15" type="noConversion"/>
  </si>
  <si>
    <t>DFN2*2-8</t>
    <phoneticPr fontId="13" type="noConversion"/>
  </si>
  <si>
    <t>UW5RA</t>
    <phoneticPr fontId="13" type="noConversion"/>
  </si>
  <si>
    <t>UW5TA</t>
    <phoneticPr fontId="15" type="noConversion"/>
  </si>
  <si>
    <t>NC7Q8</t>
  </si>
  <si>
    <t>SY8034DFC</t>
    <phoneticPr fontId="15" type="noConversion"/>
  </si>
  <si>
    <t>DFN2*2-8</t>
    <phoneticPr fontId="15" type="noConversion"/>
  </si>
  <si>
    <t>HG01919</t>
    <phoneticPr fontId="15" type="noConversion"/>
  </si>
  <si>
    <t>UV5SB</t>
    <phoneticPr fontId="13" type="noConversion"/>
  </si>
  <si>
    <t>UV5TA</t>
    <phoneticPr fontId="15" type="noConversion"/>
  </si>
  <si>
    <t>SYH634LDFC</t>
    <phoneticPr fontId="15" type="noConversion"/>
  </si>
  <si>
    <t>DFN2*2-8</t>
    <phoneticPr fontId="15" type="noConversion"/>
  </si>
  <si>
    <t>HG01920</t>
    <phoneticPr fontId="15" type="noConversion"/>
  </si>
  <si>
    <t>VC5RC</t>
    <phoneticPr fontId="13" type="noConversion"/>
  </si>
  <si>
    <t>VC5TB</t>
    <phoneticPr fontId="15" type="noConversion"/>
  </si>
  <si>
    <t>SYH803EDFC</t>
    <phoneticPr fontId="15" type="noConversion"/>
  </si>
  <si>
    <t>HG01921</t>
    <phoneticPr fontId="15" type="noConversion"/>
  </si>
  <si>
    <t>VT5SB</t>
    <phoneticPr fontId="15" type="noConversion"/>
  </si>
  <si>
    <t>VT5TA</t>
    <phoneticPr fontId="15" type="noConversion"/>
  </si>
  <si>
    <t>VT5TB</t>
    <phoneticPr fontId="15" type="noConversion"/>
  </si>
  <si>
    <t>NC376</t>
  </si>
  <si>
    <t>HG01922</t>
    <phoneticPr fontId="15" type="noConversion"/>
  </si>
  <si>
    <t>SY7088DGC</t>
    <phoneticPr fontId="15" type="noConversion"/>
  </si>
  <si>
    <r>
      <t>DFN2*3-8(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</si>
  <si>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HG01923</t>
    <phoneticPr fontId="15" type="noConversion"/>
  </si>
  <si>
    <t>LX5RB</t>
    <phoneticPr fontId="13" type="noConversion"/>
  </si>
  <si>
    <t>LX5TA</t>
    <phoneticPr fontId="15" type="noConversion"/>
  </si>
  <si>
    <t>NAWP6</t>
  </si>
  <si>
    <t>SY8060DCC</t>
    <phoneticPr fontId="15" type="noConversion"/>
  </si>
  <si>
    <r>
      <t>DFN3*3-12(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</si>
  <si>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HG01924</t>
    <phoneticPr fontId="15" type="noConversion"/>
  </si>
  <si>
    <t>AFZ5SB</t>
    <phoneticPr fontId="15" type="noConversion"/>
  </si>
  <si>
    <t>AFZ5TA</t>
    <phoneticPr fontId="15" type="noConversion"/>
  </si>
  <si>
    <t>NC75R</t>
  </si>
  <si>
    <t>SY8246DNC</t>
    <phoneticPr fontId="15" type="noConversion"/>
  </si>
  <si>
    <t>DFN4*3-12</t>
    <phoneticPr fontId="15" type="noConversion"/>
  </si>
  <si>
    <t>HG01925</t>
    <phoneticPr fontId="15" type="noConversion"/>
  </si>
  <si>
    <t>AVA5SA</t>
    <phoneticPr fontId="15" type="noConversion"/>
  </si>
  <si>
    <t>AVA5TA</t>
    <phoneticPr fontId="15" type="noConversion"/>
  </si>
  <si>
    <t>AVA5TB</t>
    <phoneticPr fontId="15" type="noConversion"/>
  </si>
  <si>
    <t>NC5HF</t>
  </si>
  <si>
    <t>NC6GC</t>
  </si>
  <si>
    <t>HG01926</t>
    <phoneticPr fontId="15" type="noConversion"/>
  </si>
  <si>
    <t>SY5859BFHC</t>
    <phoneticPr fontId="15" type="noConversion"/>
  </si>
  <si>
    <r>
      <t>SSOP10(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</si>
  <si>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HG01927</t>
    <phoneticPr fontId="15" type="noConversion"/>
  </si>
  <si>
    <t>ZW5SB</t>
    <phoneticPr fontId="15" type="noConversion"/>
  </si>
  <si>
    <t>ZW5TA</t>
    <phoneticPr fontId="15" type="noConversion"/>
  </si>
  <si>
    <t>D94LG.1</t>
  </si>
  <si>
    <t>SY8088LACC</t>
    <phoneticPr fontId="15" type="noConversion"/>
  </si>
  <si>
    <r>
      <t>TSOT23-5(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</si>
  <si>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HG01928</t>
    <phoneticPr fontId="15" type="noConversion"/>
  </si>
  <si>
    <t>AYG5PA</t>
    <phoneticPr fontId="13" type="noConversion"/>
  </si>
  <si>
    <t>AYG5TA</t>
    <phoneticPr fontId="15" type="noConversion"/>
  </si>
  <si>
    <t>HG01929</t>
    <phoneticPr fontId="15" type="noConversion"/>
  </si>
  <si>
    <t>SY7306FCC</t>
    <phoneticPr fontId="15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</si>
  <si>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</si>
  <si>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D</t>
    <phoneticPr fontId="15" type="noConversion"/>
  </si>
  <si>
    <t>ALY5TA</t>
    <phoneticPr fontId="15" type="noConversion"/>
  </si>
  <si>
    <t>13#-16#</t>
  </si>
  <si>
    <t>SY8025FCC</t>
    <phoneticPr fontId="15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</si>
  <si>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</si>
  <si>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HG01930</t>
    <phoneticPr fontId="15" type="noConversion"/>
  </si>
  <si>
    <t>AHI5RB</t>
    <phoneticPr fontId="13" type="noConversion"/>
  </si>
  <si>
    <t>AHI5TA</t>
    <phoneticPr fontId="15" type="noConversion"/>
  </si>
  <si>
    <t>NC75T</t>
  </si>
  <si>
    <t>SY8204FCC</t>
    <phoneticPr fontId="15" type="noConversion"/>
  </si>
  <si>
    <t>SY8205FCC</t>
    <phoneticPr fontId="15" type="noConversion"/>
  </si>
  <si>
    <t>HG01931</t>
    <phoneticPr fontId="15" type="noConversion"/>
  </si>
  <si>
    <t>AHH5SA</t>
    <phoneticPr fontId="15" type="noConversion"/>
  </si>
  <si>
    <t>AHH5TA</t>
    <phoneticPr fontId="15" type="noConversion"/>
  </si>
  <si>
    <t>AHH5TB</t>
    <phoneticPr fontId="15" type="noConversion"/>
  </si>
  <si>
    <t>HG01932</t>
    <phoneticPr fontId="15" type="noConversion"/>
  </si>
  <si>
    <t>SY8205FCC</t>
    <phoneticPr fontId="15" type="noConversion"/>
  </si>
  <si>
    <t>HG01933</t>
    <phoneticPr fontId="15" type="noConversion"/>
  </si>
  <si>
    <t>AJY5SA</t>
    <phoneticPr fontId="15" type="noConversion"/>
  </si>
  <si>
    <t>AJY5TA</t>
    <phoneticPr fontId="15" type="noConversion"/>
  </si>
  <si>
    <t>SY8213FCC</t>
    <phoneticPr fontId="15" type="noConversion"/>
  </si>
  <si>
    <r>
      <t>SO8E(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</si>
  <si>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HG01934</t>
    <phoneticPr fontId="15" type="noConversion"/>
  </si>
  <si>
    <t>AIV5SA</t>
    <phoneticPr fontId="15" type="noConversion"/>
  </si>
  <si>
    <t>AIV5TA</t>
    <phoneticPr fontId="15" type="noConversion"/>
  </si>
  <si>
    <t>HG01935</t>
    <phoneticPr fontId="15" type="noConversion"/>
  </si>
  <si>
    <t>SYC813FCC</t>
    <phoneticPr fontId="15" type="noConversion"/>
  </si>
  <si>
    <t>HG01936</t>
  </si>
  <si>
    <t>HG01937</t>
  </si>
  <si>
    <t>HG01938</t>
  </si>
  <si>
    <t>HG01939</t>
  </si>
  <si>
    <t>HG01940</t>
  </si>
  <si>
    <t>HG01941</t>
  </si>
  <si>
    <t>HG01942</t>
  </si>
  <si>
    <t>HG01943</t>
  </si>
  <si>
    <t>HG01944</t>
  </si>
  <si>
    <t>HG01945</t>
  </si>
  <si>
    <t>HG01946</t>
  </si>
  <si>
    <t>HG01947</t>
  </si>
  <si>
    <t>HG01948</t>
  </si>
  <si>
    <t>HG01949</t>
  </si>
  <si>
    <t>HG01950</t>
  </si>
  <si>
    <t>HG01951</t>
  </si>
  <si>
    <t>HG01953</t>
  </si>
  <si>
    <t>SY5810ABC</t>
  </si>
  <si>
    <t>E02F1</t>
    <phoneticPr fontId="15" type="noConversion"/>
  </si>
  <si>
    <t>NC0CW</t>
    <phoneticPr fontId="15" type="noConversion"/>
  </si>
  <si>
    <t>21#-25#</t>
    <phoneticPr fontId="15" type="noConversion"/>
  </si>
  <si>
    <t>GZ5TA</t>
    <phoneticPr fontId="13" type="noConversion"/>
  </si>
  <si>
    <t>SY5814AABC</t>
    <phoneticPr fontId="15" type="noConversion"/>
  </si>
  <si>
    <t>E02D1</t>
    <phoneticPr fontId="15" type="noConversion"/>
  </si>
  <si>
    <t>N8CC0</t>
    <phoneticPr fontId="15" type="noConversion"/>
  </si>
  <si>
    <t>20#-22#</t>
    <phoneticPr fontId="15" type="noConversion"/>
  </si>
  <si>
    <t>HH5TA</t>
    <phoneticPr fontId="13" type="noConversion"/>
  </si>
  <si>
    <t>SY5824AABC</t>
    <phoneticPr fontId="15" type="noConversion"/>
  </si>
  <si>
    <t>E02QB0</t>
    <phoneticPr fontId="15" type="noConversion"/>
  </si>
  <si>
    <t>6#-10#</t>
    <phoneticPr fontId="15" type="noConversion"/>
  </si>
  <si>
    <t>TC5TA</t>
    <phoneticPr fontId="13" type="noConversion"/>
  </si>
  <si>
    <t>SY58281NAAC</t>
    <phoneticPr fontId="15" type="noConversion"/>
  </si>
  <si>
    <t>E35B0+U3X13A</t>
    <phoneticPr fontId="15" type="noConversion"/>
  </si>
  <si>
    <t>2+6</t>
    <phoneticPr fontId="15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</si>
  <si>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3" type="noConversion"/>
  </si>
  <si>
    <t>NC186+FLPN3</t>
    <phoneticPr fontId="15" type="noConversion"/>
  </si>
  <si>
    <t>17#-18#+20#-25#</t>
    <phoneticPr fontId="15" type="noConversion"/>
  </si>
  <si>
    <t>Hv5TA</t>
    <phoneticPr fontId="13" type="noConversion"/>
  </si>
  <si>
    <t>SY5839ABC</t>
    <phoneticPr fontId="15" type="noConversion"/>
  </si>
  <si>
    <t>E10G4</t>
    <phoneticPr fontId="15" type="noConversion"/>
  </si>
  <si>
    <t>NC59W</t>
    <phoneticPr fontId="15" type="noConversion"/>
  </si>
  <si>
    <t>1#-7#</t>
    <phoneticPr fontId="15" type="noConversion"/>
  </si>
  <si>
    <t>ZT5TA</t>
    <phoneticPr fontId="13" type="noConversion"/>
  </si>
  <si>
    <t>SY7113ABC</t>
    <phoneticPr fontId="15" type="noConversion"/>
  </si>
  <si>
    <t>B17S0</t>
    <phoneticPr fontId="15" type="noConversion"/>
  </si>
  <si>
    <t>SY7113ABC</t>
    <phoneticPr fontId="15" type="noConversion"/>
  </si>
  <si>
    <t>17#-25#</t>
    <phoneticPr fontId="15" type="noConversion"/>
  </si>
  <si>
    <t>1#-3#</t>
    <phoneticPr fontId="15" type="noConversion"/>
  </si>
  <si>
    <t>NM5TA</t>
    <phoneticPr fontId="13" type="noConversion"/>
  </si>
  <si>
    <t>NM5TB</t>
    <phoneticPr fontId="13" type="noConversion"/>
  </si>
  <si>
    <t>SY7208CABC</t>
    <phoneticPr fontId="15" type="noConversion"/>
  </si>
  <si>
    <t>B27P0</t>
    <phoneticPr fontId="15" type="noConversion"/>
  </si>
  <si>
    <t>NC508</t>
    <phoneticPr fontId="15" type="noConversion"/>
  </si>
  <si>
    <t>1#-25#</t>
    <phoneticPr fontId="15" type="noConversion"/>
  </si>
  <si>
    <t>JU5TA</t>
    <phoneticPr fontId="13" type="noConversion"/>
  </si>
  <si>
    <t>SY8077AAC</t>
    <phoneticPr fontId="15" type="noConversion"/>
  </si>
  <si>
    <t>A51A0</t>
    <phoneticPr fontId="15" type="noConversion"/>
  </si>
  <si>
    <t>NC78A</t>
  </si>
  <si>
    <t>NC78C</t>
    <phoneticPr fontId="15" type="noConversion"/>
  </si>
  <si>
    <t>NC78G</t>
    <phoneticPr fontId="15" type="noConversion"/>
  </si>
  <si>
    <t>TR5TA</t>
    <phoneticPr fontId="13" type="noConversion"/>
  </si>
  <si>
    <t>TR5TB</t>
    <phoneticPr fontId="13" type="noConversion"/>
  </si>
  <si>
    <t>TR5TC</t>
    <phoneticPr fontId="13" type="noConversion"/>
  </si>
  <si>
    <t>SY8079AAC</t>
    <phoneticPr fontId="15" type="noConversion"/>
  </si>
  <si>
    <t>A52G0</t>
    <phoneticPr fontId="15" type="noConversion"/>
  </si>
  <si>
    <t>UH5TA</t>
    <phoneticPr fontId="13" type="noConversion"/>
  </si>
  <si>
    <t>A25A1</t>
    <phoneticPr fontId="15" type="noConversion"/>
  </si>
  <si>
    <t>SY8089AAC</t>
    <phoneticPr fontId="15" type="noConversion"/>
  </si>
  <si>
    <t>NC8SG</t>
    <phoneticPr fontId="15" type="noConversion"/>
  </si>
  <si>
    <t>1#-5#</t>
    <phoneticPr fontId="15" type="noConversion"/>
  </si>
  <si>
    <t>JX5TA</t>
    <phoneticPr fontId="15" type="noConversion"/>
  </si>
  <si>
    <r>
      <t>SOT23-5(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</si>
  <si>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SY8100AABC</t>
    <phoneticPr fontId="15" type="noConversion"/>
  </si>
  <si>
    <t>A21A1</t>
    <phoneticPr fontId="15" type="noConversion"/>
  </si>
  <si>
    <t>NC4WJ</t>
    <phoneticPr fontId="15" type="noConversion"/>
  </si>
  <si>
    <t>16#-25#</t>
    <phoneticPr fontId="15" type="noConversion"/>
  </si>
  <si>
    <t>HB5TA</t>
    <phoneticPr fontId="13" type="noConversion"/>
  </si>
  <si>
    <t>SY8120ABC</t>
    <phoneticPr fontId="15" type="noConversion"/>
  </si>
  <si>
    <t>NC1GQ</t>
    <phoneticPr fontId="15" type="noConversion"/>
  </si>
  <si>
    <t>HT5TA</t>
    <phoneticPr fontId="13" type="noConversion"/>
  </si>
  <si>
    <t>SY8702AABC</t>
    <phoneticPr fontId="15" type="noConversion"/>
  </si>
  <si>
    <t>B07EA0</t>
    <phoneticPr fontId="15" type="noConversion"/>
  </si>
  <si>
    <t>NC7AJ</t>
    <phoneticPr fontId="15" type="noConversion"/>
  </si>
  <si>
    <t>UD5TA</t>
    <phoneticPr fontId="13" type="noConversion"/>
  </si>
  <si>
    <t>B28E0</t>
    <phoneticPr fontId="15" type="noConversion"/>
  </si>
  <si>
    <t>11#-25#</t>
    <phoneticPr fontId="15" type="noConversion"/>
  </si>
  <si>
    <t>分档测试，Bin1:标签上品名为SY8703BABC,Bin2:标签上品名为SY8703ABC</t>
    <phoneticPr fontId="13" type="noConversion"/>
  </si>
  <si>
    <t>HG01952</t>
    <phoneticPr fontId="13" type="noConversion"/>
  </si>
  <si>
    <t>EF5TA</t>
    <phoneticPr fontId="13" type="noConversion"/>
  </si>
  <si>
    <t>SY8707ABC</t>
    <phoneticPr fontId="15" type="noConversion"/>
  </si>
  <si>
    <t>B18FA1</t>
    <phoneticPr fontId="15" type="noConversion"/>
  </si>
  <si>
    <t>NC4MA</t>
    <phoneticPr fontId="15" type="noConversion"/>
  </si>
  <si>
    <t>TW5TA</t>
    <phoneticPr fontId="13" type="noConversion"/>
  </si>
  <si>
    <t>SYLS25ABC</t>
    <phoneticPr fontId="15" type="noConversion"/>
  </si>
  <si>
    <t>E02Q1</t>
    <phoneticPr fontId="15" type="noConversion"/>
  </si>
  <si>
    <t>NC6M8</t>
    <phoneticPr fontId="15" type="noConversion"/>
  </si>
  <si>
    <t>MH5TA</t>
    <phoneticPr fontId="15" type="noConversion"/>
  </si>
  <si>
    <t>NC7QT</t>
    <phoneticPr fontId="15" type="noConversion"/>
  </si>
  <si>
    <t>NC75Q</t>
    <phoneticPr fontId="15" type="noConversion"/>
  </si>
  <si>
    <t>NC75Q.01</t>
    <phoneticPr fontId="15" type="noConversion"/>
  </si>
  <si>
    <t>A11Q0+MPM201606SR82MT</t>
  </si>
  <si>
    <t>HG01954</t>
    <phoneticPr fontId="15" type="noConversion"/>
  </si>
  <si>
    <t>Dt5SA</t>
    <phoneticPr fontId="15" type="noConversion"/>
  </si>
  <si>
    <t>SY98001RCC</t>
    <phoneticPr fontId="15" type="noConversion"/>
  </si>
  <si>
    <t>QFN2.5*2-8</t>
    <phoneticPr fontId="15" type="noConversion"/>
  </si>
  <si>
    <t>NC5R8+DFG4X75169</t>
    <phoneticPr fontId="15" type="noConversion"/>
  </si>
  <si>
    <t>E50F0</t>
  </si>
  <si>
    <t>HG01955</t>
    <phoneticPr fontId="15" type="noConversion"/>
  </si>
  <si>
    <t>AUD5RA</t>
    <phoneticPr fontId="15" type="noConversion"/>
  </si>
  <si>
    <t>HG01956</t>
    <phoneticPr fontId="15" type="noConversion"/>
  </si>
  <si>
    <t>SY5859AFHC</t>
    <phoneticPr fontId="15" type="noConversion"/>
  </si>
  <si>
    <r>
      <t>SSOP10(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</si>
  <si>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DG00001</t>
    <phoneticPr fontId="13" type="noConversion"/>
  </si>
  <si>
    <t>DG00002</t>
    <phoneticPr fontId="13" type="noConversion"/>
  </si>
  <si>
    <t>C16A0</t>
  </si>
  <si>
    <t>DG00004</t>
    <phoneticPr fontId="15" type="noConversion"/>
  </si>
  <si>
    <t>TI5SB</t>
    <phoneticPr fontId="15" type="noConversion"/>
  </si>
  <si>
    <t>N8CFL</t>
  </si>
  <si>
    <t>DG00005</t>
    <phoneticPr fontId="15" type="noConversion"/>
  </si>
  <si>
    <t>SY6811PDC</t>
    <phoneticPr fontId="13" type="noConversion"/>
  </si>
  <si>
    <t>CSP0.9*0.9-4</t>
    <phoneticPr fontId="13" type="noConversion"/>
  </si>
  <si>
    <t>Dt5TA</t>
    <phoneticPr fontId="15" type="noConversion"/>
  </si>
  <si>
    <t>2#</t>
    <phoneticPr fontId="15" type="noConversion"/>
  </si>
  <si>
    <t>AUD5TA</t>
    <phoneticPr fontId="15" type="noConversion"/>
  </si>
  <si>
    <t>4#-10#</t>
    <phoneticPr fontId="15" type="noConversion"/>
  </si>
  <si>
    <t>TI5TA</t>
    <phoneticPr fontId="15" type="noConversion"/>
  </si>
  <si>
    <t>HT5TB</t>
    <phoneticPr fontId="13" type="noConversion"/>
  </si>
  <si>
    <t>NC1GN</t>
  </si>
  <si>
    <t>11#-25#</t>
    <phoneticPr fontId="15" type="noConversion"/>
  </si>
  <si>
    <t>HG01957</t>
    <phoneticPr fontId="15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</si>
  <si>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</si>
  <si>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ANE5TA</t>
    <phoneticPr fontId="15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</si>
  <si>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</si>
  <si>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HG01958</t>
    <phoneticPr fontId="15" type="noConversion"/>
  </si>
  <si>
    <t>ALH5SB</t>
    <phoneticPr fontId="15" type="noConversion"/>
  </si>
  <si>
    <t>ALH5TA</t>
    <phoneticPr fontId="15" type="noConversion"/>
  </si>
  <si>
    <t>SY5805FAC</t>
    <phoneticPr fontId="13" type="noConversion"/>
  </si>
  <si>
    <t>宿迁</t>
    <phoneticPr fontId="15" type="noConversion"/>
  </si>
  <si>
    <t>NC6MF.03</t>
  </si>
  <si>
    <t>SY5806FAC</t>
    <phoneticPr fontId="15" type="noConversion"/>
  </si>
  <si>
    <t>HG01959</t>
    <phoneticPr fontId="15" type="noConversion"/>
  </si>
  <si>
    <t>BDB5SC</t>
    <phoneticPr fontId="15" type="noConversion"/>
  </si>
  <si>
    <t>5+25</t>
    <phoneticPr fontId="15" type="noConversion"/>
  </si>
  <si>
    <t>BDB5TA</t>
    <phoneticPr fontId="15" type="noConversion"/>
  </si>
  <si>
    <t>BDB5TB</t>
    <phoneticPr fontId="15" type="noConversion"/>
  </si>
  <si>
    <t>NC3J7+FWY3N</t>
    <phoneticPr fontId="15" type="noConversion"/>
  </si>
  <si>
    <t>NC3J7+F4S9G</t>
    <phoneticPr fontId="15" type="noConversion"/>
  </si>
  <si>
    <t>6#-10#+1#-25#</t>
    <phoneticPr fontId="15" type="noConversion"/>
  </si>
  <si>
    <t>11#-15#+1#-25#</t>
    <phoneticPr fontId="15" type="noConversion"/>
  </si>
  <si>
    <t>16#-20#+1#-25#</t>
    <phoneticPr fontId="15" type="noConversion"/>
  </si>
  <si>
    <t>HG01960</t>
    <phoneticPr fontId="15" type="noConversion"/>
  </si>
  <si>
    <t>HG01961</t>
    <phoneticPr fontId="15" type="noConversion"/>
  </si>
  <si>
    <t>AUX5TA</t>
    <phoneticPr fontId="15" type="noConversion"/>
  </si>
  <si>
    <t>UMC</t>
    <phoneticPr fontId="13" type="noConversion"/>
  </si>
  <si>
    <t>5+48</t>
    <phoneticPr fontId="15" type="noConversion"/>
  </si>
  <si>
    <t>SY50136FAC</t>
    <phoneticPr fontId="15" type="noConversion"/>
  </si>
  <si>
    <t>NC5RH+(FRMLC+FKY2S)</t>
    <phoneticPr fontId="15" type="noConversion"/>
  </si>
  <si>
    <t>11#-15#+(1#-25#+3#-25#)</t>
    <phoneticPr fontId="15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</si>
  <si>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3" type="noConversion"/>
  </si>
  <si>
    <t>HG01962</t>
    <phoneticPr fontId="15" type="noConversion"/>
  </si>
  <si>
    <t>AMY5PA</t>
    <phoneticPr fontId="13" type="noConversion"/>
  </si>
  <si>
    <t>6+17</t>
    <phoneticPr fontId="15" type="noConversion"/>
  </si>
  <si>
    <t>HG01963</t>
    <phoneticPr fontId="15" type="noConversion"/>
  </si>
  <si>
    <t>SY58203AFAC</t>
    <phoneticPr fontId="15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</si>
  <si>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</si>
  <si>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NC31H+SJ100900</t>
    <phoneticPr fontId="15" type="noConversion"/>
  </si>
  <si>
    <t>10#-15#+1#-4#,6#-18#</t>
    <phoneticPr fontId="15" type="noConversion"/>
  </si>
  <si>
    <t>AMY5TA</t>
    <phoneticPr fontId="15" type="noConversion"/>
  </si>
  <si>
    <t>AMM5RA</t>
    <phoneticPr fontId="15" type="noConversion"/>
  </si>
  <si>
    <t>AMM5TA</t>
    <phoneticPr fontId="15" type="noConversion"/>
  </si>
  <si>
    <t>2+5</t>
    <phoneticPr fontId="15" type="noConversion"/>
  </si>
  <si>
    <t>HG01964</t>
    <phoneticPr fontId="15" type="noConversion"/>
  </si>
  <si>
    <t>SY58294AFAC</t>
    <phoneticPr fontId="15" type="noConversion"/>
  </si>
  <si>
    <t>NATYR+(SJ027900+SJ037300)</t>
    <phoneticPr fontId="15" type="noConversion"/>
  </si>
  <si>
    <t>7#-8#+(24#~25#+23#~25#)</t>
    <phoneticPr fontId="15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</si>
  <si>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</si>
  <si>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AXT5SE</t>
    <phoneticPr fontId="15" type="noConversion"/>
  </si>
  <si>
    <t>AXT5TA</t>
    <phoneticPr fontId="15" type="noConversion"/>
  </si>
  <si>
    <t>3+20</t>
    <phoneticPr fontId="15" type="noConversion"/>
  </si>
  <si>
    <t>SY58594ZFAC</t>
    <phoneticPr fontId="15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</si>
  <si>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5" type="noConversion"/>
  </si>
  <si>
    <t>NALM8+FP2SC</t>
    <phoneticPr fontId="15" type="noConversion"/>
  </si>
  <si>
    <t>18#-20#+1#-5#,7#-13#,15#-22#</t>
    <phoneticPr fontId="15" type="noConversion"/>
  </si>
  <si>
    <t>HG01965</t>
    <phoneticPr fontId="15" type="noConversion"/>
  </si>
  <si>
    <t>AQU5SA</t>
    <phoneticPr fontId="15" type="noConversion"/>
  </si>
  <si>
    <t>5+26</t>
    <phoneticPr fontId="15" type="noConversion"/>
  </si>
  <si>
    <t>HG01966</t>
    <phoneticPr fontId="15" type="noConversion"/>
  </si>
  <si>
    <t>SY58596AFAC</t>
    <phoneticPr fontId="15" type="noConversion"/>
  </si>
  <si>
    <t>NAW5Y+(SJ094400+SJ093702)</t>
    <phoneticPr fontId="15" type="noConversion"/>
  </si>
  <si>
    <t>21#-25#+(1#-25#+21#)</t>
    <phoneticPr fontId="15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</si>
  <si>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</si>
  <si>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AQU5TA</t>
    <phoneticPr fontId="15" type="noConversion"/>
  </si>
  <si>
    <t>AQU5TB</t>
    <phoneticPr fontId="15" type="noConversion"/>
  </si>
  <si>
    <t>SY58596AFAC</t>
    <phoneticPr fontId="15" type="noConversion"/>
  </si>
  <si>
    <t>AKW5PB</t>
    <phoneticPr fontId="13" type="noConversion"/>
  </si>
  <si>
    <t>HG01968</t>
    <phoneticPr fontId="15" type="noConversion"/>
  </si>
  <si>
    <t>AOF5RC</t>
    <phoneticPr fontId="13" type="noConversion"/>
  </si>
  <si>
    <t>AOF5TA</t>
    <phoneticPr fontId="15" type="noConversion"/>
  </si>
  <si>
    <t>SY6177FAC</t>
    <phoneticPr fontId="15" type="noConversion"/>
  </si>
  <si>
    <t>NC1PJ+SJ103700</t>
    <phoneticPr fontId="15" type="noConversion"/>
  </si>
  <si>
    <t>20#-25#+1#-4#,6#-15#,17#-19#</t>
    <phoneticPr fontId="15" type="noConversion"/>
  </si>
  <si>
    <t>AWU5MG</t>
    <phoneticPr fontId="13" type="noConversion"/>
  </si>
  <si>
    <t>AWU5TA</t>
    <phoneticPr fontId="15" type="noConversion"/>
  </si>
  <si>
    <t>AWU5TB</t>
    <phoneticPr fontId="15" type="noConversion"/>
  </si>
  <si>
    <t>AWU5TC</t>
    <phoneticPr fontId="15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</si>
  <si>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3" type="noConversion"/>
  </si>
  <si>
    <t>NC0WK+F4GSC</t>
    <phoneticPr fontId="15" type="noConversion"/>
  </si>
  <si>
    <t>1#-7#+6#-25#</t>
    <phoneticPr fontId="15" type="noConversion"/>
  </si>
  <si>
    <t>HG01969</t>
    <phoneticPr fontId="15" type="noConversion"/>
  </si>
  <si>
    <t>SY58282LFAC</t>
    <phoneticPr fontId="13" type="noConversion"/>
  </si>
  <si>
    <t>8#16#+(1#-25#+8#)</t>
    <phoneticPr fontId="15" type="noConversion"/>
  </si>
  <si>
    <t>NC0WK+(F9SGG+FTRS6)</t>
    <phoneticPr fontId="15" type="noConversion"/>
  </si>
  <si>
    <t>HG01970</t>
    <phoneticPr fontId="15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</si>
  <si>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3" type="noConversion"/>
  </si>
  <si>
    <t>NC0WK+(FLC6M+FSAAC)</t>
    <phoneticPr fontId="15" type="noConversion"/>
  </si>
  <si>
    <t>17#-25#+(1#-25#+25#)</t>
    <phoneticPr fontId="15" type="noConversion"/>
  </si>
  <si>
    <t>HG01971</t>
    <phoneticPr fontId="15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</si>
  <si>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</rPr>
      <t>)</t>
    </r>
    <phoneticPr fontId="13" type="noConversion"/>
  </si>
  <si>
    <t>AWU5TD</t>
    <phoneticPr fontId="15" type="noConversion"/>
  </si>
  <si>
    <t>5+14</t>
    <phoneticPr fontId="15" type="noConversion"/>
  </si>
  <si>
    <t>NC0WJ+F4YL4</t>
    <phoneticPr fontId="15" type="noConversion"/>
  </si>
  <si>
    <t>1#-5#+2#-15#</t>
    <phoneticPr fontId="15" type="noConversion"/>
  </si>
  <si>
    <t>HG01972</t>
    <phoneticPr fontId="15" type="noConversion"/>
  </si>
  <si>
    <t>AYJ5SB</t>
    <phoneticPr fontId="15" type="noConversion"/>
  </si>
  <si>
    <t>7+23</t>
    <phoneticPr fontId="15" type="noConversion"/>
  </si>
  <si>
    <t>SY58283NFAC</t>
    <phoneticPr fontId="15" type="noConversion"/>
  </si>
  <si>
    <t>NC186+SJ096900</t>
    <phoneticPr fontId="15" type="noConversion"/>
  </si>
  <si>
    <t>19#-25#+1#-3#,5#,7#-25#</t>
    <phoneticPr fontId="15" type="noConversion"/>
  </si>
  <si>
    <t>HG01973</t>
    <phoneticPr fontId="15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</si>
  <si>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</si>
  <si>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AYJ5TA</t>
    <phoneticPr fontId="15" type="noConversion"/>
  </si>
  <si>
    <t>AYJ5TB</t>
    <phoneticPr fontId="15" type="noConversion"/>
  </si>
  <si>
    <t>10+32</t>
    <phoneticPr fontId="15" type="noConversion"/>
  </si>
  <si>
    <t>HG01974</t>
    <phoneticPr fontId="15" type="noConversion"/>
  </si>
  <si>
    <t>NC187+(SJ097700+SJ096100)</t>
    <phoneticPr fontId="15" type="noConversion"/>
  </si>
  <si>
    <t>1#-10#+(1#-18#,20#-25#+17#-24#)</t>
    <phoneticPr fontId="15" type="noConversion"/>
  </si>
  <si>
    <t>4+21</t>
    <phoneticPr fontId="15" type="noConversion"/>
  </si>
  <si>
    <t>NC31C+(SJ093200+SJ093202)</t>
    <phoneticPr fontId="15" type="noConversion"/>
  </si>
  <si>
    <t>HG01967</t>
    <phoneticPr fontId="15" type="noConversion"/>
  </si>
  <si>
    <r>
      <t>SO8(</t>
    </r>
    <r>
      <rPr>
        <sz val="10"/>
        <rFont val="宋体"/>
        <family val="3"/>
        <charset val="134"/>
      </rPr>
      <t>铜线</t>
    </r>
    <r>
      <rPr>
        <sz val="10"/>
        <rFont val="Arial"/>
        <family val="2"/>
        <charset val="134"/>
      </rPr>
      <t>)</t>
    </r>
    <phoneticPr fontId="13" type="noConversion"/>
  </si>
  <si>
    <t>1#-4#+(1#-5#,7#-18#,21#,22#+19#,23#)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</si>
</sst>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7" formatCode="0.0_);[Red]\(0.0\)"/>
    <numFmt numFmtId="178" formatCode="0.00_);[Red]\(0.00\)"/>
    <numFmt numFmtId="180" formatCode="#,##0.000"/>
  </numFmts>
  <fonts count="26" x14ac:knownFonts="1">
    <font>
      <sz val="11"/>
      <color indexed="8"/>
      <name val="宋体"/>
      <charset val="134"/>
    </font>
    <font>
      <b/>
      <sz val="11"/>
      <name val="Times New Roman"/>
      <family val="1"/>
      <charset val="134"/>
    </font>
    <font>
      <b/>
      <sz val="10"/>
      <name val="Arial"/>
      <family val="2"/>
      <charset val="134"/>
    </font>
    <font>
      <sz val="10"/>
      <name val="Arial"/>
      <family val="2"/>
      <charset val="134"/>
    </font>
    <font>
      <sz val="10"/>
      <name val="宋体"/>
      <family val="3"/>
      <charset val="134"/>
    </font>
    <font>
      <b/>
      <sz val="10"/>
      <color indexed="14"/>
      <name val="Arial"/>
      <family val="2"/>
      <charset val="134"/>
    </font>
    <font>
      <sz val="10"/>
      <color indexed="8"/>
      <name val="宋体"/>
      <family val="3"/>
      <charset val="134"/>
    </font>
    <font>
      <b/>
      <sz val="11"/>
      <color indexed="10"/>
      <name val="Times New Roman"/>
      <family val="1"/>
      <charset val="134"/>
    </font>
    <font>
      <b/>
      <sz val="10"/>
      <color indexed="10"/>
      <name val="Arial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Arial"/>
      <family val="2"/>
      <charset val="134"/>
    </font>
    <font>
      <sz val="12"/>
      <name val="宋体"/>
      <family val="3"/>
      <charset val="134"/>
    </font>
    <font>
      <sz val="12"/>
      <name val="Times New Roman"/>
      <family val="1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</font>
    <font>
      <b/>
      <sz val="10"/>
      <color rgb="FFFF00FF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0"/>
      <color rgb="FF000000"/>
      <name val="Arial"/>
      <family val="2"/>
    </font>
    <font>
      <sz val="10"/>
      <color rgb="FF00000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rgb="FFFF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3" fillId="2" borderId="2" xfId="4" applyFont="1" applyFill="1" applyBorder="1" applyAlignment="1">
      <alignment horizontal="left" vertical="center" wrapText="1"/>
    </xf>
    <xf numFmtId="0" fontId="3" fillId="2" borderId="2" xfId="4" applyFont="1" applyFill="1" applyBorder="1" applyAlignment="1">
      <alignment vertical="center" wrapText="1"/>
    </xf>
    <xf numFmtId="0" fontId="3" fillId="2" borderId="2" xfId="4" applyFont="1" applyFill="1" applyBorder="1" applyAlignment="1">
      <alignment horizontal="center" vertical="center" wrapText="1"/>
    </xf>
    <xf numFmtId="14" fontId="3" fillId="2" borderId="2" xfId="4" applyNumberFormat="1" applyFont="1" applyFill="1" applyBorder="1" applyAlignment="1" applyProtection="1">
      <alignment horizontal="left" vertical="center" wrapText="1"/>
    </xf>
    <xf numFmtId="0" fontId="5" fillId="2" borderId="2" xfId="4" applyFont="1" applyFill="1" applyBorder="1" applyAlignment="1">
      <alignment horizontal="left" vertical="center" wrapText="1"/>
    </xf>
    <xf numFmtId="0" fontId="3" fillId="2" borderId="2" xfId="4" applyFont="1" applyFill="1" applyBorder="1" applyAlignment="1">
      <alignment vertical="center"/>
    </xf>
    <xf numFmtId="0" fontId="4" fillId="2" borderId="2" xfId="4" applyFont="1" applyFill="1" applyBorder="1" applyAlignment="1">
      <alignment horizontal="left" vertical="center" wrapText="1"/>
    </xf>
    <xf numFmtId="0" fontId="3" fillId="2" borderId="2" xfId="4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0" fillId="2" borderId="2" xfId="4" applyFont="1" applyFill="1" applyBorder="1" applyAlignment="1">
      <alignment horizontal="center" vertical="center" wrapText="1"/>
    </xf>
    <xf numFmtId="0" fontId="14" fillId="2" borderId="2" xfId="4" applyFont="1" applyFill="1" applyBorder="1" applyAlignment="1">
      <alignment horizontal="left" vertical="center" wrapText="1"/>
    </xf>
    <xf numFmtId="0" fontId="14" fillId="2" borderId="2" xfId="4" applyFont="1" applyFill="1" applyBorder="1" applyAlignment="1">
      <alignment horizontal="center" vertical="center" wrapText="1"/>
    </xf>
    <xf numFmtId="0" fontId="14" fillId="2" borderId="2" xfId="4" applyFont="1" applyFill="1" applyBorder="1" applyAlignment="1">
      <alignment horizontal="left" vertical="center"/>
    </xf>
    <xf numFmtId="0" fontId="1" fillId="3" borderId="1" xfId="4" applyFont="1" applyFill="1" applyBorder="1" applyAlignment="1">
      <alignment vertical="center" wrapText="1"/>
    </xf>
    <xf numFmtId="0" fontId="2" fillId="3" borderId="1" xfId="4" applyFont="1" applyFill="1" applyBorder="1" applyAlignment="1">
      <alignment vertical="center" wrapText="1"/>
    </xf>
    <xf numFmtId="177" fontId="1" fillId="3" borderId="1" xfId="4" applyNumberFormat="1" applyFont="1" applyFill="1" applyBorder="1" applyAlignment="1">
      <alignment vertical="center" wrapText="1"/>
    </xf>
    <xf numFmtId="0" fontId="7" fillId="3" borderId="1" xfId="4" applyFont="1" applyFill="1" applyBorder="1" applyAlignment="1" applyProtection="1">
      <alignment vertical="center" wrapText="1"/>
    </xf>
    <xf numFmtId="0" fontId="8" fillId="3" borderId="1" xfId="4" applyFont="1" applyFill="1" applyBorder="1" applyAlignment="1">
      <alignment vertical="center" wrapText="1"/>
    </xf>
    <xf numFmtId="0" fontId="8" fillId="3" borderId="1" xfId="4" applyFont="1" applyFill="1" applyBorder="1" applyAlignment="1">
      <alignment vertical="center"/>
    </xf>
    <xf numFmtId="178" fontId="8" fillId="3" borderId="1" xfId="4" applyNumberFormat="1" applyFont="1" applyFill="1" applyBorder="1" applyAlignment="1">
      <alignment vertical="center"/>
    </xf>
    <xf numFmtId="0" fontId="0" fillId="3" borderId="0" xfId="0" applyFill="1">
      <alignment vertical="center"/>
    </xf>
    <xf numFmtId="0" fontId="16" fillId="2" borderId="2" xfId="4" applyFont="1" applyFill="1" applyBorder="1" applyAlignment="1">
      <alignment horizontal="left" vertical="center" wrapText="1"/>
    </xf>
    <xf numFmtId="0" fontId="17" fillId="3" borderId="1" xfId="4" applyFont="1" applyFill="1" applyBorder="1" applyAlignment="1">
      <alignment vertical="center" wrapText="1"/>
    </xf>
    <xf numFmtId="0" fontId="18" fillId="3" borderId="1" xfId="4" applyFont="1" applyFill="1" applyBorder="1" applyAlignment="1">
      <alignment horizontal="left" vertical="center" wrapText="1"/>
    </xf>
    <xf numFmtId="0" fontId="3" fillId="2" borderId="2" xfId="4" applyFont="1" applyFill="1" applyBorder="1" applyAlignment="1">
      <alignment horizontal="center" vertical="center"/>
    </xf>
    <xf numFmtId="4" fontId="3" fillId="2" borderId="2" xfId="4" applyNumberFormat="1" applyFont="1" applyFill="1" applyBorder="1" applyAlignment="1">
      <alignment horizontal="center" vertical="center" wrapText="1"/>
    </xf>
    <xf numFmtId="180" fontId="3" fillId="2" borderId="2" xfId="4" applyNumberFormat="1" applyFont="1" applyFill="1" applyBorder="1" applyAlignment="1">
      <alignment horizontal="center" vertical="center" wrapText="1"/>
    </xf>
    <xf numFmtId="14" fontId="3" fillId="2" borderId="2" xfId="4" applyNumberFormat="1" applyFont="1" applyFill="1" applyBorder="1" applyAlignment="1" applyProtection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4" fillId="2" borderId="2" xfId="4" applyFont="1" applyFill="1" applyBorder="1" applyAlignment="1">
      <alignment horizontal="left" vertical="center"/>
    </xf>
    <xf numFmtId="58" fontId="3" fillId="2" borderId="2" xfId="4" applyNumberFormat="1" applyFont="1" applyFill="1" applyBorder="1" applyAlignment="1">
      <alignment horizontal="center" vertical="center" wrapText="1"/>
    </xf>
    <xf numFmtId="0" fontId="24" fillId="4" borderId="2" xfId="4" applyFont="1" applyFill="1" applyBorder="1" applyAlignment="1">
      <alignment horizontal="left" vertical="center" wrapText="1"/>
    </xf>
    <xf numFmtId="0" fontId="25" fillId="2" borderId="2" xfId="4" applyFont="1" applyFill="1" applyBorder="1" applyAlignment="1">
      <alignment horizontal="left" vertical="center" wrapText="1"/>
    </xf>
  </cellXfs>
  <cellStyles count="6">
    <cellStyle name="常规" xfId="0" builtinId="0"/>
    <cellStyle name="常规 2" xfId="2"/>
    <cellStyle name="常规 2 2" xfId="3"/>
    <cellStyle name="常规 2 3" xfId="1"/>
    <cellStyle name="常规 3" xfId="4"/>
    <cellStyle name="常规 4" xfId="5"/>
  </cellStyles>
  <dxfs count="118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FFFF99"/>
          <bgColor rgb="FF000000"/>
        </patternFill>
      </fill>
    </dxf>
    <dxf>
      <fill>
        <patternFill patternType="solid">
          <fgColor rgb="FF7F7F7F"/>
          <bgColor rgb="FF000000"/>
        </patternFill>
      </fill>
    </dxf>
  </dxfs>
  <tableStyles count="0" defaultTableStyle="TableStyleMedium9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171"/>
  <sheetViews>
    <sheetView tabSelected="1" workbookViewId="0">
      <pane xSplit="8" topLeftCell="I1" activePane="topRight" state="frozen"/>
      <selection pane="topRight" activeCell="P1" sqref="P1:AD1048576"/>
    </sheetView>
  </sheetViews>
  <sheetFormatPr defaultColWidth="9" defaultRowHeight="13.5" x14ac:dyDescent="0.15"/>
  <cols>
    <col min="1" max="1" width="15.5" style="2" customWidth="1"/>
    <col min="2" max="2" width="10.5" customWidth="1"/>
    <col min="3" max="3" width="11.125" customWidth="1"/>
    <col min="4" max="4" width="24.75" customWidth="1"/>
    <col min="5" max="5" width="10.125" style="11" customWidth="1"/>
    <col min="6" max="6" width="11" customWidth="1"/>
    <col min="7" max="7" width="9.75" customWidth="1"/>
    <col min="8" max="8" width="11.875" customWidth="1"/>
    <col min="9" max="9" width="17.125" customWidth="1"/>
    <col min="10" max="10" width="10.375" customWidth="1"/>
    <col min="11" max="11" width="10.75" customWidth="1"/>
    <col min="12" max="12" width="9.625" customWidth="1"/>
    <col min="13" max="13" width="21.75" customWidth="1"/>
    <col min="14" max="14" width="30" customWidth="1"/>
    <col min="15" max="15" width="23.25" customWidth="1"/>
  </cols>
  <sheetData>
    <row r="1" spans="1:15" s="23" customFormat="1" ht="30" customHeight="1" x14ac:dyDescent="0.15">
      <c r="A1" s="26" t="s">
        <v>649</v>
      </c>
      <c r="B1" s="25" t="s">
        <v>0</v>
      </c>
      <c r="C1" s="16" t="s">
        <v>1</v>
      </c>
      <c r="D1" s="16" t="s">
        <v>650</v>
      </c>
      <c r="E1" s="17" t="s">
        <v>2</v>
      </c>
      <c r="F1" s="16" t="s">
        <v>3</v>
      </c>
      <c r="G1" s="18" t="s">
        <v>4</v>
      </c>
      <c r="H1" s="19" t="s">
        <v>5</v>
      </c>
      <c r="I1" s="20" t="s">
        <v>6</v>
      </c>
      <c r="J1" s="20" t="s">
        <v>7</v>
      </c>
      <c r="K1" s="20" t="s">
        <v>8</v>
      </c>
      <c r="L1" s="20" t="s">
        <v>9</v>
      </c>
      <c r="M1" s="21" t="s">
        <v>10</v>
      </c>
      <c r="N1" s="21" t="s">
        <v>5218</v>
      </c>
      <c r="O1" s="22" t="s">
        <v>390</v>
      </c>
    </row>
    <row r="2" spans="1:15" s="1" customFormat="1" ht="13.5" customHeight="1" x14ac:dyDescent="0.15">
      <c r="A2" s="24" t="s">
        <v>769</v>
      </c>
      <c r="B2" s="9"/>
      <c r="C2" s="3"/>
      <c r="D2" s="8" t="s">
        <v>755</v>
      </c>
      <c r="E2" s="4" t="s">
        <v>486</v>
      </c>
      <c r="F2" s="3" t="s">
        <v>771</v>
      </c>
      <c r="G2" s="14">
        <f>20.57*L2</f>
        <v>246.84</v>
      </c>
      <c r="H2" s="6">
        <v>42074</v>
      </c>
      <c r="I2" s="5" t="s">
        <v>267</v>
      </c>
      <c r="J2" s="5" t="s">
        <v>770</v>
      </c>
      <c r="K2" s="5" t="s">
        <v>362</v>
      </c>
      <c r="L2" s="5">
        <v>12</v>
      </c>
      <c r="M2" s="10" t="s">
        <v>772</v>
      </c>
      <c r="N2" s="10" t="s">
        <v>13</v>
      </c>
      <c r="O2" s="8" t="s">
        <v>772</v>
      </c>
    </row>
    <row r="3" spans="1:15" s="1" customFormat="1" ht="13.5" customHeight="1" x14ac:dyDescent="0.15">
      <c r="A3" s="24" t="s">
        <v>416</v>
      </c>
      <c r="B3" s="9"/>
      <c r="C3" s="3"/>
      <c r="D3" s="8" t="s">
        <v>755</v>
      </c>
      <c r="E3" s="4" t="s">
        <v>486</v>
      </c>
      <c r="F3" s="3" t="s">
        <v>809</v>
      </c>
      <c r="G3" s="14">
        <f>20.57*L3</f>
        <v>246.84</v>
      </c>
      <c r="H3" s="6">
        <v>42079</v>
      </c>
      <c r="I3" s="5" t="s">
        <v>267</v>
      </c>
      <c r="J3" s="5" t="s">
        <v>810</v>
      </c>
      <c r="K3" s="5" t="s">
        <v>260</v>
      </c>
      <c r="L3" s="5">
        <v>12</v>
      </c>
      <c r="M3" s="10" t="s">
        <v>811</v>
      </c>
      <c r="N3" s="10" t="s">
        <v>13</v>
      </c>
      <c r="O3" s="8" t="s">
        <v>862</v>
      </c>
    </row>
    <row r="4" spans="1:15" s="1" customFormat="1" ht="13.5" customHeight="1" x14ac:dyDescent="0.15">
      <c r="A4" s="3" t="s">
        <v>31</v>
      </c>
      <c r="B4" s="9"/>
      <c r="C4" s="3"/>
      <c r="D4" s="8" t="s">
        <v>30</v>
      </c>
      <c r="E4" s="4" t="s">
        <v>828</v>
      </c>
      <c r="F4" s="3" t="s">
        <v>829</v>
      </c>
      <c r="G4" s="5">
        <f>18.708*L4</f>
        <v>224.49599999999998</v>
      </c>
      <c r="H4" s="6">
        <v>42081</v>
      </c>
      <c r="I4" s="14" t="s">
        <v>533</v>
      </c>
      <c r="J4" s="5" t="s">
        <v>823</v>
      </c>
      <c r="K4" s="5" t="s">
        <v>822</v>
      </c>
      <c r="L4" s="5">
        <v>12</v>
      </c>
      <c r="M4" s="10" t="s">
        <v>826</v>
      </c>
      <c r="N4" s="10" t="s">
        <v>13</v>
      </c>
      <c r="O4" s="8" t="s">
        <v>826</v>
      </c>
    </row>
    <row r="5" spans="1:15" s="1" customFormat="1" ht="13.5" customHeight="1" x14ac:dyDescent="0.15">
      <c r="A5" s="3" t="s">
        <v>825</v>
      </c>
      <c r="B5" s="9"/>
      <c r="C5" s="3"/>
      <c r="D5" s="8" t="s">
        <v>1071</v>
      </c>
      <c r="E5" s="4" t="s">
        <v>828</v>
      </c>
      <c r="F5" s="3" t="s">
        <v>830</v>
      </c>
      <c r="G5" s="5">
        <f>18.708*L5</f>
        <v>243.20399999999998</v>
      </c>
      <c r="H5" s="6">
        <v>42081</v>
      </c>
      <c r="I5" s="14" t="s">
        <v>533</v>
      </c>
      <c r="J5" s="5" t="s">
        <v>824</v>
      </c>
      <c r="K5" s="5" t="s">
        <v>822</v>
      </c>
      <c r="L5" s="5">
        <v>13</v>
      </c>
      <c r="M5" s="10" t="s">
        <v>826</v>
      </c>
      <c r="N5" s="10" t="s">
        <v>14</v>
      </c>
      <c r="O5" s="8" t="s">
        <v>863</v>
      </c>
    </row>
    <row r="6" spans="1:15" s="1" customFormat="1" ht="13.5" customHeight="1" x14ac:dyDescent="0.15">
      <c r="A6" s="3" t="s">
        <v>838</v>
      </c>
      <c r="B6" s="9"/>
      <c r="C6" s="3"/>
      <c r="D6" s="8" t="s">
        <v>90</v>
      </c>
      <c r="E6" s="4" t="s">
        <v>843</v>
      </c>
      <c r="F6" s="3" t="s">
        <v>844</v>
      </c>
      <c r="G6" s="14">
        <f>29.101*L6</f>
        <v>87.302999999999997</v>
      </c>
      <c r="H6" s="6">
        <v>42082</v>
      </c>
      <c r="I6" s="5" t="s">
        <v>283</v>
      </c>
      <c r="J6" s="5" t="s">
        <v>841</v>
      </c>
      <c r="K6" s="5" t="s">
        <v>268</v>
      </c>
      <c r="L6" s="5">
        <v>3</v>
      </c>
      <c r="M6" s="10" t="s">
        <v>840</v>
      </c>
      <c r="N6" s="10" t="s">
        <v>171</v>
      </c>
      <c r="O6" s="8" t="s">
        <v>864</v>
      </c>
    </row>
    <row r="7" spans="1:15" s="1" customFormat="1" ht="13.5" customHeight="1" x14ac:dyDescent="0.15">
      <c r="A7" s="3" t="s">
        <v>849</v>
      </c>
      <c r="B7" s="9"/>
      <c r="C7" s="3"/>
      <c r="D7" s="8" t="s">
        <v>80</v>
      </c>
      <c r="E7" s="4" t="s">
        <v>843</v>
      </c>
      <c r="F7" s="3" t="s">
        <v>852</v>
      </c>
      <c r="G7" s="5">
        <f>17.712*L7</f>
        <v>230.256</v>
      </c>
      <c r="H7" s="6">
        <v>42082</v>
      </c>
      <c r="I7" s="5" t="s">
        <v>850</v>
      </c>
      <c r="J7" s="5" t="s">
        <v>848</v>
      </c>
      <c r="K7" s="5" t="s">
        <v>835</v>
      </c>
      <c r="L7" s="5">
        <v>13</v>
      </c>
      <c r="M7" s="10" t="s">
        <v>851</v>
      </c>
      <c r="N7" s="10" t="s">
        <v>941</v>
      </c>
      <c r="O7" s="8" t="s">
        <v>865</v>
      </c>
    </row>
    <row r="8" spans="1:15" s="1" customFormat="1" ht="13.5" customHeight="1" x14ac:dyDescent="0.15">
      <c r="A8" s="24" t="s">
        <v>854</v>
      </c>
      <c r="B8" s="9"/>
      <c r="C8" s="3"/>
      <c r="D8" s="8" t="s">
        <v>853</v>
      </c>
      <c r="E8" s="4" t="s">
        <v>486</v>
      </c>
      <c r="F8" s="3" t="s">
        <v>858</v>
      </c>
      <c r="G8" s="14">
        <f>20.545*L8</f>
        <v>41.09</v>
      </c>
      <c r="H8" s="6">
        <v>42082</v>
      </c>
      <c r="I8" s="5" t="s">
        <v>307</v>
      </c>
      <c r="J8" s="5" t="s">
        <v>855</v>
      </c>
      <c r="K8" s="5" t="s">
        <v>856</v>
      </c>
      <c r="L8" s="5">
        <v>2</v>
      </c>
      <c r="M8" s="10" t="s">
        <v>857</v>
      </c>
      <c r="N8" s="10" t="s">
        <v>263</v>
      </c>
      <c r="O8" s="8" t="s">
        <v>1091</v>
      </c>
    </row>
    <row r="9" spans="1:15" s="1" customFormat="1" ht="13.5" customHeight="1" x14ac:dyDescent="0.15">
      <c r="A9" s="24" t="s">
        <v>1095</v>
      </c>
      <c r="B9" s="9"/>
      <c r="C9" s="3"/>
      <c r="D9" s="8" t="s">
        <v>913</v>
      </c>
      <c r="E9" s="4" t="s">
        <v>843</v>
      </c>
      <c r="F9" s="3" t="s">
        <v>912</v>
      </c>
      <c r="G9" s="14">
        <v>34.965000000000003</v>
      </c>
      <c r="H9" s="6">
        <v>42094</v>
      </c>
      <c r="I9" s="14" t="s">
        <v>1096</v>
      </c>
      <c r="J9" s="5" t="s">
        <v>914</v>
      </c>
      <c r="K9" s="5" t="s">
        <v>168</v>
      </c>
      <c r="L9" s="5" t="s">
        <v>365</v>
      </c>
      <c r="M9" s="10" t="s">
        <v>915</v>
      </c>
      <c r="N9" s="10" t="s">
        <v>916</v>
      </c>
      <c r="O9" s="8" t="s">
        <v>1127</v>
      </c>
    </row>
    <row r="10" spans="1:15" s="1" customFormat="1" ht="13.5" customHeight="1" x14ac:dyDescent="0.15">
      <c r="A10" s="3" t="s">
        <v>917</v>
      </c>
      <c r="B10" s="9"/>
      <c r="C10" s="3"/>
      <c r="D10" s="8" t="s">
        <v>97</v>
      </c>
      <c r="E10" s="4" t="s">
        <v>843</v>
      </c>
      <c r="F10" s="3" t="s">
        <v>918</v>
      </c>
      <c r="G10" s="5">
        <f>17.52*L10</f>
        <v>122.64</v>
      </c>
      <c r="H10" s="6">
        <v>42094</v>
      </c>
      <c r="I10" s="5" t="s">
        <v>628</v>
      </c>
      <c r="J10" s="5" t="s">
        <v>919</v>
      </c>
      <c r="K10" s="5" t="s">
        <v>260</v>
      </c>
      <c r="L10" s="5">
        <v>7</v>
      </c>
      <c r="M10" s="10" t="s">
        <v>920</v>
      </c>
      <c r="N10" s="10" t="s">
        <v>117</v>
      </c>
      <c r="O10" s="8" t="s">
        <v>920</v>
      </c>
    </row>
    <row r="11" spans="1:15" s="1" customFormat="1" ht="13.5" customHeight="1" x14ac:dyDescent="0.15">
      <c r="A11" s="3" t="s">
        <v>925</v>
      </c>
      <c r="B11" s="9"/>
      <c r="C11" s="3"/>
      <c r="D11" s="8" t="s">
        <v>73</v>
      </c>
      <c r="E11" s="4" t="s">
        <v>843</v>
      </c>
      <c r="F11" s="3" t="s">
        <v>924</v>
      </c>
      <c r="G11" s="5">
        <f>17.52*L11</f>
        <v>87.6</v>
      </c>
      <c r="H11" s="6">
        <v>42094</v>
      </c>
      <c r="I11" s="14" t="s">
        <v>926</v>
      </c>
      <c r="J11" s="5" t="s">
        <v>922</v>
      </c>
      <c r="K11" s="5" t="s">
        <v>11</v>
      </c>
      <c r="L11" s="5">
        <v>5</v>
      </c>
      <c r="M11" s="10" t="s">
        <v>923</v>
      </c>
      <c r="N11" s="10" t="s">
        <v>126</v>
      </c>
      <c r="O11" s="8" t="s">
        <v>923</v>
      </c>
    </row>
    <row r="12" spans="1:15" s="1" customFormat="1" ht="13.5" customHeight="1" x14ac:dyDescent="0.15">
      <c r="A12" s="3" t="s">
        <v>927</v>
      </c>
      <c r="B12" s="9"/>
      <c r="C12" s="3"/>
      <c r="D12" s="8" t="s">
        <v>485</v>
      </c>
      <c r="E12" s="4" t="s">
        <v>843</v>
      </c>
      <c r="F12" s="3" t="s">
        <v>928</v>
      </c>
      <c r="G12" s="5">
        <f>17.52*L12</f>
        <v>70.08</v>
      </c>
      <c r="H12" s="6">
        <v>42094</v>
      </c>
      <c r="I12" s="14" t="s">
        <v>926</v>
      </c>
      <c r="J12" s="5" t="s">
        <v>929</v>
      </c>
      <c r="K12" s="5" t="s">
        <v>260</v>
      </c>
      <c r="L12" s="5">
        <v>4</v>
      </c>
      <c r="M12" s="10" t="s">
        <v>930</v>
      </c>
      <c r="N12" s="10" t="s">
        <v>306</v>
      </c>
      <c r="O12" s="8" t="s">
        <v>930</v>
      </c>
    </row>
    <row r="13" spans="1:15" s="1" customFormat="1" ht="13.5" customHeight="1" x14ac:dyDescent="0.15">
      <c r="A13" s="3" t="s">
        <v>79</v>
      </c>
      <c r="B13" s="9"/>
      <c r="C13" s="3"/>
      <c r="D13" s="8" t="s">
        <v>80</v>
      </c>
      <c r="E13" s="4" t="s">
        <v>486</v>
      </c>
      <c r="F13" s="3" t="s">
        <v>937</v>
      </c>
      <c r="G13" s="5">
        <f>17.712*L13</f>
        <v>230.256</v>
      </c>
      <c r="H13" s="6">
        <v>42094</v>
      </c>
      <c r="I13" s="5" t="s">
        <v>267</v>
      </c>
      <c r="J13" s="5" t="s">
        <v>935</v>
      </c>
      <c r="K13" s="5" t="s">
        <v>275</v>
      </c>
      <c r="L13" s="5">
        <v>13</v>
      </c>
      <c r="M13" s="10" t="s">
        <v>939</v>
      </c>
      <c r="N13" s="10" t="s">
        <v>14</v>
      </c>
      <c r="O13" s="8" t="s">
        <v>1092</v>
      </c>
    </row>
    <row r="14" spans="1:15" s="1" customFormat="1" ht="13.5" customHeight="1" x14ac:dyDescent="0.15">
      <c r="A14" s="3" t="s">
        <v>942</v>
      </c>
      <c r="B14" s="9"/>
      <c r="C14" s="3"/>
      <c r="D14" s="8" t="s">
        <v>80</v>
      </c>
      <c r="E14" s="4" t="s">
        <v>486</v>
      </c>
      <c r="F14" s="3" t="s">
        <v>938</v>
      </c>
      <c r="G14" s="5">
        <f>17.712*L14</f>
        <v>230.256</v>
      </c>
      <c r="H14" s="6">
        <v>42094</v>
      </c>
      <c r="I14" s="5" t="s">
        <v>267</v>
      </c>
      <c r="J14" s="5" t="s">
        <v>936</v>
      </c>
      <c r="K14" s="5" t="s">
        <v>275</v>
      </c>
      <c r="L14" s="5">
        <v>13</v>
      </c>
      <c r="M14" s="10" t="s">
        <v>940</v>
      </c>
      <c r="N14" s="10" t="s">
        <v>170</v>
      </c>
      <c r="O14" s="8" t="s">
        <v>940</v>
      </c>
    </row>
    <row r="15" spans="1:15" s="1" customFormat="1" ht="13.5" customHeight="1" x14ac:dyDescent="0.15">
      <c r="A15" s="3" t="s">
        <v>948</v>
      </c>
      <c r="B15" s="9"/>
      <c r="C15" s="3"/>
      <c r="D15" s="8" t="s">
        <v>120</v>
      </c>
      <c r="E15" s="4" t="s">
        <v>486</v>
      </c>
      <c r="F15" s="3" t="s">
        <v>945</v>
      </c>
      <c r="G15" s="5">
        <f>20.142*L15</f>
        <v>100.71</v>
      </c>
      <c r="H15" s="6">
        <v>42094</v>
      </c>
      <c r="I15" s="5" t="s">
        <v>372</v>
      </c>
      <c r="J15" s="5" t="s">
        <v>946</v>
      </c>
      <c r="K15" s="14" t="s">
        <v>260</v>
      </c>
      <c r="L15" s="5">
        <v>5</v>
      </c>
      <c r="M15" s="10" t="s">
        <v>404</v>
      </c>
      <c r="N15" s="10" t="s">
        <v>947</v>
      </c>
      <c r="O15" s="8" t="s">
        <v>404</v>
      </c>
    </row>
    <row r="16" spans="1:15" s="1" customFormat="1" ht="13.5" customHeight="1" x14ac:dyDescent="0.15">
      <c r="A16" s="3" t="s">
        <v>949</v>
      </c>
      <c r="B16" s="9"/>
      <c r="C16" s="3"/>
      <c r="D16" s="8" t="s">
        <v>160</v>
      </c>
      <c r="E16" s="4" t="s">
        <v>486</v>
      </c>
      <c r="F16" s="3" t="s">
        <v>950</v>
      </c>
      <c r="G16" s="5">
        <f>27.688*L16</f>
        <v>110.752</v>
      </c>
      <c r="H16" s="6">
        <v>42094</v>
      </c>
      <c r="I16" s="5" t="s">
        <v>953</v>
      </c>
      <c r="J16" s="5" t="s">
        <v>951</v>
      </c>
      <c r="K16" s="5" t="s">
        <v>11</v>
      </c>
      <c r="L16" s="5">
        <v>4</v>
      </c>
      <c r="M16" s="10" t="s">
        <v>952</v>
      </c>
      <c r="N16" s="10" t="s">
        <v>114</v>
      </c>
      <c r="O16" s="8" t="s">
        <v>952</v>
      </c>
    </row>
    <row r="17" spans="1:15" s="1" customFormat="1" ht="13.5" customHeight="1" x14ac:dyDescent="0.15">
      <c r="A17" s="3" t="s">
        <v>957</v>
      </c>
      <c r="B17" s="9"/>
      <c r="C17" s="3"/>
      <c r="D17" s="8" t="s">
        <v>341</v>
      </c>
      <c r="E17" s="4" t="s">
        <v>486</v>
      </c>
      <c r="F17" s="3" t="s">
        <v>954</v>
      </c>
      <c r="G17" s="14">
        <f>17.52*L17</f>
        <v>35.04</v>
      </c>
      <c r="H17" s="6">
        <v>42094</v>
      </c>
      <c r="I17" s="5" t="s">
        <v>339</v>
      </c>
      <c r="J17" s="5" t="s">
        <v>955</v>
      </c>
      <c r="K17" s="14" t="s">
        <v>342</v>
      </c>
      <c r="L17" s="5">
        <v>2</v>
      </c>
      <c r="M17" s="10" t="s">
        <v>382</v>
      </c>
      <c r="N17" s="10" t="s">
        <v>956</v>
      </c>
      <c r="O17" s="8" t="s">
        <v>382</v>
      </c>
    </row>
    <row r="18" spans="1:15" s="1" customFormat="1" ht="13.5" customHeight="1" x14ac:dyDescent="0.15">
      <c r="A18" s="3" t="s">
        <v>962</v>
      </c>
      <c r="B18" s="9"/>
      <c r="C18" s="3"/>
      <c r="D18" s="8" t="s">
        <v>166</v>
      </c>
      <c r="E18" s="4" t="s">
        <v>486</v>
      </c>
      <c r="F18" s="3" t="s">
        <v>958</v>
      </c>
      <c r="G18" s="14">
        <f>17.52*L18</f>
        <v>52.56</v>
      </c>
      <c r="H18" s="6">
        <v>42094</v>
      </c>
      <c r="I18" s="5" t="s">
        <v>953</v>
      </c>
      <c r="J18" s="5" t="s">
        <v>959</v>
      </c>
      <c r="K18" s="5" t="s">
        <v>11</v>
      </c>
      <c r="L18" s="5">
        <v>3</v>
      </c>
      <c r="M18" s="10" t="s">
        <v>960</v>
      </c>
      <c r="N18" s="10" t="s">
        <v>961</v>
      </c>
      <c r="O18" s="8" t="s">
        <v>960</v>
      </c>
    </row>
    <row r="19" spans="1:15" s="1" customFormat="1" ht="13.5" customHeight="1" x14ac:dyDescent="0.15">
      <c r="A19" s="3" t="s">
        <v>965</v>
      </c>
      <c r="B19" s="9"/>
      <c r="C19" s="3"/>
      <c r="D19" s="8" t="s">
        <v>567</v>
      </c>
      <c r="E19" s="4" t="s">
        <v>486</v>
      </c>
      <c r="F19" s="3" t="s">
        <v>968</v>
      </c>
      <c r="G19" s="14">
        <v>110.755</v>
      </c>
      <c r="H19" s="6">
        <v>42094</v>
      </c>
      <c r="I19" s="5" t="s">
        <v>283</v>
      </c>
      <c r="J19" s="5" t="s">
        <v>963</v>
      </c>
      <c r="K19" s="5" t="s">
        <v>363</v>
      </c>
      <c r="L19" s="5" t="s">
        <v>964</v>
      </c>
      <c r="M19" s="10" t="s">
        <v>966</v>
      </c>
      <c r="N19" s="10" t="s">
        <v>967</v>
      </c>
      <c r="O19" s="8" t="s">
        <v>1093</v>
      </c>
    </row>
    <row r="20" spans="1:15" s="1" customFormat="1" ht="13.5" customHeight="1" x14ac:dyDescent="0.15">
      <c r="A20" s="3" t="s">
        <v>45</v>
      </c>
      <c r="B20" s="3"/>
      <c r="C20" s="3"/>
      <c r="D20" s="4" t="s">
        <v>46</v>
      </c>
      <c r="E20" s="4" t="s">
        <v>16</v>
      </c>
      <c r="F20" s="3" t="s">
        <v>173</v>
      </c>
      <c r="G20" s="5">
        <f>17.498*L20</f>
        <v>34.996000000000002</v>
      </c>
      <c r="H20" s="6">
        <v>41822</v>
      </c>
      <c r="I20" s="5" t="s">
        <v>52</v>
      </c>
      <c r="J20" s="5" t="s">
        <v>174</v>
      </c>
      <c r="K20" s="5" t="s">
        <v>11</v>
      </c>
      <c r="L20" s="5">
        <v>2</v>
      </c>
      <c r="M20" s="10" t="s">
        <v>118</v>
      </c>
      <c r="N20" s="10" t="s">
        <v>62</v>
      </c>
      <c r="O20" s="10" t="s">
        <v>175</v>
      </c>
    </row>
    <row r="21" spans="1:15" s="1" customFormat="1" ht="13.5" customHeight="1" x14ac:dyDescent="0.15">
      <c r="A21" s="7" t="s">
        <v>158</v>
      </c>
      <c r="B21" s="3"/>
      <c r="C21" s="3"/>
      <c r="D21" s="4" t="s">
        <v>177</v>
      </c>
      <c r="E21" s="4" t="s">
        <v>16</v>
      </c>
      <c r="F21" s="3" t="s">
        <v>178</v>
      </c>
      <c r="G21" s="5">
        <v>14.944000000000001</v>
      </c>
      <c r="H21" s="6">
        <v>41829</v>
      </c>
      <c r="I21" s="12" t="s">
        <v>143</v>
      </c>
      <c r="J21" s="5" t="s">
        <v>179</v>
      </c>
      <c r="K21" s="5" t="s">
        <v>11</v>
      </c>
      <c r="L21" s="5" t="s">
        <v>71</v>
      </c>
      <c r="M21" s="10" t="s">
        <v>180</v>
      </c>
      <c r="N21" s="10" t="s">
        <v>181</v>
      </c>
      <c r="O21" s="10" t="s">
        <v>182</v>
      </c>
    </row>
    <row r="22" spans="1:15" s="1" customFormat="1" ht="13.5" customHeight="1" x14ac:dyDescent="0.15">
      <c r="A22" s="3" t="s">
        <v>113</v>
      </c>
      <c r="B22" s="3"/>
      <c r="C22" s="3"/>
      <c r="D22" s="4" t="s">
        <v>66</v>
      </c>
      <c r="E22" s="4" t="s">
        <v>16</v>
      </c>
      <c r="F22" s="3" t="s">
        <v>183</v>
      </c>
      <c r="G22" s="5">
        <v>49.22</v>
      </c>
      <c r="H22" s="6">
        <v>41866</v>
      </c>
      <c r="I22" s="5" t="s">
        <v>26</v>
      </c>
      <c r="J22" s="5" t="s">
        <v>184</v>
      </c>
      <c r="K22" s="5" t="s">
        <v>18</v>
      </c>
      <c r="L22" s="5" t="s">
        <v>105</v>
      </c>
      <c r="M22" s="10" t="s">
        <v>185</v>
      </c>
      <c r="N22" s="10" t="s">
        <v>186</v>
      </c>
      <c r="O22" s="10" t="s">
        <v>187</v>
      </c>
    </row>
    <row r="23" spans="1:15" s="1" customFormat="1" ht="13.5" customHeight="1" x14ac:dyDescent="0.15">
      <c r="A23" s="3" t="s">
        <v>147</v>
      </c>
      <c r="B23" s="3" t="s">
        <v>15</v>
      </c>
      <c r="C23" s="3"/>
      <c r="D23" s="4" t="s">
        <v>148</v>
      </c>
      <c r="E23" s="4" t="s">
        <v>16</v>
      </c>
      <c r="F23" s="3" t="s">
        <v>189</v>
      </c>
      <c r="G23" s="5">
        <v>139.69</v>
      </c>
      <c r="H23" s="6">
        <v>41873</v>
      </c>
      <c r="I23" s="5" t="s">
        <v>26</v>
      </c>
      <c r="J23" s="5" t="s">
        <v>190</v>
      </c>
      <c r="K23" s="5" t="s">
        <v>18</v>
      </c>
      <c r="L23" s="5" t="s">
        <v>191</v>
      </c>
      <c r="M23" s="10" t="s">
        <v>192</v>
      </c>
      <c r="N23" s="10" t="s">
        <v>193</v>
      </c>
      <c r="O23" s="8" t="s">
        <v>194</v>
      </c>
    </row>
    <row r="24" spans="1:15" s="1" customFormat="1" ht="13.5" customHeight="1" x14ac:dyDescent="0.15">
      <c r="A24" s="3" t="s">
        <v>51</v>
      </c>
      <c r="B24" s="3"/>
      <c r="C24" s="3"/>
      <c r="D24" s="4" t="s">
        <v>34</v>
      </c>
      <c r="E24" s="4" t="s">
        <v>16</v>
      </c>
      <c r="F24" s="3" t="s">
        <v>197</v>
      </c>
      <c r="G24" s="5">
        <f>6.405*L24</f>
        <v>64.05</v>
      </c>
      <c r="H24" s="6">
        <v>41891</v>
      </c>
      <c r="I24" s="5" t="s">
        <v>52</v>
      </c>
      <c r="J24" s="5" t="s">
        <v>198</v>
      </c>
      <c r="K24" s="5" t="s">
        <v>11</v>
      </c>
      <c r="L24" s="5">
        <v>10</v>
      </c>
      <c r="M24" s="10" t="s">
        <v>195</v>
      </c>
      <c r="N24" s="10" t="s">
        <v>128</v>
      </c>
      <c r="O24" s="8" t="s">
        <v>199</v>
      </c>
    </row>
    <row r="25" spans="1:15" s="1" customFormat="1" ht="13.5" customHeight="1" x14ac:dyDescent="0.15">
      <c r="A25" s="3" t="s">
        <v>101</v>
      </c>
      <c r="B25" s="3"/>
      <c r="C25" s="3"/>
      <c r="D25" s="4" t="s">
        <v>102</v>
      </c>
      <c r="E25" s="4" t="s">
        <v>16</v>
      </c>
      <c r="F25" s="3" t="s">
        <v>200</v>
      </c>
      <c r="G25" s="5">
        <v>85.338999999999999</v>
      </c>
      <c r="H25" s="6">
        <v>41891</v>
      </c>
      <c r="I25" s="5" t="s">
        <v>26</v>
      </c>
      <c r="J25" s="5" t="s">
        <v>201</v>
      </c>
      <c r="K25" s="5" t="s">
        <v>18</v>
      </c>
      <c r="L25" s="5" t="s">
        <v>172</v>
      </c>
      <c r="M25" s="10" t="s">
        <v>202</v>
      </c>
      <c r="N25" s="10" t="s">
        <v>203</v>
      </c>
      <c r="O25" s="8" t="s">
        <v>204</v>
      </c>
    </row>
    <row r="26" spans="1:15" s="1" customFormat="1" ht="13.5" customHeight="1" x14ac:dyDescent="0.15">
      <c r="A26" s="3" t="s">
        <v>51</v>
      </c>
      <c r="B26" s="3"/>
      <c r="C26" s="3"/>
      <c r="D26" s="4" t="s">
        <v>34</v>
      </c>
      <c r="E26" s="4" t="s">
        <v>16</v>
      </c>
      <c r="F26" s="3" t="s">
        <v>206</v>
      </c>
      <c r="G26" s="5">
        <f>6.405*L26</f>
        <v>64.05</v>
      </c>
      <c r="H26" s="6">
        <v>41911</v>
      </c>
      <c r="I26" s="5" t="s">
        <v>52</v>
      </c>
      <c r="J26" s="5" t="s">
        <v>207</v>
      </c>
      <c r="K26" s="5" t="s">
        <v>11</v>
      </c>
      <c r="L26" s="5">
        <v>10</v>
      </c>
      <c r="M26" s="10" t="s">
        <v>165</v>
      </c>
      <c r="N26" s="10" t="s">
        <v>128</v>
      </c>
      <c r="O26" s="8" t="s">
        <v>208</v>
      </c>
    </row>
    <row r="27" spans="1:15" s="1" customFormat="1" ht="13.5" customHeight="1" x14ac:dyDescent="0.15">
      <c r="A27" s="3" t="s">
        <v>27</v>
      </c>
      <c r="B27" s="3"/>
      <c r="C27" s="3"/>
      <c r="D27" s="4" t="s">
        <v>28</v>
      </c>
      <c r="E27" s="4" t="s">
        <v>16</v>
      </c>
      <c r="F27" s="3" t="s">
        <v>216</v>
      </c>
      <c r="G27" s="5">
        <v>171.00200000000001</v>
      </c>
      <c r="H27" s="6">
        <v>41926</v>
      </c>
      <c r="I27" s="5" t="s">
        <v>26</v>
      </c>
      <c r="J27" s="5" t="s">
        <v>217</v>
      </c>
      <c r="K27" s="5" t="s">
        <v>214</v>
      </c>
      <c r="L27" s="5" t="s">
        <v>100</v>
      </c>
      <c r="M27" s="10" t="s">
        <v>218</v>
      </c>
      <c r="N27" s="10" t="s">
        <v>219</v>
      </c>
      <c r="O27" s="8" t="s">
        <v>220</v>
      </c>
    </row>
    <row r="28" spans="1:15" s="1" customFormat="1" ht="13.5" customHeight="1" x14ac:dyDescent="0.15">
      <c r="A28" s="3" t="s">
        <v>98</v>
      </c>
      <c r="B28" s="3"/>
      <c r="C28" s="3"/>
      <c r="D28" s="4" t="s">
        <v>99</v>
      </c>
      <c r="E28" s="4" t="s">
        <v>16</v>
      </c>
      <c r="F28" s="3" t="s">
        <v>224</v>
      </c>
      <c r="G28" s="5">
        <v>51.351999999999997</v>
      </c>
      <c r="H28" s="6">
        <v>41929</v>
      </c>
      <c r="I28" s="5" t="s">
        <v>26</v>
      </c>
      <c r="J28" s="5" t="s">
        <v>225</v>
      </c>
      <c r="K28" s="5" t="s">
        <v>18</v>
      </c>
      <c r="L28" s="5" t="s">
        <v>106</v>
      </c>
      <c r="M28" s="10" t="s">
        <v>226</v>
      </c>
      <c r="N28" s="10" t="s">
        <v>227</v>
      </c>
      <c r="O28" s="8" t="s">
        <v>228</v>
      </c>
    </row>
    <row r="29" spans="1:15" s="1" customFormat="1" ht="13.5" customHeight="1" x14ac:dyDescent="0.15">
      <c r="A29" s="3" t="s">
        <v>142</v>
      </c>
      <c r="B29" s="3"/>
      <c r="C29" s="3"/>
      <c r="D29" s="4" t="s">
        <v>47</v>
      </c>
      <c r="E29" s="4" t="s">
        <v>16</v>
      </c>
      <c r="F29" s="3" t="s">
        <v>230</v>
      </c>
      <c r="G29" s="5">
        <f>17.52*L29</f>
        <v>35.04</v>
      </c>
      <c r="H29" s="6">
        <v>41933</v>
      </c>
      <c r="I29" s="5" t="s">
        <v>26</v>
      </c>
      <c r="J29" s="5" t="s">
        <v>231</v>
      </c>
      <c r="K29" s="5" t="s">
        <v>11</v>
      </c>
      <c r="L29" s="5">
        <v>2</v>
      </c>
      <c r="M29" s="10" t="s">
        <v>229</v>
      </c>
      <c r="N29" s="10" t="s">
        <v>205</v>
      </c>
      <c r="O29" s="8" t="s">
        <v>232</v>
      </c>
    </row>
    <row r="30" spans="1:15" s="1" customFormat="1" ht="13.5" customHeight="1" x14ac:dyDescent="0.15">
      <c r="A30" s="3" t="s">
        <v>112</v>
      </c>
      <c r="B30" s="3"/>
      <c r="C30" s="3"/>
      <c r="D30" s="4" t="s">
        <v>53</v>
      </c>
      <c r="E30" s="4" t="s">
        <v>16</v>
      </c>
      <c r="F30" s="3" t="s">
        <v>235</v>
      </c>
      <c r="G30" s="5">
        <f>12.838*L30</f>
        <v>166.89399999999998</v>
      </c>
      <c r="H30" s="6">
        <v>41943</v>
      </c>
      <c r="I30" s="5" t="s">
        <v>52</v>
      </c>
      <c r="J30" s="5" t="s">
        <v>236</v>
      </c>
      <c r="K30" s="5" t="s">
        <v>11</v>
      </c>
      <c r="L30" s="5">
        <v>13</v>
      </c>
      <c r="M30" s="10" t="s">
        <v>237</v>
      </c>
      <c r="N30" s="10" t="s">
        <v>170</v>
      </c>
      <c r="O30" s="8" t="s">
        <v>237</v>
      </c>
    </row>
    <row r="31" spans="1:15" s="1" customFormat="1" ht="13.5" customHeight="1" x14ac:dyDescent="0.15">
      <c r="A31" s="7" t="s">
        <v>239</v>
      </c>
      <c r="B31" s="3"/>
      <c r="C31" s="3"/>
      <c r="D31" s="4" t="s">
        <v>29</v>
      </c>
      <c r="E31" s="4" t="s">
        <v>16</v>
      </c>
      <c r="F31" s="3" t="s">
        <v>240</v>
      </c>
      <c r="G31" s="5">
        <v>68.340999999999994</v>
      </c>
      <c r="H31" s="6">
        <v>41947</v>
      </c>
      <c r="I31" s="5" t="s">
        <v>26</v>
      </c>
      <c r="J31" s="5" t="s">
        <v>241</v>
      </c>
      <c r="K31" s="5" t="s">
        <v>18</v>
      </c>
      <c r="L31" s="5" t="s">
        <v>96</v>
      </c>
      <c r="M31" s="10" t="s">
        <v>242</v>
      </c>
      <c r="N31" s="10" t="s">
        <v>243</v>
      </c>
      <c r="O31" s="8" t="s">
        <v>244</v>
      </c>
    </row>
    <row r="32" spans="1:15" s="1" customFormat="1" ht="13.5" customHeight="1" x14ac:dyDescent="0.15">
      <c r="A32" s="3" t="s">
        <v>69</v>
      </c>
      <c r="B32" s="3"/>
      <c r="C32" s="3"/>
      <c r="D32" s="4" t="s">
        <v>1041</v>
      </c>
      <c r="E32" s="4" t="s">
        <v>16</v>
      </c>
      <c r="F32" s="3" t="s">
        <v>245</v>
      </c>
      <c r="G32" s="5">
        <v>13.547000000000001</v>
      </c>
      <c r="H32" s="6">
        <v>41947</v>
      </c>
      <c r="I32" s="5" t="s">
        <v>26</v>
      </c>
      <c r="J32" s="5" t="s">
        <v>246</v>
      </c>
      <c r="K32" s="5" t="s">
        <v>18</v>
      </c>
      <c r="L32" s="5" t="s">
        <v>55</v>
      </c>
      <c r="M32" s="10" t="s">
        <v>247</v>
      </c>
      <c r="N32" s="10" t="s">
        <v>248</v>
      </c>
      <c r="O32" s="8" t="s">
        <v>249</v>
      </c>
    </row>
    <row r="33" spans="1:15" s="1" customFormat="1" ht="13.5" customHeight="1" x14ac:dyDescent="0.15">
      <c r="A33" s="7" t="s">
        <v>251</v>
      </c>
      <c r="B33" s="3"/>
      <c r="C33" s="3"/>
      <c r="D33" s="4" t="s">
        <v>154</v>
      </c>
      <c r="E33" s="4" t="s">
        <v>16</v>
      </c>
      <c r="F33" s="3" t="s">
        <v>252</v>
      </c>
      <c r="G33" s="5">
        <v>81.234999999999999</v>
      </c>
      <c r="H33" s="6">
        <v>41949</v>
      </c>
      <c r="I33" s="5" t="s">
        <v>26</v>
      </c>
      <c r="J33" s="5" t="s">
        <v>253</v>
      </c>
      <c r="K33" s="5" t="s">
        <v>18</v>
      </c>
      <c r="L33" s="5" t="s">
        <v>157</v>
      </c>
      <c r="M33" s="10" t="s">
        <v>254</v>
      </c>
      <c r="N33" s="10" t="s">
        <v>255</v>
      </c>
      <c r="O33" s="8" t="s">
        <v>256</v>
      </c>
    </row>
    <row r="34" spans="1:15" s="1" customFormat="1" ht="13.5" customHeight="1" x14ac:dyDescent="0.15">
      <c r="A34" s="3" t="s">
        <v>92</v>
      </c>
      <c r="B34" s="3" t="s">
        <v>35</v>
      </c>
      <c r="C34" s="3"/>
      <c r="D34" s="4" t="s">
        <v>93</v>
      </c>
      <c r="E34" s="4" t="s">
        <v>16</v>
      </c>
      <c r="F34" s="3" t="s">
        <v>258</v>
      </c>
      <c r="G34" s="5">
        <f>8.606*L34</f>
        <v>111.878</v>
      </c>
      <c r="H34" s="6">
        <v>41956</v>
      </c>
      <c r="I34" s="5" t="s">
        <v>32</v>
      </c>
      <c r="J34" s="5" t="s">
        <v>259</v>
      </c>
      <c r="K34" s="5" t="s">
        <v>141</v>
      </c>
      <c r="L34" s="5">
        <v>13</v>
      </c>
      <c r="M34" s="10" t="s">
        <v>257</v>
      </c>
      <c r="N34" s="10" t="s">
        <v>22</v>
      </c>
      <c r="O34" s="8" t="s">
        <v>368</v>
      </c>
    </row>
    <row r="35" spans="1:15" s="1" customFormat="1" ht="13.5" customHeight="1" x14ac:dyDescent="0.15">
      <c r="A35" s="3" t="s">
        <v>311</v>
      </c>
      <c r="B35" s="3"/>
      <c r="C35" s="3"/>
      <c r="D35" s="8" t="s">
        <v>34</v>
      </c>
      <c r="E35" s="4" t="s">
        <v>305</v>
      </c>
      <c r="F35" s="3" t="s">
        <v>312</v>
      </c>
      <c r="G35" s="5">
        <f>6.405*L35</f>
        <v>57.645000000000003</v>
      </c>
      <c r="H35" s="6">
        <v>41969</v>
      </c>
      <c r="I35" s="5" t="s">
        <v>315</v>
      </c>
      <c r="J35" s="5" t="s">
        <v>313</v>
      </c>
      <c r="K35" s="5" t="s">
        <v>268</v>
      </c>
      <c r="L35" s="5">
        <v>9</v>
      </c>
      <c r="M35" s="10" t="s">
        <v>314</v>
      </c>
      <c r="N35" s="10" t="s">
        <v>159</v>
      </c>
      <c r="O35" s="8" t="s">
        <v>322</v>
      </c>
    </row>
    <row r="36" spans="1:15" s="1" customFormat="1" ht="13.5" customHeight="1" x14ac:dyDescent="0.15">
      <c r="A36" s="3" t="s">
        <v>344</v>
      </c>
      <c r="B36" s="3"/>
      <c r="C36" s="3"/>
      <c r="D36" s="8" t="s">
        <v>29</v>
      </c>
      <c r="E36" s="4" t="s">
        <v>345</v>
      </c>
      <c r="F36" s="3" t="s">
        <v>346</v>
      </c>
      <c r="G36" s="14">
        <v>154.85499999999999</v>
      </c>
      <c r="H36" s="6">
        <v>41976</v>
      </c>
      <c r="I36" s="5" t="s">
        <v>26</v>
      </c>
      <c r="J36" s="5" t="s">
        <v>347</v>
      </c>
      <c r="K36" s="14" t="s">
        <v>343</v>
      </c>
      <c r="L36" s="5" t="s">
        <v>348</v>
      </c>
      <c r="M36" s="10" t="s">
        <v>444</v>
      </c>
      <c r="N36" s="10" t="s">
        <v>349</v>
      </c>
      <c r="O36" s="8" t="s">
        <v>369</v>
      </c>
    </row>
    <row r="37" spans="1:15" s="1" customFormat="1" ht="13.5" customHeight="1" x14ac:dyDescent="0.15">
      <c r="A37" s="3" t="s">
        <v>350</v>
      </c>
      <c r="B37" s="3"/>
      <c r="C37" s="3"/>
      <c r="D37" s="8" t="s">
        <v>351</v>
      </c>
      <c r="E37" s="4" t="s">
        <v>345</v>
      </c>
      <c r="F37" s="3" t="s">
        <v>352</v>
      </c>
      <c r="G37" s="14">
        <v>136.59899999999999</v>
      </c>
      <c r="H37" s="6">
        <v>41976</v>
      </c>
      <c r="I37" s="5" t="s">
        <v>26</v>
      </c>
      <c r="J37" s="5" t="s">
        <v>353</v>
      </c>
      <c r="K37" s="5" t="s">
        <v>18</v>
      </c>
      <c r="L37" s="5" t="s">
        <v>354</v>
      </c>
      <c r="M37" s="10" t="s">
        <v>445</v>
      </c>
      <c r="N37" s="10" t="s">
        <v>355</v>
      </c>
      <c r="O37" s="8" t="s">
        <v>370</v>
      </c>
    </row>
    <row r="38" spans="1:15" s="1" customFormat="1" ht="13.5" customHeight="1" x14ac:dyDescent="0.15">
      <c r="A38" s="3" t="s">
        <v>356</v>
      </c>
      <c r="B38" s="3"/>
      <c r="C38" s="3"/>
      <c r="D38" s="8" t="s">
        <v>149</v>
      </c>
      <c r="E38" s="4" t="s">
        <v>357</v>
      </c>
      <c r="F38" s="3" t="s">
        <v>358</v>
      </c>
      <c r="G38" s="14">
        <v>226.14500000000001</v>
      </c>
      <c r="H38" s="6">
        <v>41976</v>
      </c>
      <c r="I38" s="5" t="s">
        <v>26</v>
      </c>
      <c r="J38" s="5" t="s">
        <v>359</v>
      </c>
      <c r="K38" s="5" t="s">
        <v>18</v>
      </c>
      <c r="L38" s="5" t="s">
        <v>360</v>
      </c>
      <c r="M38" s="10" t="s">
        <v>446</v>
      </c>
      <c r="N38" s="10" t="s">
        <v>361</v>
      </c>
      <c r="O38" s="8" t="s">
        <v>371</v>
      </c>
    </row>
    <row r="39" spans="1:15" s="1" customFormat="1" ht="13.5" customHeight="1" x14ac:dyDescent="0.15">
      <c r="A39" s="3" t="s">
        <v>376</v>
      </c>
      <c r="B39" s="3"/>
      <c r="C39" s="3"/>
      <c r="D39" s="4" t="s">
        <v>167</v>
      </c>
      <c r="E39" s="4" t="s">
        <v>374</v>
      </c>
      <c r="F39" s="3" t="s">
        <v>377</v>
      </c>
      <c r="G39" s="14">
        <v>56.692999999999998</v>
      </c>
      <c r="H39" s="6">
        <v>41983</v>
      </c>
      <c r="I39" s="5" t="s">
        <v>378</v>
      </c>
      <c r="J39" s="5" t="s">
        <v>379</v>
      </c>
      <c r="K39" s="5" t="s">
        <v>375</v>
      </c>
      <c r="L39" s="5" t="s">
        <v>380</v>
      </c>
      <c r="M39" s="10" t="s">
        <v>447</v>
      </c>
      <c r="N39" s="10" t="s">
        <v>381</v>
      </c>
      <c r="O39" s="8" t="s">
        <v>383</v>
      </c>
    </row>
    <row r="40" spans="1:15" s="1" customFormat="1" ht="13.5" customHeight="1" x14ac:dyDescent="0.15">
      <c r="A40" s="3" t="s">
        <v>92</v>
      </c>
      <c r="B40" s="9" t="s">
        <v>276</v>
      </c>
      <c r="C40" s="3"/>
      <c r="D40" s="8" t="s">
        <v>93</v>
      </c>
      <c r="E40" s="4" t="s">
        <v>327</v>
      </c>
      <c r="F40" s="3" t="s">
        <v>388</v>
      </c>
      <c r="G40" s="5">
        <f>8.606*L40</f>
        <v>103.27199999999999</v>
      </c>
      <c r="H40" s="6">
        <v>41998</v>
      </c>
      <c r="I40" s="5" t="s">
        <v>274</v>
      </c>
      <c r="J40" s="5" t="s">
        <v>389</v>
      </c>
      <c r="K40" s="14" t="s">
        <v>261</v>
      </c>
      <c r="L40" s="5">
        <v>12</v>
      </c>
      <c r="M40" s="10" t="s">
        <v>448</v>
      </c>
      <c r="N40" s="10" t="s">
        <v>21</v>
      </c>
      <c r="O40" s="8" t="s">
        <v>1470</v>
      </c>
    </row>
    <row r="41" spans="1:15" s="1" customFormat="1" ht="13.5" customHeight="1" x14ac:dyDescent="0.15">
      <c r="A41" s="3" t="s">
        <v>427</v>
      </c>
      <c r="B41" s="9"/>
      <c r="C41" s="3"/>
      <c r="D41" s="8" t="s">
        <v>144</v>
      </c>
      <c r="E41" s="4" t="s">
        <v>425</v>
      </c>
      <c r="F41" s="3" t="s">
        <v>428</v>
      </c>
      <c r="G41" s="14">
        <v>232.68899999999999</v>
      </c>
      <c r="H41" s="6">
        <v>42020</v>
      </c>
      <c r="I41" s="14" t="s">
        <v>396</v>
      </c>
      <c r="J41" s="5" t="s">
        <v>430</v>
      </c>
      <c r="K41" s="14" t="s">
        <v>363</v>
      </c>
      <c r="L41" s="5" t="s">
        <v>429</v>
      </c>
      <c r="M41" s="10" t="s">
        <v>492</v>
      </c>
      <c r="N41" s="10" t="s">
        <v>431</v>
      </c>
      <c r="O41" s="8" t="s">
        <v>474</v>
      </c>
    </row>
    <row r="42" spans="1:15" s="1" customFormat="1" ht="13.5" customHeight="1" x14ac:dyDescent="0.15">
      <c r="A42" s="24" t="s">
        <v>433</v>
      </c>
      <c r="B42" s="9"/>
      <c r="C42" s="3"/>
      <c r="D42" s="8" t="s">
        <v>434</v>
      </c>
      <c r="E42" s="4" t="s">
        <v>432</v>
      </c>
      <c r="F42" s="3" t="s">
        <v>435</v>
      </c>
      <c r="G42" s="14">
        <f>17.52*L42</f>
        <v>17.52</v>
      </c>
      <c r="H42" s="6">
        <v>42020</v>
      </c>
      <c r="I42" s="5" t="s">
        <v>17</v>
      </c>
      <c r="J42" s="5" t="s">
        <v>436</v>
      </c>
      <c r="K42" s="14" t="s">
        <v>261</v>
      </c>
      <c r="L42" s="5">
        <v>1</v>
      </c>
      <c r="M42" s="10" t="s">
        <v>493</v>
      </c>
      <c r="N42" s="10" t="s">
        <v>437</v>
      </c>
      <c r="O42" s="8" t="s">
        <v>475</v>
      </c>
    </row>
    <row r="43" spans="1:15" s="1" customFormat="1" ht="13.5" customHeight="1" x14ac:dyDescent="0.15">
      <c r="A43" s="24" t="s">
        <v>442</v>
      </c>
      <c r="B43" s="9"/>
      <c r="C43" s="3"/>
      <c r="D43" s="8" t="s">
        <v>439</v>
      </c>
      <c r="E43" s="4" t="s">
        <v>440</v>
      </c>
      <c r="F43" s="3" t="s">
        <v>1154</v>
      </c>
      <c r="G43" s="14">
        <f>20.816*L43</f>
        <v>20.815999999999999</v>
      </c>
      <c r="H43" s="6">
        <v>42024</v>
      </c>
      <c r="I43" s="5" t="s">
        <v>441</v>
      </c>
      <c r="J43" s="5" t="s">
        <v>443</v>
      </c>
      <c r="K43" s="5" t="s">
        <v>261</v>
      </c>
      <c r="L43" s="5">
        <v>1</v>
      </c>
      <c r="M43" s="10" t="s">
        <v>494</v>
      </c>
      <c r="N43" s="10" t="s">
        <v>38</v>
      </c>
      <c r="O43" s="8" t="s">
        <v>476</v>
      </c>
    </row>
    <row r="44" spans="1:15" s="1" customFormat="1" ht="13.5" customHeight="1" x14ac:dyDescent="0.15">
      <c r="A44" s="3" t="s">
        <v>462</v>
      </c>
      <c r="B44" s="9"/>
      <c r="C44" s="3"/>
      <c r="D44" s="8" t="s">
        <v>419</v>
      </c>
      <c r="E44" s="4" t="s">
        <v>458</v>
      </c>
      <c r="F44" s="3" t="s">
        <v>459</v>
      </c>
      <c r="G44" s="14">
        <v>58.896000000000001</v>
      </c>
      <c r="H44" s="6">
        <v>42026</v>
      </c>
      <c r="I44" s="5" t="s">
        <v>463</v>
      </c>
      <c r="J44" s="5" t="s">
        <v>460</v>
      </c>
      <c r="K44" s="5" t="s">
        <v>275</v>
      </c>
      <c r="L44" s="5" t="s">
        <v>461</v>
      </c>
      <c r="M44" s="10" t="s">
        <v>495</v>
      </c>
      <c r="N44" s="10" t="s">
        <v>464</v>
      </c>
      <c r="O44" s="8" t="s">
        <v>478</v>
      </c>
    </row>
    <row r="45" spans="1:15" s="1" customFormat="1" ht="13.5" customHeight="1" x14ac:dyDescent="0.15">
      <c r="A45" s="3" t="s">
        <v>332</v>
      </c>
      <c r="B45" s="3" t="s">
        <v>333</v>
      </c>
      <c r="C45" s="3"/>
      <c r="D45" s="8" t="s">
        <v>19</v>
      </c>
      <c r="E45" s="4" t="s">
        <v>487</v>
      </c>
      <c r="F45" s="3" t="s">
        <v>488</v>
      </c>
      <c r="G45" s="5">
        <f>29.101*L45/2</f>
        <v>72.752499999999998</v>
      </c>
      <c r="H45" s="6">
        <v>42038</v>
      </c>
      <c r="I45" s="5" t="s">
        <v>334</v>
      </c>
      <c r="J45" s="5" t="s">
        <v>489</v>
      </c>
      <c r="K45" s="5" t="s">
        <v>260</v>
      </c>
      <c r="L45" s="5">
        <v>5</v>
      </c>
      <c r="M45" s="10" t="s">
        <v>497</v>
      </c>
      <c r="N45" s="10" t="s">
        <v>126</v>
      </c>
      <c r="O45" s="8" t="s">
        <v>544</v>
      </c>
    </row>
    <row r="46" spans="1:15" s="1" customFormat="1" ht="13.5" customHeight="1" x14ac:dyDescent="0.15">
      <c r="A46" s="3" t="s">
        <v>503</v>
      </c>
      <c r="B46" s="9"/>
      <c r="C46" s="3"/>
      <c r="D46" s="8" t="s">
        <v>34</v>
      </c>
      <c r="E46" s="4" t="s">
        <v>501</v>
      </c>
      <c r="F46" s="3" t="s">
        <v>504</v>
      </c>
      <c r="G46" s="5">
        <f>6.405*L46</f>
        <v>96.075000000000003</v>
      </c>
      <c r="H46" s="6">
        <v>42038</v>
      </c>
      <c r="I46" s="5" t="s">
        <v>315</v>
      </c>
      <c r="J46" s="5" t="s">
        <v>506</v>
      </c>
      <c r="K46" s="5" t="s">
        <v>268</v>
      </c>
      <c r="L46" s="5">
        <v>15</v>
      </c>
      <c r="M46" s="10" t="s">
        <v>490</v>
      </c>
      <c r="N46" s="10" t="s">
        <v>132</v>
      </c>
      <c r="O46" s="8" t="s">
        <v>545</v>
      </c>
    </row>
    <row r="47" spans="1:15" s="1" customFormat="1" ht="13.5" customHeight="1" x14ac:dyDescent="0.15">
      <c r="A47" s="3" t="s">
        <v>503</v>
      </c>
      <c r="B47" s="9"/>
      <c r="C47" s="3"/>
      <c r="D47" s="8" t="s">
        <v>989</v>
      </c>
      <c r="E47" s="4" t="s">
        <v>501</v>
      </c>
      <c r="F47" s="3" t="s">
        <v>505</v>
      </c>
      <c r="G47" s="5">
        <f>6.405*L47</f>
        <v>76.86</v>
      </c>
      <c r="H47" s="6">
        <v>42038</v>
      </c>
      <c r="I47" s="5" t="s">
        <v>315</v>
      </c>
      <c r="J47" s="5" t="s">
        <v>507</v>
      </c>
      <c r="K47" s="5" t="s">
        <v>268</v>
      </c>
      <c r="L47" s="5">
        <v>12</v>
      </c>
      <c r="M47" s="10" t="s">
        <v>575</v>
      </c>
      <c r="N47" s="10" t="s">
        <v>13</v>
      </c>
      <c r="O47" s="8" t="s">
        <v>546</v>
      </c>
    </row>
    <row r="48" spans="1:15" s="1" customFormat="1" ht="13.5" customHeight="1" x14ac:dyDescent="0.15">
      <c r="A48" s="24" t="s">
        <v>509</v>
      </c>
      <c r="B48" s="9"/>
      <c r="C48" s="3"/>
      <c r="D48" s="8" t="s">
        <v>196</v>
      </c>
      <c r="E48" s="4" t="s">
        <v>510</v>
      </c>
      <c r="F48" s="3" t="s">
        <v>511</v>
      </c>
      <c r="G48" s="5">
        <f>16.496*L48</f>
        <v>32.991999999999997</v>
      </c>
      <c r="H48" s="6">
        <v>42039</v>
      </c>
      <c r="I48" s="14" t="s">
        <v>514</v>
      </c>
      <c r="J48" s="5" t="s">
        <v>512</v>
      </c>
      <c r="K48" s="5" t="s">
        <v>513</v>
      </c>
      <c r="L48" s="5">
        <v>2</v>
      </c>
      <c r="M48" s="10" t="s">
        <v>577</v>
      </c>
      <c r="N48" s="10" t="s">
        <v>515</v>
      </c>
      <c r="O48" s="8" t="s">
        <v>547</v>
      </c>
    </row>
    <row r="49" spans="1:15" s="1" customFormat="1" ht="13.5" customHeight="1" x14ac:dyDescent="0.15">
      <c r="A49" s="3" t="s">
        <v>520</v>
      </c>
      <c r="B49" s="9"/>
      <c r="C49" s="3"/>
      <c r="D49" s="8" t="s">
        <v>518</v>
      </c>
      <c r="E49" s="4" t="s">
        <v>517</v>
      </c>
      <c r="F49" s="3" t="s">
        <v>519</v>
      </c>
      <c r="G49" s="5">
        <v>188.858</v>
      </c>
      <c r="H49" s="6">
        <v>42040</v>
      </c>
      <c r="I49" s="14" t="s">
        <v>522</v>
      </c>
      <c r="J49" s="5" t="s">
        <v>521</v>
      </c>
      <c r="K49" s="5" t="s">
        <v>342</v>
      </c>
      <c r="L49" s="5" t="s">
        <v>529</v>
      </c>
      <c r="M49" s="10" t="s">
        <v>578</v>
      </c>
      <c r="N49" s="10" t="s">
        <v>523</v>
      </c>
      <c r="O49" s="8" t="s">
        <v>572</v>
      </c>
    </row>
    <row r="50" spans="1:15" s="1" customFormat="1" ht="13.5" customHeight="1" x14ac:dyDescent="0.15">
      <c r="A50" s="3" t="s">
        <v>520</v>
      </c>
      <c r="B50" s="9"/>
      <c r="C50" s="3"/>
      <c r="D50" s="8" t="s">
        <v>518</v>
      </c>
      <c r="E50" s="4" t="s">
        <v>517</v>
      </c>
      <c r="F50" s="3" t="s">
        <v>524</v>
      </c>
      <c r="G50" s="5">
        <v>104.292</v>
      </c>
      <c r="H50" s="6">
        <v>42040</v>
      </c>
      <c r="I50" s="14" t="s">
        <v>522</v>
      </c>
      <c r="J50" s="5" t="s">
        <v>525</v>
      </c>
      <c r="K50" s="5" t="s">
        <v>260</v>
      </c>
      <c r="L50" s="5" t="s">
        <v>527</v>
      </c>
      <c r="M50" s="10" t="s">
        <v>579</v>
      </c>
      <c r="N50" s="10" t="s">
        <v>526</v>
      </c>
      <c r="O50" s="8" t="s">
        <v>573</v>
      </c>
    </row>
    <row r="51" spans="1:15" s="1" customFormat="1" ht="13.5" customHeight="1" x14ac:dyDescent="0.15">
      <c r="A51" s="3" t="s">
        <v>418</v>
      </c>
      <c r="B51" s="9"/>
      <c r="C51" s="3"/>
      <c r="D51" s="8" t="s">
        <v>532</v>
      </c>
      <c r="E51" s="4" t="s">
        <v>528</v>
      </c>
      <c r="F51" s="3" t="s">
        <v>530</v>
      </c>
      <c r="G51" s="5">
        <v>175.03299999999999</v>
      </c>
      <c r="H51" s="6">
        <v>42040</v>
      </c>
      <c r="I51" s="5" t="s">
        <v>328</v>
      </c>
      <c r="J51" s="5" t="s">
        <v>531</v>
      </c>
      <c r="K51" s="5" t="s">
        <v>343</v>
      </c>
      <c r="L51" s="5" t="s">
        <v>535</v>
      </c>
      <c r="M51" s="10" t="s">
        <v>580</v>
      </c>
      <c r="N51" s="10" t="s">
        <v>534</v>
      </c>
      <c r="O51" s="8" t="s">
        <v>574</v>
      </c>
    </row>
    <row r="52" spans="1:15" s="1" customFormat="1" ht="13.5" customHeight="1" x14ac:dyDescent="0.15">
      <c r="A52" s="24" t="s">
        <v>536</v>
      </c>
      <c r="B52" s="9"/>
      <c r="C52" s="3"/>
      <c r="D52" s="8" t="s">
        <v>541</v>
      </c>
      <c r="E52" s="4" t="s">
        <v>537</v>
      </c>
      <c r="F52" s="3" t="s">
        <v>538</v>
      </c>
      <c r="G52" s="5">
        <f>9.166*1</f>
        <v>9.1660000000000004</v>
      </c>
      <c r="H52" s="6">
        <v>42041</v>
      </c>
      <c r="I52" s="14" t="s">
        <v>539</v>
      </c>
      <c r="J52" s="5" t="s">
        <v>540</v>
      </c>
      <c r="K52" s="5" t="s">
        <v>11</v>
      </c>
      <c r="L52" s="5">
        <v>1</v>
      </c>
      <c r="M52" s="10" t="s">
        <v>581</v>
      </c>
      <c r="N52" s="10" t="s">
        <v>542</v>
      </c>
      <c r="O52" s="8" t="s">
        <v>548</v>
      </c>
    </row>
    <row r="53" spans="1:15" s="1" customFormat="1" ht="13.5" customHeight="1" x14ac:dyDescent="0.15">
      <c r="A53" s="3" t="s">
        <v>470</v>
      </c>
      <c r="B53" s="9"/>
      <c r="C53" s="3"/>
      <c r="D53" s="8" t="s">
        <v>724</v>
      </c>
      <c r="E53" s="4" t="s">
        <v>551</v>
      </c>
      <c r="F53" s="3" t="s">
        <v>552</v>
      </c>
      <c r="G53" s="14">
        <f>29.101*L53</f>
        <v>378.31299999999999</v>
      </c>
      <c r="H53" s="6">
        <v>42046</v>
      </c>
      <c r="I53" s="5" t="s">
        <v>285</v>
      </c>
      <c r="J53" s="5" t="s">
        <v>721</v>
      </c>
      <c r="K53" s="5" t="s">
        <v>260</v>
      </c>
      <c r="L53" s="5">
        <v>13</v>
      </c>
      <c r="M53" s="10" t="s">
        <v>582</v>
      </c>
      <c r="N53" s="10" t="s">
        <v>300</v>
      </c>
      <c r="O53" s="8" t="s">
        <v>601</v>
      </c>
    </row>
    <row r="54" spans="1:15" s="1" customFormat="1" ht="13.5" customHeight="1" x14ac:dyDescent="0.15">
      <c r="A54" s="24" t="s">
        <v>558</v>
      </c>
      <c r="B54" s="9" t="s">
        <v>754</v>
      </c>
      <c r="C54" s="3"/>
      <c r="D54" s="8" t="s">
        <v>553</v>
      </c>
      <c r="E54" s="4" t="s">
        <v>551</v>
      </c>
      <c r="F54" s="3" t="s">
        <v>554</v>
      </c>
      <c r="G54" s="5">
        <f>11.584*L54</f>
        <v>115.84</v>
      </c>
      <c r="H54" s="6">
        <v>42046</v>
      </c>
      <c r="I54" s="5" t="s">
        <v>555</v>
      </c>
      <c r="J54" s="5" t="s">
        <v>556</v>
      </c>
      <c r="K54" s="5" t="s">
        <v>260</v>
      </c>
      <c r="L54" s="5">
        <v>10</v>
      </c>
      <c r="M54" s="10" t="s">
        <v>583</v>
      </c>
      <c r="N54" s="10" t="s">
        <v>557</v>
      </c>
      <c r="O54" s="8" t="s">
        <v>768</v>
      </c>
    </row>
    <row r="55" spans="1:15" s="1" customFormat="1" ht="13.5" customHeight="1" x14ac:dyDescent="0.15">
      <c r="A55" s="3" t="s">
        <v>559</v>
      </c>
      <c r="B55" s="9"/>
      <c r="C55" s="3"/>
      <c r="D55" s="8" t="s">
        <v>560</v>
      </c>
      <c r="E55" s="4" t="s">
        <v>561</v>
      </c>
      <c r="F55" s="3" t="s">
        <v>562</v>
      </c>
      <c r="G55" s="5">
        <v>47.575000000000003</v>
      </c>
      <c r="H55" s="6">
        <v>42046</v>
      </c>
      <c r="I55" s="5" t="s">
        <v>284</v>
      </c>
      <c r="J55" s="5" t="s">
        <v>563</v>
      </c>
      <c r="K55" s="5" t="s">
        <v>343</v>
      </c>
      <c r="L55" s="5" t="s">
        <v>564</v>
      </c>
      <c r="M55" s="10" t="s">
        <v>584</v>
      </c>
      <c r="N55" s="10" t="s">
        <v>565</v>
      </c>
      <c r="O55" s="8" t="s">
        <v>645</v>
      </c>
    </row>
    <row r="56" spans="1:15" s="1" customFormat="1" ht="13.5" customHeight="1" x14ac:dyDescent="0.15">
      <c r="A56" s="3" t="s">
        <v>566</v>
      </c>
      <c r="B56" s="9"/>
      <c r="C56" s="3"/>
      <c r="D56" s="8" t="s">
        <v>567</v>
      </c>
      <c r="E56" s="4" t="s">
        <v>561</v>
      </c>
      <c r="F56" s="3" t="s">
        <v>568</v>
      </c>
      <c r="G56" s="5">
        <v>221.62700000000001</v>
      </c>
      <c r="H56" s="6">
        <v>42046</v>
      </c>
      <c r="I56" s="5" t="s">
        <v>283</v>
      </c>
      <c r="J56" s="5" t="s">
        <v>569</v>
      </c>
      <c r="K56" s="5" t="s">
        <v>363</v>
      </c>
      <c r="L56" s="5" t="s">
        <v>570</v>
      </c>
      <c r="M56" s="10" t="s">
        <v>585</v>
      </c>
      <c r="N56" s="10" t="s">
        <v>571</v>
      </c>
      <c r="O56" s="8" t="s">
        <v>647</v>
      </c>
    </row>
    <row r="57" spans="1:15" s="1" customFormat="1" ht="13.5" customHeight="1" x14ac:dyDescent="0.15">
      <c r="A57" s="3" t="s">
        <v>319</v>
      </c>
      <c r="B57" s="9"/>
      <c r="C57" s="3"/>
      <c r="D57" s="8" t="s">
        <v>80</v>
      </c>
      <c r="E57" s="4" t="s">
        <v>265</v>
      </c>
      <c r="F57" s="3" t="s">
        <v>589</v>
      </c>
      <c r="G57" s="5">
        <f>17.712*L57</f>
        <v>230.256</v>
      </c>
      <c r="H57" s="6">
        <v>42047</v>
      </c>
      <c r="I57" s="5" t="s">
        <v>267</v>
      </c>
      <c r="J57" s="5" t="s">
        <v>590</v>
      </c>
      <c r="K57" s="5" t="s">
        <v>261</v>
      </c>
      <c r="L57" s="5">
        <v>13</v>
      </c>
      <c r="M57" s="10" t="s">
        <v>658</v>
      </c>
      <c r="N57" s="10" t="s">
        <v>22</v>
      </c>
      <c r="O57" s="8" t="s">
        <v>591</v>
      </c>
    </row>
    <row r="58" spans="1:15" s="1" customFormat="1" ht="13.5" customHeight="1" x14ac:dyDescent="0.15">
      <c r="A58" s="24" t="s">
        <v>592</v>
      </c>
      <c r="B58" s="9"/>
      <c r="C58" s="3"/>
      <c r="D58" s="8" t="s">
        <v>593</v>
      </c>
      <c r="E58" s="4" t="s">
        <v>594</v>
      </c>
      <c r="F58" s="3" t="s">
        <v>595</v>
      </c>
      <c r="G58" s="5">
        <v>40.64</v>
      </c>
      <c r="H58" s="6">
        <v>42047</v>
      </c>
      <c r="I58" s="14" t="s">
        <v>597</v>
      </c>
      <c r="J58" s="5" t="s">
        <v>596</v>
      </c>
      <c r="K58" s="5" t="s">
        <v>6577</v>
      </c>
      <c r="L58" s="5" t="s">
        <v>598</v>
      </c>
      <c r="M58" s="10" t="s">
        <v>599</v>
      </c>
      <c r="N58" s="10" t="s">
        <v>600</v>
      </c>
      <c r="O58" s="8" t="s">
        <v>646</v>
      </c>
    </row>
    <row r="59" spans="1:15" s="1" customFormat="1" ht="13.5" customHeight="1" x14ac:dyDescent="0.15">
      <c r="A59" s="24" t="s">
        <v>602</v>
      </c>
      <c r="B59" s="9"/>
      <c r="C59" s="3"/>
      <c r="D59" s="8" t="s">
        <v>603</v>
      </c>
      <c r="E59" s="4" t="s">
        <v>604</v>
      </c>
      <c r="F59" s="3" t="s">
        <v>607</v>
      </c>
      <c r="G59" s="5">
        <v>268.12900000000002</v>
      </c>
      <c r="H59" s="6">
        <v>42062</v>
      </c>
      <c r="I59" s="14" t="s">
        <v>616</v>
      </c>
      <c r="J59" s="5" t="s">
        <v>608</v>
      </c>
      <c r="K59" s="5" t="s">
        <v>168</v>
      </c>
      <c r="L59" s="5" t="s">
        <v>606</v>
      </c>
      <c r="M59" s="10" t="s">
        <v>617</v>
      </c>
      <c r="N59" s="10" t="s">
        <v>618</v>
      </c>
      <c r="O59" s="8" t="s">
        <v>651</v>
      </c>
    </row>
    <row r="60" spans="1:15" s="1" customFormat="1" ht="13.5" customHeight="1" x14ac:dyDescent="0.15">
      <c r="A60" s="24" t="s">
        <v>610</v>
      </c>
      <c r="B60" s="9"/>
      <c r="C60" s="3"/>
      <c r="D60" s="8" t="s">
        <v>648</v>
      </c>
      <c r="E60" s="4" t="s">
        <v>611</v>
      </c>
      <c r="F60" s="3" t="s">
        <v>612</v>
      </c>
      <c r="G60" s="5">
        <v>105.069</v>
      </c>
      <c r="H60" s="6">
        <v>42062</v>
      </c>
      <c r="I60" s="14" t="s">
        <v>616</v>
      </c>
      <c r="J60" s="5" t="s">
        <v>613</v>
      </c>
      <c r="K60" s="5" t="s">
        <v>168</v>
      </c>
      <c r="L60" s="5" t="s">
        <v>614</v>
      </c>
      <c r="M60" s="10" t="s">
        <v>619</v>
      </c>
      <c r="N60" s="10" t="s">
        <v>620</v>
      </c>
      <c r="O60" s="8" t="s">
        <v>652</v>
      </c>
    </row>
    <row r="61" spans="1:15" s="1" customFormat="1" ht="13.5" customHeight="1" x14ac:dyDescent="0.15">
      <c r="A61" s="3" t="s">
        <v>624</v>
      </c>
      <c r="B61" s="9"/>
      <c r="C61" s="3"/>
      <c r="D61" s="8" t="s">
        <v>50</v>
      </c>
      <c r="E61" s="4" t="s">
        <v>622</v>
      </c>
      <c r="F61" s="3" t="s">
        <v>625</v>
      </c>
      <c r="G61" s="14">
        <f>18.708*L61</f>
        <v>467.69999999999993</v>
      </c>
      <c r="H61" s="6">
        <v>42062</v>
      </c>
      <c r="I61" s="5" t="s">
        <v>628</v>
      </c>
      <c r="J61" s="5" t="s">
        <v>626</v>
      </c>
      <c r="K61" s="5" t="s">
        <v>260</v>
      </c>
      <c r="L61" s="5">
        <v>25</v>
      </c>
      <c r="M61" s="10" t="s">
        <v>659</v>
      </c>
      <c r="N61" s="10" t="s">
        <v>627</v>
      </c>
      <c r="O61" s="8" t="s">
        <v>629</v>
      </c>
    </row>
    <row r="62" spans="1:15" s="1" customFormat="1" ht="13.5" customHeight="1" x14ac:dyDescent="0.15">
      <c r="A62" s="3" t="s">
        <v>634</v>
      </c>
      <c r="B62" s="9"/>
      <c r="C62" s="3"/>
      <c r="D62" s="8" t="s">
        <v>30</v>
      </c>
      <c r="E62" s="4" t="s">
        <v>635</v>
      </c>
      <c r="F62" s="3" t="s">
        <v>636</v>
      </c>
      <c r="G62" s="5">
        <f>18.708*L62</f>
        <v>130.95599999999999</v>
      </c>
      <c r="H62" s="6">
        <v>42062</v>
      </c>
      <c r="I62" s="14" t="s">
        <v>640</v>
      </c>
      <c r="J62" s="5" t="s">
        <v>637</v>
      </c>
      <c r="K62" s="5" t="s">
        <v>631</v>
      </c>
      <c r="L62" s="5">
        <v>7</v>
      </c>
      <c r="M62" s="10" t="s">
        <v>641</v>
      </c>
      <c r="N62" s="10" t="s">
        <v>642</v>
      </c>
      <c r="O62" s="8" t="s">
        <v>632</v>
      </c>
    </row>
    <row r="63" spans="1:15" s="1" customFormat="1" ht="13.5" customHeight="1" x14ac:dyDescent="0.15">
      <c r="A63" s="3" t="s">
        <v>633</v>
      </c>
      <c r="B63" s="9"/>
      <c r="C63" s="3"/>
      <c r="D63" s="8" t="s">
        <v>749</v>
      </c>
      <c r="E63" s="4" t="s">
        <v>635</v>
      </c>
      <c r="F63" s="3" t="s">
        <v>638</v>
      </c>
      <c r="G63" s="5">
        <f>18.708*L63</f>
        <v>187.07999999999998</v>
      </c>
      <c r="H63" s="6">
        <v>42062</v>
      </c>
      <c r="I63" s="14" t="s">
        <v>605</v>
      </c>
      <c r="J63" s="5" t="s">
        <v>639</v>
      </c>
      <c r="K63" s="5" t="s">
        <v>631</v>
      </c>
      <c r="L63" s="5">
        <v>10</v>
      </c>
      <c r="M63" s="10" t="s">
        <v>641</v>
      </c>
      <c r="N63" s="10" t="s">
        <v>128</v>
      </c>
      <c r="O63" s="8" t="s">
        <v>653</v>
      </c>
    </row>
    <row r="64" spans="1:15" s="1" customFormat="1" ht="13.5" customHeight="1" x14ac:dyDescent="0.15">
      <c r="A64" s="3" t="s">
        <v>384</v>
      </c>
      <c r="B64" s="9"/>
      <c r="C64" s="3"/>
      <c r="D64" s="8" t="s">
        <v>385</v>
      </c>
      <c r="E64" s="4" t="s">
        <v>635</v>
      </c>
      <c r="F64" s="3" t="s">
        <v>643</v>
      </c>
      <c r="G64" s="5">
        <f>17.498*L64</f>
        <v>122.486</v>
      </c>
      <c r="H64" s="6">
        <v>42062</v>
      </c>
      <c r="I64" s="5" t="s">
        <v>386</v>
      </c>
      <c r="J64" s="5" t="s">
        <v>644</v>
      </c>
      <c r="K64" s="5" t="s">
        <v>631</v>
      </c>
      <c r="L64" s="5">
        <v>7</v>
      </c>
      <c r="M64" s="10" t="s">
        <v>491</v>
      </c>
      <c r="N64" s="10" t="s">
        <v>642</v>
      </c>
      <c r="O64" s="8" t="s">
        <v>417</v>
      </c>
    </row>
    <row r="65" spans="1:15" s="1" customFormat="1" ht="13.5" customHeight="1" x14ac:dyDescent="0.15">
      <c r="A65" s="3" t="s">
        <v>655</v>
      </c>
      <c r="B65" s="9" t="s">
        <v>35</v>
      </c>
      <c r="C65" s="3"/>
      <c r="D65" s="8" t="s">
        <v>85</v>
      </c>
      <c r="E65" s="4" t="s">
        <v>654</v>
      </c>
      <c r="F65" s="3" t="s">
        <v>656</v>
      </c>
      <c r="G65" s="14">
        <f>9.804*L65</f>
        <v>127.452</v>
      </c>
      <c r="H65" s="6">
        <v>42066</v>
      </c>
      <c r="I65" s="5" t="s">
        <v>336</v>
      </c>
      <c r="J65" s="5" t="s">
        <v>657</v>
      </c>
      <c r="K65" s="5" t="s">
        <v>260</v>
      </c>
      <c r="L65" s="5">
        <v>13</v>
      </c>
      <c r="M65" s="10" t="s">
        <v>660</v>
      </c>
      <c r="N65" s="10" t="s">
        <v>22</v>
      </c>
      <c r="O65" s="8" t="s">
        <v>860</v>
      </c>
    </row>
    <row r="66" spans="1:15" s="1" customFormat="1" ht="13.5" customHeight="1" x14ac:dyDescent="0.15">
      <c r="A66" s="3" t="s">
        <v>295</v>
      </c>
      <c r="B66" s="9"/>
      <c r="C66" s="3"/>
      <c r="D66" s="8" t="s">
        <v>88</v>
      </c>
      <c r="E66" s="4" t="s">
        <v>661</v>
      </c>
      <c r="F66" s="3" t="s">
        <v>662</v>
      </c>
      <c r="G66" s="14">
        <f>17.712*L66</f>
        <v>212.54399999999998</v>
      </c>
      <c r="H66" s="6">
        <v>42066</v>
      </c>
      <c r="I66" s="5" t="s">
        <v>339</v>
      </c>
      <c r="J66" s="5" t="s">
        <v>664</v>
      </c>
      <c r="K66" s="5" t="s">
        <v>268</v>
      </c>
      <c r="L66" s="5">
        <v>12</v>
      </c>
      <c r="M66" s="10" t="s">
        <v>666</v>
      </c>
      <c r="N66" s="10" t="s">
        <v>262</v>
      </c>
      <c r="O66" s="8" t="s">
        <v>750</v>
      </c>
    </row>
    <row r="67" spans="1:15" s="1" customFormat="1" ht="13.5" customHeight="1" x14ac:dyDescent="0.15">
      <c r="A67" s="3" t="s">
        <v>295</v>
      </c>
      <c r="B67" s="9"/>
      <c r="C67" s="3"/>
      <c r="D67" s="8" t="s">
        <v>88</v>
      </c>
      <c r="E67" s="4" t="s">
        <v>661</v>
      </c>
      <c r="F67" s="3" t="s">
        <v>663</v>
      </c>
      <c r="G67" s="14">
        <f>17.712*L67</f>
        <v>230.256</v>
      </c>
      <c r="H67" s="6">
        <v>42066</v>
      </c>
      <c r="I67" s="5" t="s">
        <v>339</v>
      </c>
      <c r="J67" s="5" t="s">
        <v>665</v>
      </c>
      <c r="K67" s="5" t="s">
        <v>268</v>
      </c>
      <c r="L67" s="5">
        <v>13</v>
      </c>
      <c r="M67" s="10" t="s">
        <v>666</v>
      </c>
      <c r="N67" s="10" t="s">
        <v>338</v>
      </c>
      <c r="O67" s="8" t="s">
        <v>751</v>
      </c>
    </row>
    <row r="68" spans="1:15" s="1" customFormat="1" ht="13.5" customHeight="1" x14ac:dyDescent="0.15">
      <c r="A68" s="3" t="s">
        <v>675</v>
      </c>
      <c r="B68" s="9"/>
      <c r="C68" s="3"/>
      <c r="D68" s="8" t="s">
        <v>108</v>
      </c>
      <c r="E68" s="4" t="s">
        <v>674</v>
      </c>
      <c r="F68" s="3" t="s">
        <v>676</v>
      </c>
      <c r="G68" s="5">
        <v>106.72499999999999</v>
      </c>
      <c r="H68" s="6">
        <v>42068</v>
      </c>
      <c r="I68" s="5" t="s">
        <v>328</v>
      </c>
      <c r="J68" s="5" t="s">
        <v>677</v>
      </c>
      <c r="K68" s="5" t="s">
        <v>343</v>
      </c>
      <c r="L68" s="5" t="s">
        <v>678</v>
      </c>
      <c r="M68" s="10" t="s">
        <v>679</v>
      </c>
      <c r="N68" s="10" t="s">
        <v>680</v>
      </c>
      <c r="O68" s="8" t="s">
        <v>764</v>
      </c>
    </row>
    <row r="69" spans="1:15" s="1" customFormat="1" ht="13.5" customHeight="1" x14ac:dyDescent="0.15">
      <c r="A69" s="3" t="s">
        <v>684</v>
      </c>
      <c r="B69" s="9"/>
      <c r="C69" s="3"/>
      <c r="D69" s="8" t="s">
        <v>136</v>
      </c>
      <c r="E69" s="4" t="s">
        <v>681</v>
      </c>
      <c r="F69" s="3" t="s">
        <v>685</v>
      </c>
      <c r="G69" s="5">
        <f>17.52*L69</f>
        <v>35.04</v>
      </c>
      <c r="H69" s="6">
        <v>42068</v>
      </c>
      <c r="I69" s="5" t="s">
        <v>682</v>
      </c>
      <c r="J69" s="5" t="s">
        <v>686</v>
      </c>
      <c r="K69" s="5" t="s">
        <v>683</v>
      </c>
      <c r="L69" s="5">
        <v>2</v>
      </c>
      <c r="M69" s="10" t="s">
        <v>576</v>
      </c>
      <c r="N69" s="10" t="s">
        <v>687</v>
      </c>
      <c r="O69" s="8" t="s">
        <v>753</v>
      </c>
    </row>
    <row r="70" spans="1:15" s="1" customFormat="1" ht="13.5" customHeight="1" x14ac:dyDescent="0.15">
      <c r="A70" s="24" t="s">
        <v>690</v>
      </c>
      <c r="B70" s="9"/>
      <c r="C70" s="3"/>
      <c r="D70" s="8" t="s">
        <v>688</v>
      </c>
      <c r="E70" s="4" t="s">
        <v>681</v>
      </c>
      <c r="F70" s="3" t="s">
        <v>689</v>
      </c>
      <c r="G70" s="5">
        <f>17.52*L70</f>
        <v>17.52</v>
      </c>
      <c r="H70" s="6">
        <v>42068</v>
      </c>
      <c r="I70" s="5" t="s">
        <v>691</v>
      </c>
      <c r="J70" s="5" t="s">
        <v>692</v>
      </c>
      <c r="K70" s="5" t="s">
        <v>268</v>
      </c>
      <c r="L70" s="5">
        <v>1</v>
      </c>
      <c r="M70" s="10" t="s">
        <v>703</v>
      </c>
      <c r="N70" s="10" t="s">
        <v>72</v>
      </c>
      <c r="O70" s="8" t="s">
        <v>765</v>
      </c>
    </row>
    <row r="71" spans="1:15" s="1" customFormat="1" ht="13.5" customHeight="1" x14ac:dyDescent="0.15">
      <c r="A71" s="24" t="s">
        <v>698</v>
      </c>
      <c r="B71" s="9"/>
      <c r="C71" s="3"/>
      <c r="D71" s="8" t="s">
        <v>56</v>
      </c>
      <c r="E71" s="4" t="s">
        <v>693</v>
      </c>
      <c r="F71" s="3" t="s">
        <v>696</v>
      </c>
      <c r="G71" s="5">
        <f>17.52*L71</f>
        <v>35.04</v>
      </c>
      <c r="H71" s="6">
        <v>42068</v>
      </c>
      <c r="I71" s="5" t="s">
        <v>691</v>
      </c>
      <c r="J71" s="5" t="s">
        <v>697</v>
      </c>
      <c r="K71" s="5" t="s">
        <v>261</v>
      </c>
      <c r="L71" s="5">
        <v>2</v>
      </c>
      <c r="M71" s="10" t="s">
        <v>705</v>
      </c>
      <c r="N71" s="10" t="s">
        <v>134</v>
      </c>
      <c r="O71" s="8" t="s">
        <v>766</v>
      </c>
    </row>
    <row r="72" spans="1:15" s="1" customFormat="1" ht="13.5" customHeight="1" x14ac:dyDescent="0.15">
      <c r="A72" s="24" t="s">
        <v>707</v>
      </c>
      <c r="B72" s="9"/>
      <c r="C72" s="3"/>
      <c r="D72" s="8" t="s">
        <v>109</v>
      </c>
      <c r="E72" s="4" t="s">
        <v>265</v>
      </c>
      <c r="F72" s="3" t="s">
        <v>714</v>
      </c>
      <c r="G72" s="5">
        <f>29.101*L72</f>
        <v>29.100999999999999</v>
      </c>
      <c r="H72" s="6">
        <v>42069</v>
      </c>
      <c r="I72" s="5" t="s">
        <v>708</v>
      </c>
      <c r="J72" s="5" t="s">
        <v>709</v>
      </c>
      <c r="K72" s="5" t="s">
        <v>11</v>
      </c>
      <c r="L72" s="5">
        <v>1</v>
      </c>
      <c r="M72" s="10" t="s">
        <v>710</v>
      </c>
      <c r="N72" s="10" t="s">
        <v>711</v>
      </c>
      <c r="O72" s="8" t="s">
        <v>710</v>
      </c>
    </row>
    <row r="73" spans="1:15" s="1" customFormat="1" ht="13.5" customHeight="1" x14ac:dyDescent="0.15">
      <c r="A73" s="24" t="s">
        <v>716</v>
      </c>
      <c r="B73" s="9"/>
      <c r="C73" s="3"/>
      <c r="D73" s="8" t="s">
        <v>712</v>
      </c>
      <c r="E73" s="4" t="s">
        <v>713</v>
      </c>
      <c r="F73" s="3" t="s">
        <v>715</v>
      </c>
      <c r="G73" s="14">
        <f>29.101*L73</f>
        <v>29.100999999999999</v>
      </c>
      <c r="H73" s="6">
        <v>42069</v>
      </c>
      <c r="I73" s="5" t="s">
        <v>708</v>
      </c>
      <c r="J73" s="5" t="s">
        <v>717</v>
      </c>
      <c r="K73" s="5" t="s">
        <v>11</v>
      </c>
      <c r="L73" s="5">
        <v>1</v>
      </c>
      <c r="M73" s="10" t="s">
        <v>718</v>
      </c>
      <c r="N73" s="10" t="s">
        <v>2215</v>
      </c>
      <c r="O73" s="8" t="s">
        <v>718</v>
      </c>
    </row>
    <row r="74" spans="1:15" s="1" customFormat="1" ht="13.5" customHeight="1" x14ac:dyDescent="0.15">
      <c r="A74" s="3" t="s">
        <v>725</v>
      </c>
      <c r="B74" s="9"/>
      <c r="C74" s="3"/>
      <c r="D74" s="8" t="s">
        <v>90</v>
      </c>
      <c r="E74" s="4" t="s">
        <v>265</v>
      </c>
      <c r="F74" s="3" t="s">
        <v>720</v>
      </c>
      <c r="G74" s="14">
        <f>29.101*L74</f>
        <v>291.01</v>
      </c>
      <c r="H74" s="6">
        <v>42069</v>
      </c>
      <c r="I74" s="5" t="s">
        <v>285</v>
      </c>
      <c r="J74" s="5" t="s">
        <v>722</v>
      </c>
      <c r="K74" s="5" t="s">
        <v>11</v>
      </c>
      <c r="L74" s="5">
        <v>10</v>
      </c>
      <c r="M74" s="10" t="s">
        <v>723</v>
      </c>
      <c r="N74" s="10" t="s">
        <v>129</v>
      </c>
      <c r="O74" s="8" t="s">
        <v>723</v>
      </c>
    </row>
    <row r="75" spans="1:15" s="1" customFormat="1" ht="13.5" customHeight="1" x14ac:dyDescent="0.15">
      <c r="A75" s="3" t="s">
        <v>732</v>
      </c>
      <c r="B75" s="9"/>
      <c r="C75" s="3"/>
      <c r="D75" s="8" t="s">
        <v>80</v>
      </c>
      <c r="E75" s="4" t="s">
        <v>726</v>
      </c>
      <c r="F75" s="3" t="s">
        <v>733</v>
      </c>
      <c r="G75" s="5">
        <f>17.712*L75</f>
        <v>230.256</v>
      </c>
      <c r="H75" s="6">
        <v>42069</v>
      </c>
      <c r="I75" s="5" t="s">
        <v>267</v>
      </c>
      <c r="J75" s="5" t="s">
        <v>734</v>
      </c>
      <c r="K75" s="5" t="s">
        <v>261</v>
      </c>
      <c r="L75" s="5">
        <v>13</v>
      </c>
      <c r="M75" s="10" t="s">
        <v>735</v>
      </c>
      <c r="N75" s="10" t="s">
        <v>1469</v>
      </c>
      <c r="O75" s="8" t="s">
        <v>767</v>
      </c>
    </row>
    <row r="76" spans="1:15" s="1" customFormat="1" ht="13.5" customHeight="1" x14ac:dyDescent="0.15">
      <c r="A76" s="3" t="s">
        <v>736</v>
      </c>
      <c r="B76" s="9" t="s">
        <v>125</v>
      </c>
      <c r="C76" s="3"/>
      <c r="D76" s="8" t="s">
        <v>74</v>
      </c>
      <c r="E76" s="4" t="s">
        <v>728</v>
      </c>
      <c r="F76" s="3" t="s">
        <v>737</v>
      </c>
      <c r="G76" s="14">
        <f>8.606*L76</f>
        <v>103.27199999999999</v>
      </c>
      <c r="H76" s="6">
        <v>42069</v>
      </c>
      <c r="I76" s="5" t="s">
        <v>739</v>
      </c>
      <c r="J76" s="5" t="s">
        <v>740</v>
      </c>
      <c r="K76" s="14" t="s">
        <v>11</v>
      </c>
      <c r="L76" s="5">
        <v>12</v>
      </c>
      <c r="M76" s="10" t="s">
        <v>741</v>
      </c>
      <c r="N76" s="10" t="s">
        <v>13</v>
      </c>
      <c r="O76" s="8" t="s">
        <v>741</v>
      </c>
    </row>
    <row r="77" spans="1:15" s="1" customFormat="1" ht="13.5" customHeight="1" x14ac:dyDescent="0.15">
      <c r="A77" s="3" t="s">
        <v>742</v>
      </c>
      <c r="B77" s="9"/>
      <c r="C77" s="3"/>
      <c r="D77" s="8" t="s">
        <v>238</v>
      </c>
      <c r="E77" s="4" t="s">
        <v>265</v>
      </c>
      <c r="F77" s="3" t="s">
        <v>743</v>
      </c>
      <c r="G77" s="5">
        <f>20.545*L77</f>
        <v>61.635000000000005</v>
      </c>
      <c r="H77" s="6">
        <v>42069</v>
      </c>
      <c r="I77" s="5" t="s">
        <v>267</v>
      </c>
      <c r="J77" s="5" t="s">
        <v>744</v>
      </c>
      <c r="K77" s="5" t="s">
        <v>275</v>
      </c>
      <c r="L77" s="5">
        <v>3</v>
      </c>
      <c r="M77" s="10" t="s">
        <v>477</v>
      </c>
      <c r="N77" s="10" t="s">
        <v>745</v>
      </c>
      <c r="O77" s="8" t="s">
        <v>477</v>
      </c>
    </row>
    <row r="78" spans="1:15" s="1" customFormat="1" ht="13.5" customHeight="1" x14ac:dyDescent="0.15">
      <c r="A78" s="3" t="s">
        <v>760</v>
      </c>
      <c r="B78" s="9"/>
      <c r="C78" s="3"/>
      <c r="D78" s="8" t="s">
        <v>24</v>
      </c>
      <c r="E78" s="4" t="s">
        <v>757</v>
      </c>
      <c r="F78" s="3" t="s">
        <v>759</v>
      </c>
      <c r="G78" s="5">
        <f>18.708*L78</f>
        <v>112.24799999999999</v>
      </c>
      <c r="H78" s="6">
        <v>42073</v>
      </c>
      <c r="I78" s="5" t="s">
        <v>283</v>
      </c>
      <c r="J78" s="5" t="s">
        <v>761</v>
      </c>
      <c r="K78" s="5" t="s">
        <v>758</v>
      </c>
      <c r="L78" s="5">
        <v>6</v>
      </c>
      <c r="M78" s="10" t="s">
        <v>762</v>
      </c>
      <c r="N78" s="10" t="s">
        <v>550</v>
      </c>
      <c r="O78" s="8" t="s">
        <v>797</v>
      </c>
    </row>
    <row r="79" spans="1:15" s="1" customFormat="1" ht="13.5" customHeight="1" x14ac:dyDescent="0.15">
      <c r="A79" s="3" t="s">
        <v>782</v>
      </c>
      <c r="B79" s="9"/>
      <c r="C79" s="3"/>
      <c r="D79" s="8" t="s">
        <v>773</v>
      </c>
      <c r="E79" s="4" t="s">
        <v>777</v>
      </c>
      <c r="F79" s="3" t="s">
        <v>783</v>
      </c>
      <c r="G79" s="14">
        <v>268.40300000000002</v>
      </c>
      <c r="H79" s="6">
        <v>42075</v>
      </c>
      <c r="I79" s="14" t="s">
        <v>785</v>
      </c>
      <c r="J79" s="5" t="s">
        <v>784</v>
      </c>
      <c r="K79" s="5" t="s">
        <v>778</v>
      </c>
      <c r="L79" s="5" t="s">
        <v>606</v>
      </c>
      <c r="M79" s="10" t="s">
        <v>786</v>
      </c>
      <c r="N79" s="10" t="s">
        <v>787</v>
      </c>
      <c r="O79" s="8" t="s">
        <v>798</v>
      </c>
    </row>
    <row r="80" spans="1:15" s="1" customFormat="1" ht="13.5" customHeight="1" x14ac:dyDescent="0.15">
      <c r="A80" s="3" t="s">
        <v>782</v>
      </c>
      <c r="B80" s="9"/>
      <c r="C80" s="3"/>
      <c r="D80" s="8" t="s">
        <v>773</v>
      </c>
      <c r="E80" s="4" t="s">
        <v>777</v>
      </c>
      <c r="F80" s="3" t="s">
        <v>788</v>
      </c>
      <c r="G80" s="14">
        <v>267.40499999999997</v>
      </c>
      <c r="H80" s="6">
        <v>42075</v>
      </c>
      <c r="I80" s="14" t="s">
        <v>785</v>
      </c>
      <c r="J80" s="5" t="s">
        <v>789</v>
      </c>
      <c r="K80" s="5" t="s">
        <v>779</v>
      </c>
      <c r="L80" s="5" t="s">
        <v>606</v>
      </c>
      <c r="M80" s="10" t="s">
        <v>790</v>
      </c>
      <c r="N80" s="10" t="s">
        <v>791</v>
      </c>
      <c r="O80" s="8" t="s">
        <v>799</v>
      </c>
    </row>
    <row r="81" spans="1:15" s="1" customFormat="1" ht="13.5" customHeight="1" x14ac:dyDescent="0.15">
      <c r="A81" s="3" t="s">
        <v>782</v>
      </c>
      <c r="B81" s="9"/>
      <c r="C81" s="3"/>
      <c r="D81" s="8" t="s">
        <v>773</v>
      </c>
      <c r="E81" s="4" t="s">
        <v>777</v>
      </c>
      <c r="F81" s="3" t="s">
        <v>792</v>
      </c>
      <c r="G81" s="14">
        <v>35.009</v>
      </c>
      <c r="H81" s="6">
        <v>42075</v>
      </c>
      <c r="I81" s="14" t="s">
        <v>785</v>
      </c>
      <c r="J81" s="5" t="s">
        <v>793</v>
      </c>
      <c r="K81" s="5" t="s">
        <v>779</v>
      </c>
      <c r="L81" s="5" t="s">
        <v>781</v>
      </c>
      <c r="M81" s="10" t="s">
        <v>794</v>
      </c>
      <c r="N81" s="10" t="s">
        <v>795</v>
      </c>
      <c r="O81" s="8" t="s">
        <v>800</v>
      </c>
    </row>
    <row r="82" spans="1:15" s="1" customFormat="1" ht="13.5" customHeight="1" x14ac:dyDescent="0.15">
      <c r="A82" s="3" t="s">
        <v>426</v>
      </c>
      <c r="B82" s="9"/>
      <c r="C82" s="3"/>
      <c r="D82" s="8" t="s">
        <v>776</v>
      </c>
      <c r="E82" s="4" t="s">
        <v>802</v>
      </c>
      <c r="F82" s="3" t="s">
        <v>805</v>
      </c>
      <c r="G82" s="14">
        <v>268.31900000000002</v>
      </c>
      <c r="H82" s="6">
        <v>42079</v>
      </c>
      <c r="I82" s="5" t="s">
        <v>804</v>
      </c>
      <c r="J82" s="5" t="s">
        <v>806</v>
      </c>
      <c r="K82" s="5" t="s">
        <v>801</v>
      </c>
      <c r="L82" s="5" t="s">
        <v>803</v>
      </c>
      <c r="M82" s="10" t="s">
        <v>807</v>
      </c>
      <c r="N82" s="10" t="s">
        <v>808</v>
      </c>
      <c r="O82" s="8" t="s">
        <v>861</v>
      </c>
    </row>
    <row r="83" spans="1:15" s="1" customFormat="1" ht="13.5" customHeight="1" x14ac:dyDescent="0.15">
      <c r="A83" s="3" t="s">
        <v>94</v>
      </c>
      <c r="B83" s="9"/>
      <c r="C83" s="3"/>
      <c r="D83" s="8" t="s">
        <v>95</v>
      </c>
      <c r="E83" s="4" t="s">
        <v>812</v>
      </c>
      <c r="F83" s="3" t="s">
        <v>813</v>
      </c>
      <c r="G83" s="14">
        <v>86.027000000000001</v>
      </c>
      <c r="H83" s="6">
        <v>42080</v>
      </c>
      <c r="I83" s="5" t="s">
        <v>328</v>
      </c>
      <c r="J83" s="5" t="s">
        <v>814</v>
      </c>
      <c r="K83" s="5" t="s">
        <v>282</v>
      </c>
      <c r="L83" s="5" t="s">
        <v>815</v>
      </c>
      <c r="M83" s="10" t="s">
        <v>817</v>
      </c>
      <c r="N83" s="10" t="s">
        <v>818</v>
      </c>
      <c r="O83" s="8" t="s">
        <v>866</v>
      </c>
    </row>
    <row r="84" spans="1:15" s="1" customFormat="1" ht="13.5" customHeight="1" x14ac:dyDescent="0.15">
      <c r="A84" s="3" t="s">
        <v>58</v>
      </c>
      <c r="B84" s="9" t="s">
        <v>35</v>
      </c>
      <c r="C84" s="3"/>
      <c r="D84" s="8" t="s">
        <v>59</v>
      </c>
      <c r="E84" s="4" t="s">
        <v>834</v>
      </c>
      <c r="F84" s="3" t="s">
        <v>839</v>
      </c>
      <c r="G84" s="5">
        <f>9.871*L84</f>
        <v>118.452</v>
      </c>
      <c r="H84" s="6">
        <v>42082</v>
      </c>
      <c r="I84" s="5" t="s">
        <v>337</v>
      </c>
      <c r="J84" s="5" t="s">
        <v>845</v>
      </c>
      <c r="K84" s="5" t="s">
        <v>835</v>
      </c>
      <c r="L84" s="5">
        <v>12</v>
      </c>
      <c r="M84" s="10" t="s">
        <v>846</v>
      </c>
      <c r="N84" s="10" t="s">
        <v>847</v>
      </c>
      <c r="O84" s="8" t="s">
        <v>1141</v>
      </c>
    </row>
    <row r="85" spans="1:15" s="1" customFormat="1" ht="13.5" customHeight="1" x14ac:dyDescent="0.15">
      <c r="A85" s="3" t="s">
        <v>870</v>
      </c>
      <c r="B85" s="9"/>
      <c r="C85" s="3"/>
      <c r="D85" s="8" t="s">
        <v>985</v>
      </c>
      <c r="E85" s="4" t="s">
        <v>868</v>
      </c>
      <c r="F85" s="3" t="s">
        <v>869</v>
      </c>
      <c r="G85" s="5">
        <f>14.38*L85</f>
        <v>71.900000000000006</v>
      </c>
      <c r="H85" s="6">
        <v>42087</v>
      </c>
      <c r="I85" s="5" t="s">
        <v>872</v>
      </c>
      <c r="J85" s="5" t="s">
        <v>871</v>
      </c>
      <c r="K85" s="5" t="s">
        <v>268</v>
      </c>
      <c r="L85" s="5">
        <v>5</v>
      </c>
      <c r="M85" s="10" t="s">
        <v>873</v>
      </c>
      <c r="N85" s="10" t="s">
        <v>176</v>
      </c>
      <c r="O85" s="8" t="s">
        <v>986</v>
      </c>
    </row>
    <row r="86" spans="1:15" s="1" customFormat="1" ht="13.5" customHeight="1" x14ac:dyDescent="0.15">
      <c r="A86" s="3" t="s">
        <v>875</v>
      </c>
      <c r="B86" s="9"/>
      <c r="C86" s="3"/>
      <c r="D86" s="8" t="s">
        <v>76</v>
      </c>
      <c r="E86" s="4" t="s">
        <v>868</v>
      </c>
      <c r="F86" s="3" t="s">
        <v>876</v>
      </c>
      <c r="G86" s="14">
        <v>247.3</v>
      </c>
      <c r="H86" s="6">
        <v>42087</v>
      </c>
      <c r="I86" s="5" t="s">
        <v>26</v>
      </c>
      <c r="J86" s="5" t="s">
        <v>877</v>
      </c>
      <c r="K86" s="5" t="s">
        <v>874</v>
      </c>
      <c r="L86" s="5" t="s">
        <v>878</v>
      </c>
      <c r="M86" s="10" t="s">
        <v>879</v>
      </c>
      <c r="N86" s="10" t="s">
        <v>880</v>
      </c>
      <c r="O86" s="8" t="s">
        <v>1086</v>
      </c>
    </row>
    <row r="87" spans="1:15" s="1" customFormat="1" ht="13.5" customHeight="1" x14ac:dyDescent="0.15">
      <c r="A87" s="3" t="s">
        <v>885</v>
      </c>
      <c r="B87" s="9"/>
      <c r="C87" s="3"/>
      <c r="D87" s="8" t="s">
        <v>881</v>
      </c>
      <c r="E87" s="4" t="s">
        <v>868</v>
      </c>
      <c r="F87" s="3" t="s">
        <v>882</v>
      </c>
      <c r="G87" s="14">
        <v>170.92699999999999</v>
      </c>
      <c r="H87" s="6">
        <v>42087</v>
      </c>
      <c r="I87" s="5" t="s">
        <v>886</v>
      </c>
      <c r="J87" s="5" t="s">
        <v>883</v>
      </c>
      <c r="K87" s="5" t="s">
        <v>874</v>
      </c>
      <c r="L87" s="5" t="s">
        <v>884</v>
      </c>
      <c r="M87" s="10" t="s">
        <v>887</v>
      </c>
      <c r="N87" s="10" t="s">
        <v>888</v>
      </c>
      <c r="O87" s="8" t="s">
        <v>1087</v>
      </c>
    </row>
    <row r="88" spans="1:15" s="1" customFormat="1" ht="13.5" customHeight="1" x14ac:dyDescent="0.15">
      <c r="A88" s="3" t="s">
        <v>892</v>
      </c>
      <c r="B88" s="9"/>
      <c r="C88" s="3"/>
      <c r="D88" s="8" t="s">
        <v>889</v>
      </c>
      <c r="E88" s="4" t="s">
        <v>868</v>
      </c>
      <c r="F88" s="3" t="s">
        <v>890</v>
      </c>
      <c r="G88" s="14">
        <v>82.531000000000006</v>
      </c>
      <c r="H88" s="6">
        <v>42087</v>
      </c>
      <c r="I88" s="5" t="s">
        <v>886</v>
      </c>
      <c r="J88" s="5" t="s">
        <v>891</v>
      </c>
      <c r="K88" s="5" t="s">
        <v>874</v>
      </c>
      <c r="L88" s="5" t="s">
        <v>110</v>
      </c>
      <c r="M88" s="10" t="s">
        <v>893</v>
      </c>
      <c r="N88" s="10" t="s">
        <v>894</v>
      </c>
      <c r="O88" s="8" t="s">
        <v>1088</v>
      </c>
    </row>
    <row r="89" spans="1:15" s="1" customFormat="1" ht="13.5" customHeight="1" x14ac:dyDescent="0.15">
      <c r="A89" s="3" t="s">
        <v>905</v>
      </c>
      <c r="B89" s="9"/>
      <c r="C89" s="3"/>
      <c r="D89" s="8" t="s">
        <v>53</v>
      </c>
      <c r="E89" s="4" t="s">
        <v>899</v>
      </c>
      <c r="F89" s="3" t="s">
        <v>902</v>
      </c>
      <c r="G89" s="14">
        <f>12.838*L89</f>
        <v>77.027999999999992</v>
      </c>
      <c r="H89" s="6">
        <v>42089</v>
      </c>
      <c r="I89" s="5" t="s">
        <v>906</v>
      </c>
      <c r="J89" s="5" t="s">
        <v>903</v>
      </c>
      <c r="K89" s="5" t="s">
        <v>896</v>
      </c>
      <c r="L89" s="5">
        <v>6</v>
      </c>
      <c r="M89" s="10" t="s">
        <v>904</v>
      </c>
      <c r="N89" s="10" t="s">
        <v>234</v>
      </c>
      <c r="O89" s="8" t="s">
        <v>904</v>
      </c>
    </row>
    <row r="90" spans="1:15" s="1" customFormat="1" ht="13.5" customHeight="1" x14ac:dyDescent="0.15">
      <c r="A90" s="3" t="s">
        <v>974</v>
      </c>
      <c r="B90" s="13" t="s">
        <v>719</v>
      </c>
      <c r="C90" s="3"/>
      <c r="D90" s="8" t="s">
        <v>57</v>
      </c>
      <c r="E90" s="4" t="s">
        <v>970</v>
      </c>
      <c r="F90" s="3" t="s">
        <v>975</v>
      </c>
      <c r="G90" s="14">
        <f>29.101*L90</f>
        <v>349.21199999999999</v>
      </c>
      <c r="H90" s="6">
        <v>42094</v>
      </c>
      <c r="I90" s="5" t="s">
        <v>301</v>
      </c>
      <c r="J90" s="5" t="s">
        <v>976</v>
      </c>
      <c r="K90" s="5" t="s">
        <v>275</v>
      </c>
      <c r="L90" s="5">
        <v>12</v>
      </c>
      <c r="M90" s="10" t="s">
        <v>973</v>
      </c>
      <c r="N90" s="10" t="s">
        <v>146</v>
      </c>
      <c r="O90" s="8" t="s">
        <v>1399</v>
      </c>
    </row>
    <row r="91" spans="1:15" s="1" customFormat="1" ht="13.5" customHeight="1" x14ac:dyDescent="0.15">
      <c r="A91" s="3" t="s">
        <v>977</v>
      </c>
      <c r="B91" s="9"/>
      <c r="C91" s="3"/>
      <c r="D91" s="8" t="s">
        <v>455</v>
      </c>
      <c r="E91" s="4" t="s">
        <v>970</v>
      </c>
      <c r="F91" s="3" t="s">
        <v>978</v>
      </c>
      <c r="G91" s="14">
        <f>14.405*2</f>
        <v>28.81</v>
      </c>
      <c r="H91" s="6">
        <v>42094</v>
      </c>
      <c r="I91" s="5" t="s">
        <v>456</v>
      </c>
      <c r="J91" s="5" t="s">
        <v>979</v>
      </c>
      <c r="K91" s="5" t="s">
        <v>260</v>
      </c>
      <c r="L91" s="5" t="s">
        <v>980</v>
      </c>
      <c r="M91" s="10" t="s">
        <v>704</v>
      </c>
      <c r="N91" s="10" t="s">
        <v>981</v>
      </c>
      <c r="O91" s="8" t="s">
        <v>1089</v>
      </c>
    </row>
    <row r="92" spans="1:15" s="1" customFormat="1" ht="13.5" customHeight="1" x14ac:dyDescent="0.15">
      <c r="A92" s="3" t="s">
        <v>987</v>
      </c>
      <c r="B92" s="9"/>
      <c r="C92" s="3"/>
      <c r="D92" s="8" t="s">
        <v>34</v>
      </c>
      <c r="E92" s="4" t="s">
        <v>16</v>
      </c>
      <c r="F92" s="3" t="s">
        <v>988</v>
      </c>
      <c r="G92" s="5">
        <f>6.405*L92</f>
        <v>160.125</v>
      </c>
      <c r="H92" s="6">
        <v>42094</v>
      </c>
      <c r="I92" s="5" t="s">
        <v>270</v>
      </c>
      <c r="J92" s="5" t="s">
        <v>990</v>
      </c>
      <c r="K92" s="5" t="s">
        <v>268</v>
      </c>
      <c r="L92" s="5">
        <v>25</v>
      </c>
      <c r="M92" s="10" t="s">
        <v>991</v>
      </c>
      <c r="N92" s="10" t="s">
        <v>627</v>
      </c>
      <c r="O92" s="8" t="s">
        <v>991</v>
      </c>
    </row>
    <row r="93" spans="1:15" s="1" customFormat="1" ht="13.5" customHeight="1" x14ac:dyDescent="0.15">
      <c r="A93" s="3" t="s">
        <v>992</v>
      </c>
      <c r="B93" s="9"/>
      <c r="C93" s="3"/>
      <c r="D93" s="8" t="s">
        <v>212</v>
      </c>
      <c r="E93" s="4" t="s">
        <v>984</v>
      </c>
      <c r="F93" s="3" t="s">
        <v>993</v>
      </c>
      <c r="G93" s="5">
        <f>6.405*L93</f>
        <v>160.125</v>
      </c>
      <c r="H93" s="6">
        <v>42094</v>
      </c>
      <c r="I93" s="5" t="s">
        <v>408</v>
      </c>
      <c r="J93" s="5" t="s">
        <v>994</v>
      </c>
      <c r="K93" s="5" t="s">
        <v>260</v>
      </c>
      <c r="L93" s="5">
        <v>25</v>
      </c>
      <c r="M93" s="10" t="s">
        <v>995</v>
      </c>
      <c r="N93" s="10" t="s">
        <v>627</v>
      </c>
      <c r="O93" s="8" t="s">
        <v>995</v>
      </c>
    </row>
    <row r="94" spans="1:15" s="1" customFormat="1" ht="13.5" customHeight="1" x14ac:dyDescent="0.15">
      <c r="A94" s="3" t="s">
        <v>998</v>
      </c>
      <c r="B94" s="9"/>
      <c r="C94" s="3"/>
      <c r="D94" s="8" t="s">
        <v>999</v>
      </c>
      <c r="E94" s="4" t="s">
        <v>997</v>
      </c>
      <c r="F94" s="3" t="s">
        <v>1001</v>
      </c>
      <c r="G94" s="14">
        <v>202.32300000000001</v>
      </c>
      <c r="H94" s="6">
        <v>42094</v>
      </c>
      <c r="I94" s="5" t="s">
        <v>284</v>
      </c>
      <c r="J94" s="5" t="s">
        <v>1002</v>
      </c>
      <c r="K94" s="5" t="s">
        <v>18</v>
      </c>
      <c r="L94" s="5" t="s">
        <v>1000</v>
      </c>
      <c r="M94" s="10" t="s">
        <v>1003</v>
      </c>
      <c r="N94" s="10" t="s">
        <v>1004</v>
      </c>
      <c r="O94" s="8" t="s">
        <v>1090</v>
      </c>
    </row>
    <row r="95" spans="1:15" s="1" customFormat="1" ht="13.5" customHeight="1" x14ac:dyDescent="0.15">
      <c r="A95" s="24" t="s">
        <v>1005</v>
      </c>
      <c r="B95" s="9"/>
      <c r="C95" s="3"/>
      <c r="D95" s="8" t="s">
        <v>1007</v>
      </c>
      <c r="E95" s="4" t="s">
        <v>16</v>
      </c>
      <c r="F95" s="3" t="s">
        <v>1006</v>
      </c>
      <c r="G95" s="14">
        <f>27.67*L95</f>
        <v>55.34</v>
      </c>
      <c r="H95" s="6">
        <v>42095</v>
      </c>
      <c r="I95" s="5" t="s">
        <v>1009</v>
      </c>
      <c r="J95" s="5" t="s">
        <v>1008</v>
      </c>
      <c r="K95" s="5" t="s">
        <v>3066</v>
      </c>
      <c r="L95" s="5">
        <v>2</v>
      </c>
      <c r="M95" s="10" t="s">
        <v>1094</v>
      </c>
      <c r="N95" s="10" t="s">
        <v>23</v>
      </c>
      <c r="O95" s="8" t="s">
        <v>1143</v>
      </c>
    </row>
    <row r="96" spans="1:15" s="1" customFormat="1" ht="13.5" customHeight="1" x14ac:dyDescent="0.15">
      <c r="A96" s="3" t="s">
        <v>1011</v>
      </c>
      <c r="B96" s="9"/>
      <c r="C96" s="3"/>
      <c r="D96" s="8" t="s">
        <v>140</v>
      </c>
      <c r="E96" s="4" t="s">
        <v>16</v>
      </c>
      <c r="F96" s="3" t="s">
        <v>1012</v>
      </c>
      <c r="G96" s="5">
        <f>17.498*L96</f>
        <v>209.976</v>
      </c>
      <c r="H96" s="6">
        <v>42095</v>
      </c>
      <c r="I96" s="5" t="s">
        <v>1013</v>
      </c>
      <c r="J96" s="5" t="s">
        <v>1014</v>
      </c>
      <c r="K96" s="5" t="s">
        <v>1015</v>
      </c>
      <c r="L96" s="5">
        <v>12</v>
      </c>
      <c r="M96" s="10" t="s">
        <v>1016</v>
      </c>
      <c r="N96" s="10" t="s">
        <v>13</v>
      </c>
      <c r="O96" s="8" t="s">
        <v>1016</v>
      </c>
    </row>
    <row r="97" spans="1:15" s="1" customFormat="1" ht="13.5" customHeight="1" x14ac:dyDescent="0.15">
      <c r="A97" s="3" t="s">
        <v>1017</v>
      </c>
      <c r="B97" s="9" t="s">
        <v>35</v>
      </c>
      <c r="C97" s="3"/>
      <c r="D97" s="8" t="s">
        <v>85</v>
      </c>
      <c r="E97" s="4" t="s">
        <v>16</v>
      </c>
      <c r="F97" s="3" t="s">
        <v>1018</v>
      </c>
      <c r="G97" s="14">
        <f>9.804*L97</f>
        <v>117.648</v>
      </c>
      <c r="H97" s="6">
        <v>42095</v>
      </c>
      <c r="I97" s="5" t="s">
        <v>336</v>
      </c>
      <c r="J97" s="5" t="s">
        <v>1019</v>
      </c>
      <c r="K97" s="5" t="s">
        <v>260</v>
      </c>
      <c r="L97" s="5">
        <v>12</v>
      </c>
      <c r="M97" s="10" t="s">
        <v>1020</v>
      </c>
      <c r="N97" s="10" t="s">
        <v>1322</v>
      </c>
      <c r="O97" s="8" t="s">
        <v>1020</v>
      </c>
    </row>
    <row r="98" spans="1:15" s="1" customFormat="1" ht="13.5" customHeight="1" x14ac:dyDescent="0.15">
      <c r="A98" s="3" t="s">
        <v>1021</v>
      </c>
      <c r="B98" s="9" t="s">
        <v>1824</v>
      </c>
      <c r="C98" s="3" t="s">
        <v>1145</v>
      </c>
      <c r="D98" s="8" t="s">
        <v>59</v>
      </c>
      <c r="E98" s="4" t="s">
        <v>16</v>
      </c>
      <c r="F98" s="3" t="s">
        <v>1022</v>
      </c>
      <c r="G98" s="5">
        <f>9.871*L98</f>
        <v>128.32300000000001</v>
      </c>
      <c r="H98" s="6">
        <v>42095</v>
      </c>
      <c r="I98" s="5" t="s">
        <v>337</v>
      </c>
      <c r="J98" s="5" t="s">
        <v>1024</v>
      </c>
      <c r="K98" s="5" t="s">
        <v>275</v>
      </c>
      <c r="L98" s="5">
        <v>13</v>
      </c>
      <c r="M98" s="10" t="s">
        <v>1026</v>
      </c>
      <c r="N98" s="10" t="s">
        <v>22</v>
      </c>
      <c r="O98" s="8" t="s">
        <v>1278</v>
      </c>
    </row>
    <row r="99" spans="1:15" s="1" customFormat="1" ht="13.5" customHeight="1" x14ac:dyDescent="0.15">
      <c r="A99" s="3" t="s">
        <v>1021</v>
      </c>
      <c r="B99" s="9" t="s">
        <v>1420</v>
      </c>
      <c r="C99" s="3"/>
      <c r="D99" s="8" t="s">
        <v>59</v>
      </c>
      <c r="E99" s="4" t="s">
        <v>16</v>
      </c>
      <c r="F99" s="3" t="s">
        <v>1023</v>
      </c>
      <c r="G99" s="5">
        <f>9.871*L99</f>
        <v>118.452</v>
      </c>
      <c r="H99" s="6">
        <v>42095</v>
      </c>
      <c r="I99" s="5" t="s">
        <v>337</v>
      </c>
      <c r="J99" s="5" t="s">
        <v>1025</v>
      </c>
      <c r="K99" s="5" t="s">
        <v>275</v>
      </c>
      <c r="L99" s="5">
        <v>12</v>
      </c>
      <c r="M99" s="10" t="s">
        <v>1027</v>
      </c>
      <c r="N99" s="10" t="s">
        <v>13</v>
      </c>
      <c r="O99" s="8" t="s">
        <v>1027</v>
      </c>
    </row>
    <row r="100" spans="1:15" s="1" customFormat="1" ht="13.5" customHeight="1" x14ac:dyDescent="0.15">
      <c r="A100" s="3" t="s">
        <v>1028</v>
      </c>
      <c r="B100" s="3" t="s">
        <v>35</v>
      </c>
      <c r="C100" s="3"/>
      <c r="D100" s="4" t="s">
        <v>86</v>
      </c>
      <c r="E100" s="4" t="s">
        <v>16</v>
      </c>
      <c r="F100" s="3" t="s">
        <v>1029</v>
      </c>
      <c r="G100" s="5">
        <f>9.871*L100</f>
        <v>108.581</v>
      </c>
      <c r="H100" s="6">
        <v>42095</v>
      </c>
      <c r="I100" s="5" t="s">
        <v>264</v>
      </c>
      <c r="J100" s="5" t="s">
        <v>1030</v>
      </c>
      <c r="K100" s="5" t="s">
        <v>260</v>
      </c>
      <c r="L100" s="5">
        <v>11</v>
      </c>
      <c r="M100" s="10" t="s">
        <v>1031</v>
      </c>
      <c r="N100" s="10" t="s">
        <v>133</v>
      </c>
      <c r="O100" s="8" t="s">
        <v>1279</v>
      </c>
    </row>
    <row r="101" spans="1:15" s="1" customFormat="1" ht="13.5" customHeight="1" x14ac:dyDescent="0.15">
      <c r="A101" s="3" t="s">
        <v>1032</v>
      </c>
      <c r="B101" s="3" t="s">
        <v>35</v>
      </c>
      <c r="C101" s="3"/>
      <c r="D101" s="8" t="s">
        <v>586</v>
      </c>
      <c r="E101" s="4" t="s">
        <v>1033</v>
      </c>
      <c r="F101" s="3" t="s">
        <v>1034</v>
      </c>
      <c r="G101" s="5">
        <f>9.871*L101</f>
        <v>49.355000000000004</v>
      </c>
      <c r="H101" s="6">
        <v>42095</v>
      </c>
      <c r="I101" s="14" t="s">
        <v>264</v>
      </c>
      <c r="J101" s="5" t="s">
        <v>1035</v>
      </c>
      <c r="K101" s="5" t="s">
        <v>260</v>
      </c>
      <c r="L101" s="5">
        <v>5</v>
      </c>
      <c r="M101" s="10" t="s">
        <v>1036</v>
      </c>
      <c r="N101" s="10" t="s">
        <v>1037</v>
      </c>
      <c r="O101" s="8" t="s">
        <v>1036</v>
      </c>
    </row>
    <row r="102" spans="1:15" s="1" customFormat="1" ht="13.5" customHeight="1" x14ac:dyDescent="0.15">
      <c r="A102" s="3" t="s">
        <v>1042</v>
      </c>
      <c r="B102" s="9"/>
      <c r="C102" s="3"/>
      <c r="D102" s="8" t="s">
        <v>70</v>
      </c>
      <c r="E102" s="4" t="s">
        <v>1033</v>
      </c>
      <c r="F102" s="3" t="s">
        <v>1040</v>
      </c>
      <c r="G102" s="14">
        <v>49.542000000000002</v>
      </c>
      <c r="H102" s="6">
        <v>42095</v>
      </c>
      <c r="I102" s="5" t="s">
        <v>1045</v>
      </c>
      <c r="J102" s="5" t="s">
        <v>1043</v>
      </c>
      <c r="K102" s="5" t="s">
        <v>18</v>
      </c>
      <c r="L102" s="5" t="s">
        <v>1044</v>
      </c>
      <c r="M102" s="10" t="s">
        <v>1046</v>
      </c>
      <c r="N102" s="10" t="s">
        <v>1047</v>
      </c>
      <c r="O102" s="8" t="s">
        <v>1142</v>
      </c>
    </row>
    <row r="103" spans="1:15" s="1" customFormat="1" ht="13.5" customHeight="1" x14ac:dyDescent="0.15">
      <c r="A103" s="3" t="s">
        <v>1051</v>
      </c>
      <c r="B103" s="9"/>
      <c r="C103" s="3"/>
      <c r="D103" s="8" t="s">
        <v>688</v>
      </c>
      <c r="E103" s="4" t="s">
        <v>1033</v>
      </c>
      <c r="F103" s="3" t="s">
        <v>1050</v>
      </c>
      <c r="G103" s="5">
        <f>17.52*L103</f>
        <v>87.6</v>
      </c>
      <c r="H103" s="6">
        <v>42097</v>
      </c>
      <c r="I103" s="5" t="s">
        <v>628</v>
      </c>
      <c r="J103" s="5" t="s">
        <v>1052</v>
      </c>
      <c r="K103" s="5" t="s">
        <v>268</v>
      </c>
      <c r="L103" s="5">
        <v>5</v>
      </c>
      <c r="M103" s="10" t="s">
        <v>1053</v>
      </c>
      <c r="N103" s="10" t="s">
        <v>151</v>
      </c>
      <c r="O103" s="8" t="s">
        <v>1053</v>
      </c>
    </row>
    <row r="104" spans="1:15" s="1" customFormat="1" ht="13.5" customHeight="1" x14ac:dyDescent="0.15">
      <c r="A104" s="3" t="s">
        <v>1060</v>
      </c>
      <c r="B104" s="9"/>
      <c r="C104" s="3"/>
      <c r="D104" s="8" t="s">
        <v>90</v>
      </c>
      <c r="E104" s="4" t="s">
        <v>1033</v>
      </c>
      <c r="F104" s="3" t="s">
        <v>1057</v>
      </c>
      <c r="G104" s="14">
        <f>29.101*L104</f>
        <v>378.31299999999999</v>
      </c>
      <c r="H104" s="6">
        <v>42097</v>
      </c>
      <c r="I104" s="5" t="s">
        <v>283</v>
      </c>
      <c r="J104" s="5" t="s">
        <v>1058</v>
      </c>
      <c r="K104" s="5" t="s">
        <v>11</v>
      </c>
      <c r="L104" s="5">
        <v>13</v>
      </c>
      <c r="M104" s="10" t="s">
        <v>1059</v>
      </c>
      <c r="N104" s="10" t="s">
        <v>300</v>
      </c>
      <c r="O104" s="8" t="s">
        <v>1144</v>
      </c>
    </row>
    <row r="105" spans="1:15" s="1" customFormat="1" ht="13.5" customHeight="1" x14ac:dyDescent="0.15">
      <c r="A105" s="3" t="s">
        <v>1063</v>
      </c>
      <c r="B105" s="9"/>
      <c r="C105" s="3"/>
      <c r="D105" s="8" t="s">
        <v>30</v>
      </c>
      <c r="E105" s="4" t="s">
        <v>1033</v>
      </c>
      <c r="F105" s="3" t="s">
        <v>1062</v>
      </c>
      <c r="G105" s="5">
        <f>18.708*L105</f>
        <v>149.66399999999999</v>
      </c>
      <c r="H105" s="6">
        <v>42097</v>
      </c>
      <c r="I105" s="5" t="s">
        <v>1066</v>
      </c>
      <c r="J105" s="5" t="s">
        <v>1064</v>
      </c>
      <c r="K105" s="5" t="s">
        <v>11</v>
      </c>
      <c r="L105" s="5">
        <v>8</v>
      </c>
      <c r="M105" s="10" t="s">
        <v>1065</v>
      </c>
      <c r="N105" s="10" t="s">
        <v>145</v>
      </c>
      <c r="O105" s="8" t="s">
        <v>1065</v>
      </c>
    </row>
    <row r="106" spans="1:15" s="1" customFormat="1" ht="13.5" customHeight="1" x14ac:dyDescent="0.15">
      <c r="A106" s="3" t="s">
        <v>31</v>
      </c>
      <c r="B106" s="9"/>
      <c r="C106" s="3"/>
      <c r="D106" s="8" t="s">
        <v>30</v>
      </c>
      <c r="E106" s="4" t="s">
        <v>1033</v>
      </c>
      <c r="F106" s="3" t="s">
        <v>1070</v>
      </c>
      <c r="G106" s="5">
        <f>18.708*L106</f>
        <v>168.37199999999999</v>
      </c>
      <c r="H106" s="6">
        <v>42097</v>
      </c>
      <c r="I106" s="14" t="s">
        <v>533</v>
      </c>
      <c r="J106" s="5" t="s">
        <v>1072</v>
      </c>
      <c r="K106" s="5" t="s">
        <v>484</v>
      </c>
      <c r="L106" s="5">
        <v>9</v>
      </c>
      <c r="M106" s="10" t="s">
        <v>1068</v>
      </c>
      <c r="N106" s="10" t="s">
        <v>499</v>
      </c>
      <c r="O106" s="8" t="s">
        <v>1068</v>
      </c>
    </row>
    <row r="107" spans="1:15" s="1" customFormat="1" ht="13.5" customHeight="1" x14ac:dyDescent="0.15">
      <c r="A107" s="3" t="s">
        <v>1073</v>
      </c>
      <c r="B107" s="9"/>
      <c r="C107" s="3"/>
      <c r="D107" s="8" t="s">
        <v>420</v>
      </c>
      <c r="E107" s="4" t="s">
        <v>1033</v>
      </c>
      <c r="F107" s="3" t="s">
        <v>1074</v>
      </c>
      <c r="G107" s="5">
        <f>14.405*L107</f>
        <v>360.125</v>
      </c>
      <c r="H107" s="6">
        <v>42097</v>
      </c>
      <c r="I107" s="5" t="s">
        <v>339</v>
      </c>
      <c r="J107" s="5" t="s">
        <v>1076</v>
      </c>
      <c r="K107" s="5" t="s">
        <v>260</v>
      </c>
      <c r="L107" s="5">
        <v>25</v>
      </c>
      <c r="M107" s="10" t="s">
        <v>1078</v>
      </c>
      <c r="N107" s="10" t="s">
        <v>627</v>
      </c>
      <c r="O107" s="8" t="s">
        <v>1078</v>
      </c>
    </row>
    <row r="108" spans="1:15" s="1" customFormat="1" ht="13.5" customHeight="1" x14ac:dyDescent="0.15">
      <c r="A108" s="3" t="s">
        <v>1073</v>
      </c>
      <c r="B108" s="9"/>
      <c r="C108" s="3"/>
      <c r="D108" s="8" t="s">
        <v>420</v>
      </c>
      <c r="E108" s="4" t="s">
        <v>1033</v>
      </c>
      <c r="F108" s="3" t="s">
        <v>1075</v>
      </c>
      <c r="G108" s="5">
        <f>14.405*L108</f>
        <v>360.125</v>
      </c>
      <c r="H108" s="6">
        <v>42097</v>
      </c>
      <c r="I108" s="5" t="s">
        <v>1083</v>
      </c>
      <c r="J108" s="5" t="s">
        <v>1077</v>
      </c>
      <c r="K108" s="5" t="s">
        <v>260</v>
      </c>
      <c r="L108" s="5">
        <v>25</v>
      </c>
      <c r="M108" s="10" t="s">
        <v>1079</v>
      </c>
      <c r="N108" s="10" t="s">
        <v>627</v>
      </c>
      <c r="O108" s="8" t="s">
        <v>1079</v>
      </c>
    </row>
    <row r="109" spans="1:15" s="1" customFormat="1" ht="13.5" customHeight="1" x14ac:dyDescent="0.15">
      <c r="A109" s="3" t="s">
        <v>454</v>
      </c>
      <c r="B109" s="9"/>
      <c r="C109" s="3"/>
      <c r="D109" s="8" t="s">
        <v>455</v>
      </c>
      <c r="E109" s="4" t="s">
        <v>289</v>
      </c>
      <c r="F109" s="3" t="s">
        <v>1099</v>
      </c>
      <c r="G109" s="14">
        <v>72.025000000000006</v>
      </c>
      <c r="H109" s="6">
        <v>42102</v>
      </c>
      <c r="I109" s="5" t="s">
        <v>456</v>
      </c>
      <c r="J109" s="5" t="s">
        <v>1097</v>
      </c>
      <c r="K109" s="5" t="s">
        <v>1098</v>
      </c>
      <c r="L109" s="5" t="s">
        <v>694</v>
      </c>
      <c r="M109" s="10" t="s">
        <v>704</v>
      </c>
      <c r="N109" s="10" t="s">
        <v>695</v>
      </c>
      <c r="O109" s="8" t="s">
        <v>1261</v>
      </c>
    </row>
    <row r="110" spans="1:15" s="1" customFormat="1" ht="13.5" customHeight="1" x14ac:dyDescent="0.15">
      <c r="A110" s="3" t="s">
        <v>77</v>
      </c>
      <c r="B110" s="3" t="s">
        <v>333</v>
      </c>
      <c r="C110" s="3"/>
      <c r="D110" s="8" t="s">
        <v>19</v>
      </c>
      <c r="E110" s="4" t="s">
        <v>1102</v>
      </c>
      <c r="F110" s="3" t="s">
        <v>1100</v>
      </c>
      <c r="G110" s="5">
        <f>29.101*L110/2</f>
        <v>29.100999999999999</v>
      </c>
      <c r="H110" s="6">
        <v>42102</v>
      </c>
      <c r="I110" s="5" t="s">
        <v>334</v>
      </c>
      <c r="J110" s="5" t="s">
        <v>1101</v>
      </c>
      <c r="K110" s="5" t="s">
        <v>1098</v>
      </c>
      <c r="L110" s="5">
        <v>2</v>
      </c>
      <c r="M110" s="10" t="s">
        <v>1103</v>
      </c>
      <c r="N110" s="10" t="s">
        <v>1104</v>
      </c>
      <c r="O110" s="8" t="s">
        <v>1169</v>
      </c>
    </row>
    <row r="111" spans="1:15" s="1" customFormat="1" ht="13.5" customHeight="1" x14ac:dyDescent="0.15">
      <c r="A111" s="3" t="s">
        <v>842</v>
      </c>
      <c r="B111" s="3"/>
      <c r="C111" s="3"/>
      <c r="D111" s="8" t="s">
        <v>410</v>
      </c>
      <c r="E111" s="4" t="s">
        <v>1102</v>
      </c>
      <c r="F111" s="3" t="s">
        <v>1105</v>
      </c>
      <c r="G111" s="14">
        <f>17.498*L111</f>
        <v>52.494</v>
      </c>
      <c r="H111" s="6">
        <v>42102</v>
      </c>
      <c r="I111" s="5" t="s">
        <v>339</v>
      </c>
      <c r="J111" s="5" t="s">
        <v>1106</v>
      </c>
      <c r="K111" s="5" t="s">
        <v>1098</v>
      </c>
      <c r="L111" s="5">
        <v>3</v>
      </c>
      <c r="M111" s="10" t="s">
        <v>1107</v>
      </c>
      <c r="N111" s="10" t="s">
        <v>730</v>
      </c>
      <c r="O111" s="8" t="s">
        <v>1173</v>
      </c>
    </row>
    <row r="112" spans="1:15" s="1" customFormat="1" ht="13.5" customHeight="1" x14ac:dyDescent="0.15">
      <c r="A112" s="24" t="s">
        <v>1111</v>
      </c>
      <c r="B112" s="3"/>
      <c r="C112" s="3"/>
      <c r="D112" s="8" t="s">
        <v>1112</v>
      </c>
      <c r="E112" s="4" t="s">
        <v>1102</v>
      </c>
      <c r="F112" s="3" t="s">
        <v>1116</v>
      </c>
      <c r="G112" s="5">
        <v>11.672000000000001</v>
      </c>
      <c r="H112" s="6">
        <v>42102</v>
      </c>
      <c r="I112" s="5" t="s">
        <v>1114</v>
      </c>
      <c r="J112" s="5" t="s">
        <v>1113</v>
      </c>
      <c r="K112" s="5" t="s">
        <v>480</v>
      </c>
      <c r="L112" s="5" t="s">
        <v>1115</v>
      </c>
      <c r="M112" s="10" t="s">
        <v>1117</v>
      </c>
      <c r="N112" s="10" t="s">
        <v>1118</v>
      </c>
      <c r="O112" s="8" t="s">
        <v>1262</v>
      </c>
    </row>
    <row r="113" spans="1:15" s="1" customFormat="1" ht="13.5" customHeight="1" x14ac:dyDescent="0.15">
      <c r="A113" s="24" t="s">
        <v>1121</v>
      </c>
      <c r="B113" s="3"/>
      <c r="C113" s="3"/>
      <c r="D113" s="8" t="s">
        <v>1119</v>
      </c>
      <c r="E113" s="4" t="s">
        <v>1102</v>
      </c>
      <c r="F113" s="3" t="s">
        <v>1120</v>
      </c>
      <c r="G113" s="5">
        <v>69.456000000000003</v>
      </c>
      <c r="H113" s="6">
        <v>42102</v>
      </c>
      <c r="I113" s="5" t="s">
        <v>1123</v>
      </c>
      <c r="J113" s="5" t="s">
        <v>1122</v>
      </c>
      <c r="K113" s="5" t="s">
        <v>1098</v>
      </c>
      <c r="L113" s="5" t="s">
        <v>1126</v>
      </c>
      <c r="M113" s="10" t="s">
        <v>1124</v>
      </c>
      <c r="N113" s="10" t="s">
        <v>1125</v>
      </c>
      <c r="O113" s="8" t="s">
        <v>1170</v>
      </c>
    </row>
    <row r="114" spans="1:15" s="1" customFormat="1" ht="13.5" customHeight="1" x14ac:dyDescent="0.15">
      <c r="A114" s="3" t="s">
        <v>1134</v>
      </c>
      <c r="B114" s="3"/>
      <c r="C114" s="3"/>
      <c r="D114" s="8" t="s">
        <v>1131</v>
      </c>
      <c r="E114" s="4" t="s">
        <v>1128</v>
      </c>
      <c r="F114" s="3" t="s">
        <v>1130</v>
      </c>
      <c r="G114" s="5">
        <v>60.395000000000003</v>
      </c>
      <c r="H114" s="6">
        <v>42104</v>
      </c>
      <c r="I114" s="14" t="s">
        <v>514</v>
      </c>
      <c r="J114" s="5" t="s">
        <v>1132</v>
      </c>
      <c r="K114" s="5" t="s">
        <v>1129</v>
      </c>
      <c r="L114" s="5" t="s">
        <v>1133</v>
      </c>
      <c r="M114" s="10" t="s">
        <v>1135</v>
      </c>
      <c r="N114" s="10" t="s">
        <v>1157</v>
      </c>
      <c r="O114" s="8" t="s">
        <v>1171</v>
      </c>
    </row>
    <row r="115" spans="1:15" s="1" customFormat="1" ht="13.5" customHeight="1" x14ac:dyDescent="0.15">
      <c r="A115" s="3" t="s">
        <v>756</v>
      </c>
      <c r="B115" s="3"/>
      <c r="C115" s="3"/>
      <c r="D115" s="8" t="s">
        <v>30</v>
      </c>
      <c r="E115" s="4" t="s">
        <v>1128</v>
      </c>
      <c r="F115" s="3" t="s">
        <v>1136</v>
      </c>
      <c r="G115" s="5">
        <f>18.708*L115</f>
        <v>224.49599999999998</v>
      </c>
      <c r="H115" s="6">
        <v>42104</v>
      </c>
      <c r="I115" s="14" t="s">
        <v>1139</v>
      </c>
      <c r="J115" s="5" t="s">
        <v>1137</v>
      </c>
      <c r="K115" s="5" t="s">
        <v>1138</v>
      </c>
      <c r="L115" s="5">
        <v>12</v>
      </c>
      <c r="M115" s="10" t="s">
        <v>1140</v>
      </c>
      <c r="N115" s="10" t="s">
        <v>13</v>
      </c>
      <c r="O115" s="8" t="s">
        <v>1174</v>
      </c>
    </row>
    <row r="116" spans="1:15" s="1" customFormat="1" ht="13.5" customHeight="1" x14ac:dyDescent="0.15">
      <c r="A116" s="3" t="s">
        <v>1148</v>
      </c>
      <c r="B116" s="3"/>
      <c r="C116" s="3"/>
      <c r="D116" s="8" t="s">
        <v>1149</v>
      </c>
      <c r="E116" s="4" t="s">
        <v>1146</v>
      </c>
      <c r="F116" s="3" t="s">
        <v>1151</v>
      </c>
      <c r="G116" s="14">
        <f>20.816*L116</f>
        <v>270.608</v>
      </c>
      <c r="H116" s="6">
        <v>42104</v>
      </c>
      <c r="I116" s="5" t="s">
        <v>441</v>
      </c>
      <c r="J116" s="5" t="s">
        <v>1152</v>
      </c>
      <c r="K116" s="5" t="s">
        <v>1150</v>
      </c>
      <c r="L116" s="5">
        <v>13</v>
      </c>
      <c r="M116" s="10" t="s">
        <v>1155</v>
      </c>
      <c r="N116" s="10" t="s">
        <v>14</v>
      </c>
      <c r="O116" s="8" t="s">
        <v>1172</v>
      </c>
    </row>
    <row r="117" spans="1:15" s="1" customFormat="1" ht="13.5" customHeight="1" x14ac:dyDescent="0.15">
      <c r="A117" s="3" t="s">
        <v>1167</v>
      </c>
      <c r="B117" s="3"/>
      <c r="C117" s="3"/>
      <c r="D117" s="8" t="s">
        <v>1149</v>
      </c>
      <c r="E117" s="4" t="s">
        <v>1146</v>
      </c>
      <c r="F117" s="3" t="s">
        <v>1166</v>
      </c>
      <c r="G117" s="14">
        <f>20.816*L117</f>
        <v>166.52799999999999</v>
      </c>
      <c r="H117" s="6">
        <v>42104</v>
      </c>
      <c r="I117" s="5" t="s">
        <v>441</v>
      </c>
      <c r="J117" s="5" t="s">
        <v>1153</v>
      </c>
      <c r="K117" s="5" t="s">
        <v>1150</v>
      </c>
      <c r="L117" s="5">
        <v>8</v>
      </c>
      <c r="M117" s="10" t="s">
        <v>1156</v>
      </c>
      <c r="N117" s="10" t="s">
        <v>1168</v>
      </c>
      <c r="O117" s="8" t="s">
        <v>1260</v>
      </c>
    </row>
    <row r="118" spans="1:15" s="1" customFormat="1" ht="13.5" customHeight="1" x14ac:dyDescent="0.15">
      <c r="A118" s="24" t="s">
        <v>1160</v>
      </c>
      <c r="B118" s="3"/>
      <c r="C118" s="3"/>
      <c r="D118" s="8" t="s">
        <v>1165</v>
      </c>
      <c r="E118" s="4" t="s">
        <v>1158</v>
      </c>
      <c r="F118" s="3" t="s">
        <v>1159</v>
      </c>
      <c r="G118" s="5">
        <v>35.186999999999998</v>
      </c>
      <c r="H118" s="6">
        <v>42104</v>
      </c>
      <c r="I118" s="5" t="s">
        <v>387</v>
      </c>
      <c r="J118" s="5" t="s">
        <v>1161</v>
      </c>
      <c r="K118" s="5" t="s">
        <v>168</v>
      </c>
      <c r="L118" s="5" t="s">
        <v>1162</v>
      </c>
      <c r="M118" s="10" t="s">
        <v>1163</v>
      </c>
      <c r="N118" s="10" t="s">
        <v>1164</v>
      </c>
      <c r="O118" s="8" t="s">
        <v>1263</v>
      </c>
    </row>
    <row r="119" spans="1:15" s="1" customFormat="1" ht="13.5" customHeight="1" x14ac:dyDescent="0.15">
      <c r="A119" s="3" t="s">
        <v>1179</v>
      </c>
      <c r="B119" s="9" t="s">
        <v>1421</v>
      </c>
      <c r="C119" s="3"/>
      <c r="D119" s="8" t="s">
        <v>898</v>
      </c>
      <c r="E119" s="4" t="s">
        <v>1175</v>
      </c>
      <c r="F119" s="3" t="s">
        <v>1176</v>
      </c>
      <c r="G119" s="5">
        <f t="shared" ref="G119:G126" si="0">29.101*L119</f>
        <v>87.302999999999997</v>
      </c>
      <c r="H119" s="6">
        <v>42108</v>
      </c>
      <c r="I119" s="5" t="s">
        <v>700</v>
      </c>
      <c r="J119" s="5" t="s">
        <v>1177</v>
      </c>
      <c r="K119" s="5" t="s">
        <v>1178</v>
      </c>
      <c r="L119" s="5">
        <v>3</v>
      </c>
      <c r="M119" s="10" t="s">
        <v>1180</v>
      </c>
      <c r="N119" s="10" t="s">
        <v>1181</v>
      </c>
      <c r="O119" s="8" t="s">
        <v>1471</v>
      </c>
    </row>
    <row r="120" spans="1:15" s="1" customFormat="1" ht="13.5" customHeight="1" x14ac:dyDescent="0.15">
      <c r="A120" s="3" t="s">
        <v>1770</v>
      </c>
      <c r="B120" s="9" t="s">
        <v>1421</v>
      </c>
      <c r="C120" s="3"/>
      <c r="D120" s="8" t="s">
        <v>701</v>
      </c>
      <c r="E120" s="4" t="s">
        <v>1175</v>
      </c>
      <c r="F120" s="3" t="s">
        <v>1182</v>
      </c>
      <c r="G120" s="5">
        <f t="shared" si="0"/>
        <v>87.302999999999997</v>
      </c>
      <c r="H120" s="6">
        <v>42108</v>
      </c>
      <c r="I120" s="5" t="s">
        <v>700</v>
      </c>
      <c r="J120" s="5" t="s">
        <v>1183</v>
      </c>
      <c r="K120" s="5" t="s">
        <v>1178</v>
      </c>
      <c r="L120" s="5">
        <v>3</v>
      </c>
      <c r="M120" s="10" t="s">
        <v>1184</v>
      </c>
      <c r="N120" s="10" t="s">
        <v>1185</v>
      </c>
      <c r="O120" s="8" t="s">
        <v>1472</v>
      </c>
    </row>
    <row r="121" spans="1:15" s="1" customFormat="1" ht="13.5" customHeight="1" x14ac:dyDescent="0.15">
      <c r="A121" s="24" t="s">
        <v>1195</v>
      </c>
      <c r="B121" s="9" t="s">
        <v>276</v>
      </c>
      <c r="C121" s="3"/>
      <c r="D121" s="8" t="s">
        <v>1199</v>
      </c>
      <c r="E121" s="4" t="s">
        <v>1175</v>
      </c>
      <c r="F121" s="3" t="s">
        <v>1188</v>
      </c>
      <c r="G121" s="5">
        <f t="shared" si="0"/>
        <v>232.80799999999999</v>
      </c>
      <c r="H121" s="6">
        <v>42108</v>
      </c>
      <c r="I121" s="5" t="s">
        <v>1189</v>
      </c>
      <c r="J121" s="5" t="s">
        <v>1187</v>
      </c>
      <c r="K121" s="5" t="s">
        <v>1178</v>
      </c>
      <c r="L121" s="5">
        <v>8</v>
      </c>
      <c r="M121" s="10" t="s">
        <v>1197</v>
      </c>
      <c r="N121" s="10" t="s">
        <v>1193</v>
      </c>
      <c r="O121" s="8" t="s">
        <v>1402</v>
      </c>
    </row>
    <row r="122" spans="1:15" s="1" customFormat="1" ht="13.5" customHeight="1" x14ac:dyDescent="0.15">
      <c r="A122" s="13" t="s">
        <v>1190</v>
      </c>
      <c r="B122" s="9" t="s">
        <v>276</v>
      </c>
      <c r="C122" s="3"/>
      <c r="D122" s="8" t="s">
        <v>1199</v>
      </c>
      <c r="E122" s="4" t="s">
        <v>1175</v>
      </c>
      <c r="F122" s="3" t="s">
        <v>1191</v>
      </c>
      <c r="G122" s="5">
        <f t="shared" si="0"/>
        <v>58.201999999999998</v>
      </c>
      <c r="H122" s="6">
        <v>42108</v>
      </c>
      <c r="I122" s="5" t="s">
        <v>1189</v>
      </c>
      <c r="J122" s="5" t="s">
        <v>1192</v>
      </c>
      <c r="K122" s="5" t="s">
        <v>1178</v>
      </c>
      <c r="L122" s="5">
        <v>2</v>
      </c>
      <c r="M122" s="10" t="s">
        <v>1196</v>
      </c>
      <c r="N122" s="10" t="s">
        <v>1194</v>
      </c>
      <c r="O122" s="8" t="s">
        <v>1403</v>
      </c>
    </row>
    <row r="123" spans="1:15" s="1" customFormat="1" ht="13.5" customHeight="1" x14ac:dyDescent="0.15">
      <c r="A123" s="13" t="s">
        <v>1203</v>
      </c>
      <c r="B123" s="9" t="s">
        <v>1421</v>
      </c>
      <c r="C123" s="3"/>
      <c r="D123" s="8" t="s">
        <v>1198</v>
      </c>
      <c r="E123" s="4" t="s">
        <v>1175</v>
      </c>
      <c r="F123" s="3" t="s">
        <v>1200</v>
      </c>
      <c r="G123" s="5">
        <f t="shared" si="0"/>
        <v>58.201999999999998</v>
      </c>
      <c r="H123" s="6">
        <v>42108</v>
      </c>
      <c r="I123" s="5" t="s">
        <v>1189</v>
      </c>
      <c r="J123" s="5" t="s">
        <v>1202</v>
      </c>
      <c r="K123" s="5" t="s">
        <v>1178</v>
      </c>
      <c r="L123" s="5">
        <v>2</v>
      </c>
      <c r="M123" s="10" t="s">
        <v>1204</v>
      </c>
      <c r="N123" s="10" t="s">
        <v>1104</v>
      </c>
      <c r="O123" s="8" t="s">
        <v>1893</v>
      </c>
    </row>
    <row r="124" spans="1:15" s="1" customFormat="1" ht="13.5" customHeight="1" x14ac:dyDescent="0.15">
      <c r="A124" s="13" t="s">
        <v>1208</v>
      </c>
      <c r="B124" s="9" t="s">
        <v>1421</v>
      </c>
      <c r="C124" s="3"/>
      <c r="D124" s="8" t="s">
        <v>1205</v>
      </c>
      <c r="E124" s="4" t="s">
        <v>1175</v>
      </c>
      <c r="F124" s="3" t="s">
        <v>1206</v>
      </c>
      <c r="G124" s="5">
        <f t="shared" si="0"/>
        <v>116.404</v>
      </c>
      <c r="H124" s="6">
        <v>42108</v>
      </c>
      <c r="I124" s="5" t="s">
        <v>1189</v>
      </c>
      <c r="J124" s="5" t="s">
        <v>1207</v>
      </c>
      <c r="K124" s="5" t="s">
        <v>1178</v>
      </c>
      <c r="L124" s="5">
        <v>4</v>
      </c>
      <c r="M124" s="10" t="s">
        <v>1209</v>
      </c>
      <c r="N124" s="10" t="s">
        <v>1210</v>
      </c>
      <c r="O124" s="8" t="s">
        <v>1894</v>
      </c>
    </row>
    <row r="125" spans="1:15" s="1" customFormat="1" ht="13.5" customHeight="1" x14ac:dyDescent="0.15">
      <c r="A125" s="13" t="s">
        <v>280</v>
      </c>
      <c r="B125" s="9" t="s">
        <v>1421</v>
      </c>
      <c r="C125" s="3"/>
      <c r="D125" s="8" t="s">
        <v>1211</v>
      </c>
      <c r="E125" s="4" t="s">
        <v>265</v>
      </c>
      <c r="F125" s="3" t="s">
        <v>2948</v>
      </c>
      <c r="G125" s="5">
        <f t="shared" si="0"/>
        <v>87.302999999999997</v>
      </c>
      <c r="H125" s="6">
        <v>42108</v>
      </c>
      <c r="I125" s="5" t="s">
        <v>1186</v>
      </c>
      <c r="J125" s="5" t="s">
        <v>2949</v>
      </c>
      <c r="K125" s="5" t="s">
        <v>268</v>
      </c>
      <c r="L125" s="5">
        <v>3</v>
      </c>
      <c r="M125" s="10" t="s">
        <v>2950</v>
      </c>
      <c r="N125" s="10" t="s">
        <v>2951</v>
      </c>
      <c r="O125" s="8" t="s">
        <v>1895</v>
      </c>
    </row>
    <row r="126" spans="1:15" s="1" customFormat="1" ht="13.5" customHeight="1" x14ac:dyDescent="0.15">
      <c r="A126" s="13" t="s">
        <v>1214</v>
      </c>
      <c r="B126" s="9" t="s">
        <v>1421</v>
      </c>
      <c r="C126" s="3"/>
      <c r="D126" s="8" t="s">
        <v>1212</v>
      </c>
      <c r="E126" s="4" t="s">
        <v>1175</v>
      </c>
      <c r="F126" s="3" t="s">
        <v>4268</v>
      </c>
      <c r="G126" s="5">
        <f t="shared" si="0"/>
        <v>145.505</v>
      </c>
      <c r="H126" s="6">
        <v>42108</v>
      </c>
      <c r="I126" s="5" t="s">
        <v>119</v>
      </c>
      <c r="J126" s="5" t="s">
        <v>1213</v>
      </c>
      <c r="K126" s="5" t="s">
        <v>1178</v>
      </c>
      <c r="L126" s="5">
        <v>5</v>
      </c>
      <c r="M126" s="10" t="s">
        <v>1215</v>
      </c>
      <c r="N126" s="10" t="s">
        <v>1216</v>
      </c>
      <c r="O126" s="8" t="s">
        <v>1896</v>
      </c>
    </row>
    <row r="127" spans="1:15" s="1" customFormat="1" ht="13.5" customHeight="1" x14ac:dyDescent="0.15">
      <c r="A127" s="13" t="s">
        <v>1218</v>
      </c>
      <c r="B127" s="9"/>
      <c r="C127" s="3"/>
      <c r="D127" s="8" t="s">
        <v>42</v>
      </c>
      <c r="E127" s="4" t="s">
        <v>1175</v>
      </c>
      <c r="F127" s="3" t="s">
        <v>1219</v>
      </c>
      <c r="G127" s="5">
        <f>18.708*L127</f>
        <v>37.415999999999997</v>
      </c>
      <c r="H127" s="6">
        <v>42109</v>
      </c>
      <c r="I127" s="5" t="s">
        <v>452</v>
      </c>
      <c r="J127" s="5" t="s">
        <v>1220</v>
      </c>
      <c r="K127" s="5" t="s">
        <v>260</v>
      </c>
      <c r="L127" s="5">
        <v>2</v>
      </c>
      <c r="M127" s="10" t="s">
        <v>1217</v>
      </c>
      <c r="N127" s="10" t="s">
        <v>1221</v>
      </c>
      <c r="O127" s="8" t="s">
        <v>1280</v>
      </c>
    </row>
    <row r="128" spans="1:15" s="1" customFormat="1" ht="13.5" customHeight="1" x14ac:dyDescent="0.15">
      <c r="A128" s="13" t="s">
        <v>1227</v>
      </c>
      <c r="B128" s="9"/>
      <c r="C128" s="3"/>
      <c r="D128" s="8" t="s">
        <v>63</v>
      </c>
      <c r="E128" s="4" t="s">
        <v>1175</v>
      </c>
      <c r="F128" s="3" t="s">
        <v>1226</v>
      </c>
      <c r="G128" s="5">
        <f>17.498*10</f>
        <v>174.98000000000002</v>
      </c>
      <c r="H128" s="6">
        <v>42109</v>
      </c>
      <c r="I128" s="5" t="s">
        <v>1228</v>
      </c>
      <c r="J128" s="5" t="s">
        <v>1222</v>
      </c>
      <c r="K128" s="14" t="s">
        <v>261</v>
      </c>
      <c r="L128" s="5" t="s">
        <v>1223</v>
      </c>
      <c r="M128" s="10" t="s">
        <v>1224</v>
      </c>
      <c r="N128" s="10" t="s">
        <v>1225</v>
      </c>
      <c r="O128" s="8" t="s">
        <v>1281</v>
      </c>
    </row>
    <row r="129" spans="1:15" s="1" customFormat="1" ht="13.5" customHeight="1" x14ac:dyDescent="0.15">
      <c r="A129" s="13" t="s">
        <v>1231</v>
      </c>
      <c r="B129" s="9"/>
      <c r="C129" s="3"/>
      <c r="D129" s="8" t="s">
        <v>747</v>
      </c>
      <c r="E129" s="4" t="s">
        <v>1175</v>
      </c>
      <c r="F129" s="3" t="s">
        <v>1229</v>
      </c>
      <c r="G129" s="14">
        <f>29.101*L129</f>
        <v>87.302999999999997</v>
      </c>
      <c r="H129" s="6">
        <v>42109</v>
      </c>
      <c r="I129" s="5" t="s">
        <v>472</v>
      </c>
      <c r="J129" s="5" t="s">
        <v>1230</v>
      </c>
      <c r="K129" s="5" t="s">
        <v>11</v>
      </c>
      <c r="L129" s="5">
        <v>3</v>
      </c>
      <c r="M129" s="10" t="s">
        <v>748</v>
      </c>
      <c r="N129" s="10" t="s">
        <v>921</v>
      </c>
      <c r="O129" s="8" t="s">
        <v>1285</v>
      </c>
    </row>
    <row r="130" spans="1:15" s="1" customFormat="1" ht="13.5" customHeight="1" x14ac:dyDescent="0.15">
      <c r="A130" s="13" t="s">
        <v>91</v>
      </c>
      <c r="B130" s="9"/>
      <c r="C130" s="3"/>
      <c r="D130" s="8" t="s">
        <v>107</v>
      </c>
      <c r="E130" s="4" t="s">
        <v>1175</v>
      </c>
      <c r="F130" s="3" t="s">
        <v>1233</v>
      </c>
      <c r="G130" s="14">
        <v>139.864</v>
      </c>
      <c r="H130" s="6">
        <v>42109</v>
      </c>
      <c r="I130" s="5" t="s">
        <v>284</v>
      </c>
      <c r="J130" s="5" t="s">
        <v>1235</v>
      </c>
      <c r="K130" s="5" t="s">
        <v>343</v>
      </c>
      <c r="L130" s="5" t="s">
        <v>1238</v>
      </c>
      <c r="M130" s="10" t="s">
        <v>1240</v>
      </c>
      <c r="N130" s="10" t="s">
        <v>1242</v>
      </c>
      <c r="O130" s="8" t="s">
        <v>1282</v>
      </c>
    </row>
    <row r="131" spans="1:15" s="1" customFormat="1" ht="13.5" customHeight="1" x14ac:dyDescent="0.15">
      <c r="A131" s="13" t="s">
        <v>1239</v>
      </c>
      <c r="B131" s="9"/>
      <c r="C131" s="3"/>
      <c r="D131" s="8" t="s">
        <v>107</v>
      </c>
      <c r="E131" s="4" t="s">
        <v>1175</v>
      </c>
      <c r="F131" s="3" t="s">
        <v>1234</v>
      </c>
      <c r="G131" s="14">
        <v>202.107</v>
      </c>
      <c r="H131" s="6">
        <v>42109</v>
      </c>
      <c r="I131" s="5" t="s">
        <v>284</v>
      </c>
      <c r="J131" s="5" t="s">
        <v>1236</v>
      </c>
      <c r="K131" s="5" t="s">
        <v>343</v>
      </c>
      <c r="L131" s="5" t="s">
        <v>1237</v>
      </c>
      <c r="M131" s="10" t="s">
        <v>1241</v>
      </c>
      <c r="N131" s="10" t="s">
        <v>1243</v>
      </c>
      <c r="O131" s="8" t="s">
        <v>1283</v>
      </c>
    </row>
    <row r="132" spans="1:15" s="1" customFormat="1" ht="13.5" customHeight="1" x14ac:dyDescent="0.15">
      <c r="A132" s="13" t="s">
        <v>1247</v>
      </c>
      <c r="B132" s="9"/>
      <c r="C132" s="3"/>
      <c r="D132" s="8" t="s">
        <v>213</v>
      </c>
      <c r="E132" s="4" t="s">
        <v>1175</v>
      </c>
      <c r="F132" s="3" t="s">
        <v>1250</v>
      </c>
      <c r="G132" s="14">
        <v>262.15100000000001</v>
      </c>
      <c r="H132" s="6">
        <v>42109</v>
      </c>
      <c r="I132" s="14" t="s">
        <v>1246</v>
      </c>
      <c r="J132" s="5" t="s">
        <v>1244</v>
      </c>
      <c r="K132" s="5" t="s">
        <v>366</v>
      </c>
      <c r="L132" s="5" t="s">
        <v>1245</v>
      </c>
      <c r="M132" s="10" t="s">
        <v>1248</v>
      </c>
      <c r="N132" s="10" t="s">
        <v>1249</v>
      </c>
      <c r="O132" s="8" t="s">
        <v>1286</v>
      </c>
    </row>
    <row r="133" spans="1:15" s="1" customFormat="1" ht="13.5" customHeight="1" x14ac:dyDescent="0.15">
      <c r="A133" s="24" t="s">
        <v>1253</v>
      </c>
      <c r="B133" s="9"/>
      <c r="C133" s="3"/>
      <c r="D133" s="8" t="s">
        <v>1252</v>
      </c>
      <c r="E133" s="4" t="s">
        <v>1175</v>
      </c>
      <c r="F133" s="3" t="s">
        <v>1251</v>
      </c>
      <c r="G133" s="5">
        <f>20.816*L133</f>
        <v>41.631999999999998</v>
      </c>
      <c r="H133" s="6">
        <v>42109</v>
      </c>
      <c r="I133" s="5" t="s">
        <v>441</v>
      </c>
      <c r="J133" s="5" t="s">
        <v>1254</v>
      </c>
      <c r="K133" s="5" t="s">
        <v>261</v>
      </c>
      <c r="L133" s="5">
        <v>2</v>
      </c>
      <c r="M133" s="10" t="s">
        <v>1255</v>
      </c>
      <c r="N133" s="10" t="s">
        <v>162</v>
      </c>
      <c r="O133" s="8" t="s">
        <v>1284</v>
      </c>
    </row>
    <row r="134" spans="1:15" s="1" customFormat="1" ht="13.5" customHeight="1" x14ac:dyDescent="0.15">
      <c r="A134" s="24" t="s">
        <v>1422</v>
      </c>
      <c r="B134" s="9" t="s">
        <v>1421</v>
      </c>
      <c r="C134" s="3"/>
      <c r="D134" s="8" t="s">
        <v>1257</v>
      </c>
      <c r="E134" s="4" t="s">
        <v>321</v>
      </c>
      <c r="F134" s="3" t="s">
        <v>1258</v>
      </c>
      <c r="G134" s="14">
        <f>8.823*L134</f>
        <v>105.876</v>
      </c>
      <c r="H134" s="6">
        <v>42109</v>
      </c>
      <c r="I134" s="5" t="s">
        <v>438</v>
      </c>
      <c r="J134" s="5" t="s">
        <v>1259</v>
      </c>
      <c r="K134" s="14" t="s">
        <v>342</v>
      </c>
      <c r="L134" s="5">
        <v>12</v>
      </c>
      <c r="M134" s="10" t="s">
        <v>1361</v>
      </c>
      <c r="N134" s="10" t="s">
        <v>146</v>
      </c>
      <c r="O134" s="8" t="s">
        <v>1473</v>
      </c>
    </row>
    <row r="135" spans="1:15" s="1" customFormat="1" ht="13.5" customHeight="1" x14ac:dyDescent="0.15">
      <c r="A135" s="24" t="s">
        <v>318</v>
      </c>
      <c r="B135" s="9"/>
      <c r="C135" s="3"/>
      <c r="D135" s="8" t="s">
        <v>75</v>
      </c>
      <c r="E135" s="4" t="s">
        <v>289</v>
      </c>
      <c r="F135" s="3" t="s">
        <v>1266</v>
      </c>
      <c r="G135" s="5">
        <f>7.656*L135</f>
        <v>191.4</v>
      </c>
      <c r="H135" s="6">
        <v>42111</v>
      </c>
      <c r="I135" s="5" t="s">
        <v>409</v>
      </c>
      <c r="J135" s="5" t="s">
        <v>1267</v>
      </c>
      <c r="K135" s="5" t="s">
        <v>260</v>
      </c>
      <c r="L135" s="5">
        <v>25</v>
      </c>
      <c r="M135" s="10" t="s">
        <v>1268</v>
      </c>
      <c r="N135" s="10" t="s">
        <v>627</v>
      </c>
      <c r="O135" s="8" t="s">
        <v>1268</v>
      </c>
    </row>
    <row r="136" spans="1:15" s="1" customFormat="1" ht="13.5" customHeight="1" x14ac:dyDescent="0.15">
      <c r="A136" s="13" t="s">
        <v>1272</v>
      </c>
      <c r="B136" s="9"/>
      <c r="C136" s="3"/>
      <c r="D136" s="8" t="s">
        <v>567</v>
      </c>
      <c r="E136" s="4" t="s">
        <v>1270</v>
      </c>
      <c r="F136" s="3" t="s">
        <v>1273</v>
      </c>
      <c r="G136" s="5">
        <v>110.797</v>
      </c>
      <c r="H136" s="6">
        <v>42111</v>
      </c>
      <c r="I136" s="5" t="s">
        <v>399</v>
      </c>
      <c r="J136" s="5" t="s">
        <v>1274</v>
      </c>
      <c r="K136" s="5" t="s">
        <v>363</v>
      </c>
      <c r="L136" s="5" t="s">
        <v>1275</v>
      </c>
      <c r="M136" s="10" t="s">
        <v>1276</v>
      </c>
      <c r="N136" s="10" t="s">
        <v>1277</v>
      </c>
      <c r="O136" s="8" t="s">
        <v>1287</v>
      </c>
    </row>
    <row r="137" spans="1:15" s="1" customFormat="1" ht="13.5" customHeight="1" x14ac:dyDescent="0.15">
      <c r="A137" s="13" t="s">
        <v>222</v>
      </c>
      <c r="B137" s="9"/>
      <c r="C137" s="3"/>
      <c r="D137" s="8" t="s">
        <v>223</v>
      </c>
      <c r="E137" s="4" t="s">
        <v>1175</v>
      </c>
      <c r="F137" s="3" t="s">
        <v>1292</v>
      </c>
      <c r="G137" s="5">
        <v>275.923</v>
      </c>
      <c r="H137" s="6">
        <v>42116</v>
      </c>
      <c r="I137" s="5" t="s">
        <v>413</v>
      </c>
      <c r="J137" s="5" t="s">
        <v>1293</v>
      </c>
      <c r="K137" s="5" t="s">
        <v>366</v>
      </c>
      <c r="L137" s="5" t="s">
        <v>1291</v>
      </c>
      <c r="M137" s="10" t="s">
        <v>1294</v>
      </c>
      <c r="N137" s="10" t="s">
        <v>1295</v>
      </c>
      <c r="O137" s="8" t="s">
        <v>1404</v>
      </c>
    </row>
    <row r="138" spans="1:15" s="1" customFormat="1" ht="13.5" customHeight="1" x14ac:dyDescent="0.15">
      <c r="A138" s="13" t="s">
        <v>1296</v>
      </c>
      <c r="B138" s="9"/>
      <c r="C138" s="3"/>
      <c r="D138" s="8" t="s">
        <v>1269</v>
      </c>
      <c r="E138" s="4" t="s">
        <v>1175</v>
      </c>
      <c r="F138" s="3" t="s">
        <v>1297</v>
      </c>
      <c r="G138" s="5">
        <v>67.203000000000003</v>
      </c>
      <c r="H138" s="6">
        <v>42116</v>
      </c>
      <c r="I138" s="5" t="s">
        <v>395</v>
      </c>
      <c r="J138" s="5" t="s">
        <v>1298</v>
      </c>
      <c r="K138" s="5" t="s">
        <v>343</v>
      </c>
      <c r="L138" s="5" t="s">
        <v>1299</v>
      </c>
      <c r="M138" s="10" t="s">
        <v>1300</v>
      </c>
      <c r="N138" s="10" t="s">
        <v>1317</v>
      </c>
      <c r="O138" s="8" t="s">
        <v>1405</v>
      </c>
    </row>
    <row r="139" spans="1:15" s="1" customFormat="1" ht="13.5" customHeight="1" x14ac:dyDescent="0.15">
      <c r="A139" s="13" t="s">
        <v>1310</v>
      </c>
      <c r="B139" s="9"/>
      <c r="C139" s="3"/>
      <c r="D139" s="8" t="s">
        <v>833</v>
      </c>
      <c r="E139" s="4" t="s">
        <v>265</v>
      </c>
      <c r="F139" s="3" t="s">
        <v>1301</v>
      </c>
      <c r="G139" s="5">
        <v>136.72200000000001</v>
      </c>
      <c r="H139" s="6">
        <v>42116</v>
      </c>
      <c r="I139" s="5" t="s">
        <v>328</v>
      </c>
      <c r="J139" s="5" t="s">
        <v>1302</v>
      </c>
      <c r="K139" s="5" t="s">
        <v>366</v>
      </c>
      <c r="L139" s="5" t="s">
        <v>1307</v>
      </c>
      <c r="M139" s="10" t="s">
        <v>1311</v>
      </c>
      <c r="N139" s="10" t="s">
        <v>1312</v>
      </c>
      <c r="O139" s="8" t="s">
        <v>1474</v>
      </c>
    </row>
    <row r="140" spans="1:15" s="1" customFormat="1" ht="13.5" customHeight="1" x14ac:dyDescent="0.15">
      <c r="A140" s="13" t="s">
        <v>1310</v>
      </c>
      <c r="B140" s="9"/>
      <c r="C140" s="3"/>
      <c r="D140" s="8" t="s">
        <v>833</v>
      </c>
      <c r="E140" s="4" t="s">
        <v>265</v>
      </c>
      <c r="F140" s="3" t="s">
        <v>1303</v>
      </c>
      <c r="G140" s="5">
        <v>209.41800000000001</v>
      </c>
      <c r="H140" s="6">
        <v>42116</v>
      </c>
      <c r="I140" s="5" t="s">
        <v>328</v>
      </c>
      <c r="J140" s="5" t="s">
        <v>1305</v>
      </c>
      <c r="K140" s="5" t="s">
        <v>366</v>
      </c>
      <c r="L140" s="5" t="s">
        <v>1308</v>
      </c>
      <c r="M140" s="10" t="s">
        <v>1313</v>
      </c>
      <c r="N140" s="10" t="s">
        <v>1314</v>
      </c>
      <c r="O140" s="8" t="s">
        <v>1475</v>
      </c>
    </row>
    <row r="141" spans="1:15" s="1" customFormat="1" ht="13.5" customHeight="1" x14ac:dyDescent="0.15">
      <c r="A141" s="13" t="s">
        <v>1310</v>
      </c>
      <c r="B141" s="9"/>
      <c r="C141" s="3"/>
      <c r="D141" s="8" t="s">
        <v>833</v>
      </c>
      <c r="E141" s="4" t="s">
        <v>265</v>
      </c>
      <c r="F141" s="3" t="s">
        <v>1304</v>
      </c>
      <c r="G141" s="5">
        <v>104.983</v>
      </c>
      <c r="H141" s="6">
        <v>42116</v>
      </c>
      <c r="I141" s="5" t="s">
        <v>328</v>
      </c>
      <c r="J141" s="5" t="s">
        <v>1306</v>
      </c>
      <c r="K141" s="5" t="s">
        <v>366</v>
      </c>
      <c r="L141" s="5" t="s">
        <v>1309</v>
      </c>
      <c r="M141" s="10" t="s">
        <v>1315</v>
      </c>
      <c r="N141" s="10" t="s">
        <v>1316</v>
      </c>
      <c r="O141" s="8" t="s">
        <v>1476</v>
      </c>
    </row>
    <row r="142" spans="1:15" s="1" customFormat="1" ht="13.5" customHeight="1" x14ac:dyDescent="0.15">
      <c r="A142" s="13" t="s">
        <v>1319</v>
      </c>
      <c r="B142" s="9" t="s">
        <v>1421</v>
      </c>
      <c r="C142" s="3"/>
      <c r="D142" s="8" t="s">
        <v>85</v>
      </c>
      <c r="E142" s="4" t="s">
        <v>265</v>
      </c>
      <c r="F142" s="3" t="s">
        <v>1320</v>
      </c>
      <c r="G142" s="14">
        <f>9.804*L142</f>
        <v>117.648</v>
      </c>
      <c r="H142" s="6">
        <v>42116</v>
      </c>
      <c r="I142" s="5" t="s">
        <v>336</v>
      </c>
      <c r="J142" s="5" t="s">
        <v>1321</v>
      </c>
      <c r="K142" s="5" t="s">
        <v>260</v>
      </c>
      <c r="L142" s="5">
        <v>12</v>
      </c>
      <c r="M142" s="10" t="s">
        <v>1358</v>
      </c>
      <c r="N142" s="10" t="s">
        <v>1322</v>
      </c>
      <c r="O142" s="8" t="s">
        <v>1745</v>
      </c>
    </row>
    <row r="143" spans="1:15" s="1" customFormat="1" ht="13.5" customHeight="1" x14ac:dyDescent="0.15">
      <c r="A143" s="13" t="s">
        <v>1323</v>
      </c>
      <c r="B143" s="9"/>
      <c r="C143" s="3"/>
      <c r="D143" s="8" t="s">
        <v>420</v>
      </c>
      <c r="E143" s="4" t="s">
        <v>265</v>
      </c>
      <c r="F143" s="3" t="s">
        <v>1324</v>
      </c>
      <c r="G143" s="5">
        <f>14.405*L143</f>
        <v>345.71999999999997</v>
      </c>
      <c r="H143" s="6">
        <v>42116</v>
      </c>
      <c r="I143" s="5" t="s">
        <v>339</v>
      </c>
      <c r="J143" s="5" t="s">
        <v>1325</v>
      </c>
      <c r="K143" s="5" t="s">
        <v>260</v>
      </c>
      <c r="L143" s="5">
        <v>24</v>
      </c>
      <c r="M143" s="10" t="s">
        <v>1330</v>
      </c>
      <c r="N143" s="10" t="s">
        <v>1333</v>
      </c>
      <c r="O143" s="8" t="s">
        <v>1417</v>
      </c>
    </row>
    <row r="144" spans="1:15" s="1" customFormat="1" ht="13.5" customHeight="1" x14ac:dyDescent="0.15">
      <c r="A144" s="13" t="s">
        <v>1323</v>
      </c>
      <c r="B144" s="9"/>
      <c r="C144" s="3"/>
      <c r="D144" s="8" t="s">
        <v>420</v>
      </c>
      <c r="E144" s="4" t="s">
        <v>265</v>
      </c>
      <c r="F144" s="3" t="s">
        <v>1326</v>
      </c>
      <c r="G144" s="5">
        <f>14.405*L144</f>
        <v>360.125</v>
      </c>
      <c r="H144" s="6">
        <v>42116</v>
      </c>
      <c r="I144" s="5" t="s">
        <v>339</v>
      </c>
      <c r="J144" s="5" t="s">
        <v>1328</v>
      </c>
      <c r="K144" s="5" t="s">
        <v>260</v>
      </c>
      <c r="L144" s="5">
        <v>25</v>
      </c>
      <c r="M144" s="10" t="s">
        <v>1331</v>
      </c>
      <c r="N144" s="10" t="s">
        <v>627</v>
      </c>
      <c r="O144" s="8" t="s">
        <v>1418</v>
      </c>
    </row>
    <row r="145" spans="1:15" s="1" customFormat="1" ht="13.5" customHeight="1" x14ac:dyDescent="0.15">
      <c r="A145" s="13" t="s">
        <v>1323</v>
      </c>
      <c r="B145" s="9"/>
      <c r="C145" s="3"/>
      <c r="D145" s="8" t="s">
        <v>420</v>
      </c>
      <c r="E145" s="4" t="s">
        <v>265</v>
      </c>
      <c r="F145" s="3" t="s">
        <v>1327</v>
      </c>
      <c r="G145" s="5">
        <f>14.405*L145</f>
        <v>360.125</v>
      </c>
      <c r="H145" s="6">
        <v>42116</v>
      </c>
      <c r="I145" s="5" t="s">
        <v>339</v>
      </c>
      <c r="J145" s="5" t="s">
        <v>1329</v>
      </c>
      <c r="K145" s="5" t="s">
        <v>260</v>
      </c>
      <c r="L145" s="5">
        <v>25</v>
      </c>
      <c r="M145" s="10" t="s">
        <v>1332</v>
      </c>
      <c r="N145" s="10" t="s">
        <v>627</v>
      </c>
      <c r="O145" s="8" t="s">
        <v>1419</v>
      </c>
    </row>
    <row r="146" spans="1:15" s="1" customFormat="1" ht="13.5" customHeight="1" x14ac:dyDescent="0.15">
      <c r="A146" s="13" t="s">
        <v>1334</v>
      </c>
      <c r="B146" s="9" t="s">
        <v>1421</v>
      </c>
      <c r="C146" s="3"/>
      <c r="D146" s="8" t="s">
        <v>93</v>
      </c>
      <c r="E146" s="4" t="s">
        <v>265</v>
      </c>
      <c r="F146" s="3" t="s">
        <v>1335</v>
      </c>
      <c r="G146" s="14">
        <f>8.606*L146</f>
        <v>111.878</v>
      </c>
      <c r="H146" s="6">
        <v>42116</v>
      </c>
      <c r="I146" s="5" t="s">
        <v>274</v>
      </c>
      <c r="J146" s="5" t="s">
        <v>1336</v>
      </c>
      <c r="K146" s="5" t="s">
        <v>260</v>
      </c>
      <c r="L146" s="5">
        <v>13</v>
      </c>
      <c r="M146" s="10" t="s">
        <v>1359</v>
      </c>
      <c r="N146" s="10" t="s">
        <v>22</v>
      </c>
      <c r="O146" s="8" t="s">
        <v>1677</v>
      </c>
    </row>
    <row r="147" spans="1:15" s="1" customFormat="1" ht="13.5" customHeight="1" x14ac:dyDescent="0.15">
      <c r="A147" s="13" t="s">
        <v>1340</v>
      </c>
      <c r="B147" s="9"/>
      <c r="C147" s="3"/>
      <c r="D147" s="8" t="s">
        <v>1337</v>
      </c>
      <c r="E147" s="4" t="s">
        <v>265</v>
      </c>
      <c r="F147" s="3" t="s">
        <v>1339</v>
      </c>
      <c r="G147" s="14">
        <f>20.816*L147</f>
        <v>187.34399999999999</v>
      </c>
      <c r="H147" s="6">
        <v>42116</v>
      </c>
      <c r="I147" s="5" t="s">
        <v>441</v>
      </c>
      <c r="J147" s="5" t="s">
        <v>1338</v>
      </c>
      <c r="K147" s="5" t="s">
        <v>275</v>
      </c>
      <c r="L147" s="5">
        <v>9</v>
      </c>
      <c r="M147" s="10" t="s">
        <v>1360</v>
      </c>
      <c r="N147" s="10" t="s">
        <v>499</v>
      </c>
      <c r="O147" s="8" t="s">
        <v>1406</v>
      </c>
    </row>
    <row r="148" spans="1:15" s="1" customFormat="1" ht="13.5" customHeight="1" x14ac:dyDescent="0.15">
      <c r="A148" s="24" t="s">
        <v>1343</v>
      </c>
      <c r="B148" s="9"/>
      <c r="C148" s="3"/>
      <c r="D148" s="8" t="s">
        <v>1341</v>
      </c>
      <c r="E148" s="4" t="s">
        <v>265</v>
      </c>
      <c r="F148" s="3" t="s">
        <v>1342</v>
      </c>
      <c r="G148" s="14">
        <v>39.89</v>
      </c>
      <c r="H148" s="6">
        <v>42116</v>
      </c>
      <c r="I148" s="14" t="s">
        <v>1353</v>
      </c>
      <c r="J148" s="5" t="s">
        <v>1345</v>
      </c>
      <c r="K148" s="5" t="s">
        <v>1344</v>
      </c>
      <c r="L148" s="5" t="s">
        <v>1346</v>
      </c>
      <c r="M148" s="10" t="s">
        <v>1348</v>
      </c>
      <c r="N148" s="10" t="s">
        <v>1349</v>
      </c>
      <c r="O148" s="8" t="s">
        <v>1678</v>
      </c>
    </row>
    <row r="149" spans="1:15" s="1" customFormat="1" ht="13.5" customHeight="1" x14ac:dyDescent="0.15">
      <c r="A149" s="24" t="s">
        <v>1350</v>
      </c>
      <c r="B149" s="9"/>
      <c r="C149" s="3"/>
      <c r="D149" s="8" t="s">
        <v>1351</v>
      </c>
      <c r="E149" s="4" t="s">
        <v>265</v>
      </c>
      <c r="F149" s="3" t="s">
        <v>1355</v>
      </c>
      <c r="G149" s="14">
        <v>12.86</v>
      </c>
      <c r="H149" s="6">
        <v>42116</v>
      </c>
      <c r="I149" s="14" t="s">
        <v>1347</v>
      </c>
      <c r="J149" s="5" t="s">
        <v>1352</v>
      </c>
      <c r="K149" s="5" t="s">
        <v>1344</v>
      </c>
      <c r="L149" s="5" t="s">
        <v>1354</v>
      </c>
      <c r="M149" s="10" t="s">
        <v>1356</v>
      </c>
      <c r="N149" s="10" t="s">
        <v>1357</v>
      </c>
      <c r="O149" s="8" t="s">
        <v>1679</v>
      </c>
    </row>
    <row r="150" spans="1:15" s="1" customFormat="1" ht="13.5" customHeight="1" x14ac:dyDescent="0.15">
      <c r="A150" s="13" t="s">
        <v>1362</v>
      </c>
      <c r="B150" s="9" t="s">
        <v>1421</v>
      </c>
      <c r="C150" s="3"/>
      <c r="D150" s="8" t="s">
        <v>74</v>
      </c>
      <c r="E150" s="4" t="s">
        <v>265</v>
      </c>
      <c r="F150" s="3" t="s">
        <v>1363</v>
      </c>
      <c r="G150" s="14">
        <f>8.606*L150</f>
        <v>103.27199999999999</v>
      </c>
      <c r="H150" s="6">
        <v>42118</v>
      </c>
      <c r="I150" s="5" t="s">
        <v>340</v>
      </c>
      <c r="J150" s="5" t="s">
        <v>1364</v>
      </c>
      <c r="K150" s="14" t="s">
        <v>11</v>
      </c>
      <c r="L150" s="5">
        <v>12</v>
      </c>
      <c r="M150" s="10" t="s">
        <v>1423</v>
      </c>
      <c r="N150" s="10" t="s">
        <v>13</v>
      </c>
      <c r="O150" s="8" t="s">
        <v>1680</v>
      </c>
    </row>
    <row r="151" spans="1:15" s="1" customFormat="1" ht="13.5" customHeight="1" x14ac:dyDescent="0.15">
      <c r="A151" s="24" t="s">
        <v>667</v>
      </c>
      <c r="B151" s="9"/>
      <c r="C151" s="3"/>
      <c r="D151" s="8" t="s">
        <v>1365</v>
      </c>
      <c r="E151" s="4" t="s">
        <v>265</v>
      </c>
      <c r="F151" s="3" t="s">
        <v>1366</v>
      </c>
      <c r="G151" s="5">
        <f>24.694*L151</f>
        <v>49.387999999999998</v>
      </c>
      <c r="H151" s="6">
        <v>42118</v>
      </c>
      <c r="I151" s="5" t="s">
        <v>328</v>
      </c>
      <c r="J151" s="5" t="s">
        <v>1367</v>
      </c>
      <c r="K151" s="5" t="s">
        <v>260</v>
      </c>
      <c r="L151" s="5">
        <v>2</v>
      </c>
      <c r="M151" s="10" t="s">
        <v>1424</v>
      </c>
      <c r="N151" s="10" t="s">
        <v>1368</v>
      </c>
      <c r="O151" s="8" t="s">
        <v>1477</v>
      </c>
    </row>
    <row r="152" spans="1:15" s="1" customFormat="1" ht="13.5" customHeight="1" x14ac:dyDescent="0.15">
      <c r="A152" s="13" t="s">
        <v>1372</v>
      </c>
      <c r="B152" s="9"/>
      <c r="C152" s="3"/>
      <c r="D152" s="8" t="s">
        <v>411</v>
      </c>
      <c r="E152" s="4" t="s">
        <v>265</v>
      </c>
      <c r="F152" s="3" t="s">
        <v>1369</v>
      </c>
      <c r="G152" s="5">
        <v>47.015000000000001</v>
      </c>
      <c r="H152" s="6">
        <v>42118</v>
      </c>
      <c r="I152" s="5" t="s">
        <v>328</v>
      </c>
      <c r="J152" s="5" t="s">
        <v>1370</v>
      </c>
      <c r="K152" s="14" t="s">
        <v>343</v>
      </c>
      <c r="L152" s="5" t="s">
        <v>1371</v>
      </c>
      <c r="M152" s="10" t="s">
        <v>1373</v>
      </c>
      <c r="N152" s="10" t="s">
        <v>1374</v>
      </c>
      <c r="O152" s="8" t="s">
        <v>1478</v>
      </c>
    </row>
    <row r="153" spans="1:15" s="1" customFormat="1" ht="13.5" customHeight="1" x14ac:dyDescent="0.15">
      <c r="A153" s="13" t="s">
        <v>1377</v>
      </c>
      <c r="B153" s="9"/>
      <c r="C153" s="3"/>
      <c r="D153" s="8" t="s">
        <v>66</v>
      </c>
      <c r="E153" s="4" t="s">
        <v>265</v>
      </c>
      <c r="F153" s="3" t="s">
        <v>1375</v>
      </c>
      <c r="G153" s="5">
        <v>49.027999999999999</v>
      </c>
      <c r="H153" s="6">
        <v>42118</v>
      </c>
      <c r="I153" s="5" t="s">
        <v>284</v>
      </c>
      <c r="J153" s="5" t="s">
        <v>1376</v>
      </c>
      <c r="K153" s="5" t="s">
        <v>282</v>
      </c>
      <c r="L153" s="5" t="s">
        <v>1378</v>
      </c>
      <c r="M153" s="10" t="s">
        <v>1379</v>
      </c>
      <c r="N153" s="10" t="s">
        <v>1380</v>
      </c>
      <c r="O153" s="8" t="s">
        <v>1479</v>
      </c>
    </row>
    <row r="154" spans="1:15" s="1" customFormat="1" ht="13.5" customHeight="1" x14ac:dyDescent="0.15">
      <c r="A154" s="13" t="s">
        <v>1383</v>
      </c>
      <c r="B154" s="9"/>
      <c r="C154" s="3"/>
      <c r="D154" s="8" t="s">
        <v>211</v>
      </c>
      <c r="E154" s="4" t="s">
        <v>265</v>
      </c>
      <c r="F154" s="3" t="s">
        <v>1382</v>
      </c>
      <c r="G154" s="5">
        <v>79.730999999999995</v>
      </c>
      <c r="H154" s="6">
        <v>42118</v>
      </c>
      <c r="I154" s="5" t="s">
        <v>328</v>
      </c>
      <c r="J154" s="5" t="s">
        <v>5802</v>
      </c>
      <c r="K154" s="5" t="s">
        <v>363</v>
      </c>
      <c r="L154" s="5" t="s">
        <v>1381</v>
      </c>
      <c r="M154" s="10" t="s">
        <v>1384</v>
      </c>
      <c r="N154" s="10" t="s">
        <v>1385</v>
      </c>
      <c r="O154" s="8" t="s">
        <v>1480</v>
      </c>
    </row>
    <row r="155" spans="1:15" s="1" customFormat="1" ht="13.5" customHeight="1" x14ac:dyDescent="0.15">
      <c r="A155" s="13" t="s">
        <v>1389</v>
      </c>
      <c r="B155" s="9"/>
      <c r="C155" s="3"/>
      <c r="D155" s="8" t="s">
        <v>68</v>
      </c>
      <c r="E155" s="4" t="s">
        <v>265</v>
      </c>
      <c r="F155" s="3" t="s">
        <v>1386</v>
      </c>
      <c r="G155" s="5">
        <v>49.768999999999998</v>
      </c>
      <c r="H155" s="6">
        <v>42118</v>
      </c>
      <c r="I155" s="5" t="s">
        <v>328</v>
      </c>
      <c r="J155" s="5" t="s">
        <v>1387</v>
      </c>
      <c r="K155" s="5" t="s">
        <v>18</v>
      </c>
      <c r="L155" s="5" t="s">
        <v>1388</v>
      </c>
      <c r="M155" s="10" t="s">
        <v>1390</v>
      </c>
      <c r="N155" s="10" t="s">
        <v>1391</v>
      </c>
      <c r="O155" s="8" t="s">
        <v>1481</v>
      </c>
    </row>
    <row r="156" spans="1:15" s="1" customFormat="1" ht="13.5" customHeight="1" x14ac:dyDescent="0.15">
      <c r="A156" s="13" t="s">
        <v>1392</v>
      </c>
      <c r="B156" s="9"/>
      <c r="C156" s="3"/>
      <c r="D156" s="8" t="s">
        <v>102</v>
      </c>
      <c r="E156" s="4" t="s">
        <v>265</v>
      </c>
      <c r="F156" s="3" t="s">
        <v>1393</v>
      </c>
      <c r="G156" s="5">
        <v>86.076999999999998</v>
      </c>
      <c r="H156" s="6">
        <v>42118</v>
      </c>
      <c r="I156" s="5" t="s">
        <v>1396</v>
      </c>
      <c r="J156" s="5" t="s">
        <v>1394</v>
      </c>
      <c r="K156" s="5" t="s">
        <v>18</v>
      </c>
      <c r="L156" s="5" t="s">
        <v>1395</v>
      </c>
      <c r="M156" s="10" t="s">
        <v>1397</v>
      </c>
      <c r="N156" s="10" t="s">
        <v>1398</v>
      </c>
      <c r="O156" s="8" t="s">
        <v>1482</v>
      </c>
    </row>
    <row r="157" spans="1:15" s="1" customFormat="1" ht="13.5" customHeight="1" x14ac:dyDescent="0.15">
      <c r="A157" s="24" t="s">
        <v>1409</v>
      </c>
      <c r="B157" s="9"/>
      <c r="C157" s="3"/>
      <c r="D157" s="8" t="s">
        <v>1412</v>
      </c>
      <c r="E157" s="4" t="s">
        <v>1407</v>
      </c>
      <c r="F157" s="3" t="s">
        <v>1408</v>
      </c>
      <c r="G157" s="5">
        <v>25.765999999999998</v>
      </c>
      <c r="H157" s="6">
        <v>42121</v>
      </c>
      <c r="I157" s="5" t="s">
        <v>1413</v>
      </c>
      <c r="J157" s="5" t="s">
        <v>1410</v>
      </c>
      <c r="K157" s="5" t="s">
        <v>1411</v>
      </c>
      <c r="L157" s="5" t="s">
        <v>1416</v>
      </c>
      <c r="M157" s="10" t="s">
        <v>1414</v>
      </c>
      <c r="N157" s="10" t="s">
        <v>1415</v>
      </c>
      <c r="O157" s="8" t="s">
        <v>1483</v>
      </c>
    </row>
    <row r="158" spans="1:15" s="1" customFormat="1" ht="13.5" customHeight="1" x14ac:dyDescent="0.15">
      <c r="A158" s="13" t="s">
        <v>1434</v>
      </c>
      <c r="B158" s="9"/>
      <c r="C158" s="3"/>
      <c r="D158" s="8" t="s">
        <v>107</v>
      </c>
      <c r="E158" s="4" t="s">
        <v>278</v>
      </c>
      <c r="F158" s="3" t="s">
        <v>1425</v>
      </c>
      <c r="G158" s="5">
        <v>108.349</v>
      </c>
      <c r="H158" s="6">
        <v>42125</v>
      </c>
      <c r="I158" s="5" t="s">
        <v>1437</v>
      </c>
      <c r="J158" s="5" t="s">
        <v>1426</v>
      </c>
      <c r="K158" s="5" t="s">
        <v>343</v>
      </c>
      <c r="L158" s="5" t="s">
        <v>1427</v>
      </c>
      <c r="M158" s="10" t="s">
        <v>1435</v>
      </c>
      <c r="N158" s="10" t="s">
        <v>1436</v>
      </c>
      <c r="O158" s="8" t="s">
        <v>1746</v>
      </c>
    </row>
    <row r="159" spans="1:15" s="1" customFormat="1" ht="13.5" customHeight="1" x14ac:dyDescent="0.15">
      <c r="A159" s="13" t="s">
        <v>1434</v>
      </c>
      <c r="B159" s="9"/>
      <c r="C159" s="3"/>
      <c r="D159" s="8" t="s">
        <v>107</v>
      </c>
      <c r="E159" s="4" t="s">
        <v>278</v>
      </c>
      <c r="F159" s="3" t="s">
        <v>1428</v>
      </c>
      <c r="G159" s="5">
        <v>232.17500000000001</v>
      </c>
      <c r="H159" s="6">
        <v>42125</v>
      </c>
      <c r="I159" s="5" t="s">
        <v>1437</v>
      </c>
      <c r="J159" s="5" t="s">
        <v>1429</v>
      </c>
      <c r="K159" s="5" t="s">
        <v>343</v>
      </c>
      <c r="L159" s="5" t="s">
        <v>1430</v>
      </c>
      <c r="M159" s="10" t="s">
        <v>1438</v>
      </c>
      <c r="N159" s="10" t="s">
        <v>1439</v>
      </c>
      <c r="O159" s="8" t="s">
        <v>1747</v>
      </c>
    </row>
    <row r="160" spans="1:15" s="1" customFormat="1" ht="13.5" customHeight="1" x14ac:dyDescent="0.15">
      <c r="A160" s="13" t="s">
        <v>1434</v>
      </c>
      <c r="B160" s="9"/>
      <c r="C160" s="3"/>
      <c r="D160" s="8" t="s">
        <v>107</v>
      </c>
      <c r="E160" s="4" t="s">
        <v>278</v>
      </c>
      <c r="F160" s="3" t="s">
        <v>1431</v>
      </c>
      <c r="G160" s="5">
        <v>201.773</v>
      </c>
      <c r="H160" s="6">
        <v>42125</v>
      </c>
      <c r="I160" s="5" t="s">
        <v>283</v>
      </c>
      <c r="J160" s="5" t="s">
        <v>1432</v>
      </c>
      <c r="K160" s="5" t="s">
        <v>343</v>
      </c>
      <c r="L160" s="5" t="s">
        <v>1433</v>
      </c>
      <c r="M160" s="10" t="s">
        <v>1440</v>
      </c>
      <c r="N160" s="10" t="s">
        <v>1441</v>
      </c>
      <c r="O160" s="8" t="s">
        <v>1748</v>
      </c>
    </row>
    <row r="161" spans="1:15" s="1" customFormat="1" ht="13.5" customHeight="1" x14ac:dyDescent="0.15">
      <c r="A161" s="13" t="s">
        <v>1443</v>
      </c>
      <c r="B161" s="9"/>
      <c r="C161" s="3"/>
      <c r="D161" s="8" t="s">
        <v>776</v>
      </c>
      <c r="E161" s="4" t="s">
        <v>278</v>
      </c>
      <c r="F161" s="3" t="s">
        <v>1445</v>
      </c>
      <c r="G161" s="5">
        <v>186.52199999999999</v>
      </c>
      <c r="H161" s="6">
        <v>42125</v>
      </c>
      <c r="I161" s="5" t="s">
        <v>1447</v>
      </c>
      <c r="J161" s="5" t="s">
        <v>1446</v>
      </c>
      <c r="K161" s="5" t="s">
        <v>366</v>
      </c>
      <c r="L161" s="5" t="s">
        <v>1444</v>
      </c>
      <c r="M161" s="10" t="s">
        <v>1448</v>
      </c>
      <c r="N161" s="10" t="s">
        <v>1449</v>
      </c>
      <c r="O161" s="8" t="s">
        <v>1681</v>
      </c>
    </row>
    <row r="162" spans="1:15" s="1" customFormat="1" ht="13.5" customHeight="1" x14ac:dyDescent="0.15">
      <c r="A162" s="13" t="s">
        <v>1451</v>
      </c>
      <c r="B162" s="9" t="s">
        <v>125</v>
      </c>
      <c r="C162" s="3"/>
      <c r="D162" s="8" t="s">
        <v>109</v>
      </c>
      <c r="E162" s="4" t="s">
        <v>265</v>
      </c>
      <c r="F162" s="3" t="s">
        <v>1452</v>
      </c>
      <c r="G162" s="14">
        <f>29.101*L162</f>
        <v>58.201999999999998</v>
      </c>
      <c r="H162" s="6">
        <v>42125</v>
      </c>
      <c r="I162" s="5" t="s">
        <v>700</v>
      </c>
      <c r="J162" s="5" t="s">
        <v>1453</v>
      </c>
      <c r="K162" s="5" t="s">
        <v>261</v>
      </c>
      <c r="L162" s="5">
        <v>2</v>
      </c>
      <c r="M162" s="10" t="s">
        <v>1484</v>
      </c>
      <c r="N162" s="10" t="s">
        <v>1454</v>
      </c>
      <c r="O162" s="8" t="s">
        <v>1897</v>
      </c>
    </row>
    <row r="163" spans="1:15" s="1" customFormat="1" ht="13.5" customHeight="1" x14ac:dyDescent="0.15">
      <c r="A163" s="13" t="s">
        <v>1457</v>
      </c>
      <c r="B163" s="13" t="s">
        <v>719</v>
      </c>
      <c r="C163" s="3"/>
      <c r="D163" s="8" t="s">
        <v>109</v>
      </c>
      <c r="E163" s="4" t="s">
        <v>265</v>
      </c>
      <c r="F163" s="3" t="s">
        <v>1455</v>
      </c>
      <c r="G163" s="14">
        <f>29.101*L163</f>
        <v>232.80799999999999</v>
      </c>
      <c r="H163" s="6">
        <v>42125</v>
      </c>
      <c r="I163" s="5" t="s">
        <v>700</v>
      </c>
      <c r="J163" s="5" t="s">
        <v>1456</v>
      </c>
      <c r="K163" s="5" t="s">
        <v>268</v>
      </c>
      <c r="L163" s="5">
        <v>8</v>
      </c>
      <c r="M163" s="10" t="s">
        <v>1484</v>
      </c>
      <c r="N163" s="10" t="s">
        <v>414</v>
      </c>
      <c r="O163" s="8" t="s">
        <v>1898</v>
      </c>
    </row>
    <row r="164" spans="1:15" s="1" customFormat="1" ht="13.5" customHeight="1" x14ac:dyDescent="0.15">
      <c r="A164" s="13" t="s">
        <v>1462</v>
      </c>
      <c r="B164" s="9"/>
      <c r="C164" s="3"/>
      <c r="D164" s="8" t="s">
        <v>1458</v>
      </c>
      <c r="E164" s="4" t="s">
        <v>265</v>
      </c>
      <c r="F164" s="3" t="s">
        <v>1459</v>
      </c>
      <c r="G164" s="5">
        <f>7.037*L164</f>
        <v>28.148</v>
      </c>
      <c r="H164" s="6">
        <v>42125</v>
      </c>
      <c r="I164" s="14" t="s">
        <v>549</v>
      </c>
      <c r="J164" s="5" t="s">
        <v>1460</v>
      </c>
      <c r="K164" s="5" t="s">
        <v>268</v>
      </c>
      <c r="L164" s="5">
        <v>4</v>
      </c>
      <c r="M164" s="10" t="s">
        <v>1485</v>
      </c>
      <c r="N164" s="10" t="s">
        <v>1461</v>
      </c>
      <c r="O164" s="8" t="s">
        <v>1682</v>
      </c>
    </row>
    <row r="165" spans="1:15" s="1" customFormat="1" ht="13.5" customHeight="1" x14ac:dyDescent="0.15">
      <c r="A165" s="13" t="s">
        <v>1463</v>
      </c>
      <c r="B165" s="9"/>
      <c r="C165" s="3"/>
      <c r="D165" s="8" t="s">
        <v>73</v>
      </c>
      <c r="E165" s="4" t="s">
        <v>16</v>
      </c>
      <c r="F165" s="3" t="s">
        <v>1464</v>
      </c>
      <c r="G165" s="5">
        <f>17.52*L165</f>
        <v>175.2</v>
      </c>
      <c r="H165" s="6">
        <v>42125</v>
      </c>
      <c r="I165" s="5" t="s">
        <v>267</v>
      </c>
      <c r="J165" s="5" t="s">
        <v>1465</v>
      </c>
      <c r="K165" s="5" t="s">
        <v>11</v>
      </c>
      <c r="L165" s="5">
        <v>10</v>
      </c>
      <c r="M165" s="10" t="s">
        <v>1486</v>
      </c>
      <c r="N165" s="10" t="s">
        <v>129</v>
      </c>
      <c r="O165" s="8" t="s">
        <v>1683</v>
      </c>
    </row>
    <row r="166" spans="1:15" s="1" customFormat="1" ht="13.5" customHeight="1" x14ac:dyDescent="0.15">
      <c r="A166" s="13" t="s">
        <v>1466</v>
      </c>
      <c r="B166" s="9"/>
      <c r="C166" s="3"/>
      <c r="D166" s="8" t="s">
        <v>420</v>
      </c>
      <c r="E166" s="4" t="s">
        <v>16</v>
      </c>
      <c r="F166" s="3" t="s">
        <v>1467</v>
      </c>
      <c r="G166" s="5">
        <f>14.405*L166</f>
        <v>360.125</v>
      </c>
      <c r="H166" s="6">
        <v>42125</v>
      </c>
      <c r="I166" s="5" t="s">
        <v>339</v>
      </c>
      <c r="J166" s="5" t="s">
        <v>1468</v>
      </c>
      <c r="K166" s="5" t="s">
        <v>260</v>
      </c>
      <c r="L166" s="5">
        <v>25</v>
      </c>
      <c r="M166" s="10" t="s">
        <v>1487</v>
      </c>
      <c r="N166" s="10" t="s">
        <v>627</v>
      </c>
      <c r="O166" s="8" t="s">
        <v>1684</v>
      </c>
    </row>
    <row r="167" spans="1:15" s="1" customFormat="1" ht="13.5" customHeight="1" x14ac:dyDescent="0.15">
      <c r="A167" s="13" t="s">
        <v>1491</v>
      </c>
      <c r="B167" s="9"/>
      <c r="C167" s="3"/>
      <c r="D167" s="8" t="s">
        <v>136</v>
      </c>
      <c r="E167" s="4" t="s">
        <v>16</v>
      </c>
      <c r="F167" s="3" t="s">
        <v>1490</v>
      </c>
      <c r="G167" s="5">
        <f>17.52*L167</f>
        <v>140.16</v>
      </c>
      <c r="H167" s="6">
        <v>42130</v>
      </c>
      <c r="I167" s="5" t="s">
        <v>465</v>
      </c>
      <c r="J167" s="5" t="s">
        <v>1488</v>
      </c>
      <c r="K167" s="14" t="s">
        <v>260</v>
      </c>
      <c r="L167" s="5">
        <v>8</v>
      </c>
      <c r="M167" s="10" t="s">
        <v>2369</v>
      </c>
      <c r="N167" s="10" t="s">
        <v>1489</v>
      </c>
      <c r="O167" s="8" t="s">
        <v>1749</v>
      </c>
    </row>
    <row r="168" spans="1:15" s="1" customFormat="1" ht="13.5" customHeight="1" x14ac:dyDescent="0.15">
      <c r="A168" s="13" t="s">
        <v>1496</v>
      </c>
      <c r="B168" s="9"/>
      <c r="C168" s="3"/>
      <c r="D168" s="8" t="s">
        <v>341</v>
      </c>
      <c r="E168" s="4" t="s">
        <v>16</v>
      </c>
      <c r="F168" s="3" t="s">
        <v>1492</v>
      </c>
      <c r="G168" s="5">
        <f>17.52*L168</f>
        <v>52.56</v>
      </c>
      <c r="H168" s="6">
        <v>42130</v>
      </c>
      <c r="I168" s="27" t="s">
        <v>266</v>
      </c>
      <c r="J168" s="27" t="s">
        <v>1493</v>
      </c>
      <c r="K168" s="5" t="s">
        <v>1494</v>
      </c>
      <c r="L168" s="5">
        <v>3</v>
      </c>
      <c r="M168" s="10" t="s">
        <v>2370</v>
      </c>
      <c r="N168" s="10" t="s">
        <v>40</v>
      </c>
      <c r="O168" s="8" t="s">
        <v>1495</v>
      </c>
    </row>
    <row r="169" spans="1:15" s="1" customFormat="1" ht="13.5" customHeight="1" x14ac:dyDescent="0.15">
      <c r="A169" s="13" t="s">
        <v>1500</v>
      </c>
      <c r="B169" s="9"/>
      <c r="C169" s="3"/>
      <c r="D169" s="8" t="s">
        <v>61</v>
      </c>
      <c r="E169" s="4" t="s">
        <v>16</v>
      </c>
      <c r="F169" s="3" t="s">
        <v>1497</v>
      </c>
      <c r="G169" s="5">
        <f>17.52*L169</f>
        <v>52.56</v>
      </c>
      <c r="H169" s="6">
        <v>42130</v>
      </c>
      <c r="I169" s="5" t="s">
        <v>267</v>
      </c>
      <c r="J169" s="5" t="s">
        <v>1498</v>
      </c>
      <c r="K169" s="5" t="s">
        <v>286</v>
      </c>
      <c r="L169" s="5">
        <v>3</v>
      </c>
      <c r="M169" s="10" t="s">
        <v>2371</v>
      </c>
      <c r="N169" s="10" t="s">
        <v>1499</v>
      </c>
      <c r="O169" s="8" t="s">
        <v>1760</v>
      </c>
    </row>
    <row r="170" spans="1:15" s="1" customFormat="1" ht="13.5" customHeight="1" x14ac:dyDescent="0.15">
      <c r="A170" s="13" t="s">
        <v>1503</v>
      </c>
      <c r="B170" s="9"/>
      <c r="C170" s="3"/>
      <c r="D170" s="8" t="s">
        <v>329</v>
      </c>
      <c r="E170" s="4" t="s">
        <v>16</v>
      </c>
      <c r="F170" s="3" t="s">
        <v>1501</v>
      </c>
      <c r="G170" s="14">
        <f>27.688*L170</f>
        <v>83.063999999999993</v>
      </c>
      <c r="H170" s="6">
        <v>42130</v>
      </c>
      <c r="I170" s="5" t="s">
        <v>1504</v>
      </c>
      <c r="J170" s="5" t="s">
        <v>1502</v>
      </c>
      <c r="K170" s="5" t="s">
        <v>260</v>
      </c>
      <c r="L170" s="5">
        <v>3</v>
      </c>
      <c r="M170" s="10" t="s">
        <v>2372</v>
      </c>
      <c r="N170" s="10" t="s">
        <v>921</v>
      </c>
      <c r="O170" s="8" t="s">
        <v>1761</v>
      </c>
    </row>
    <row r="171" spans="1:15" s="1" customFormat="1" ht="13.5" customHeight="1" x14ac:dyDescent="0.15">
      <c r="A171" s="13" t="s">
        <v>1505</v>
      </c>
      <c r="B171" s="9"/>
      <c r="C171" s="3"/>
      <c r="D171" s="8" t="s">
        <v>329</v>
      </c>
      <c r="E171" s="4" t="s">
        <v>16</v>
      </c>
      <c r="F171" s="3" t="s">
        <v>1506</v>
      </c>
      <c r="G171" s="14">
        <f>27.688*L171</f>
        <v>110.752</v>
      </c>
      <c r="H171" s="6">
        <v>42130</v>
      </c>
      <c r="I171" s="5" t="s">
        <v>1009</v>
      </c>
      <c r="J171" s="5" t="s">
        <v>1507</v>
      </c>
      <c r="K171" s="5" t="s">
        <v>1098</v>
      </c>
      <c r="L171" s="5">
        <v>4</v>
      </c>
      <c r="M171" s="10" t="s">
        <v>2372</v>
      </c>
      <c r="N171" s="10" t="s">
        <v>306</v>
      </c>
      <c r="O171" s="8" t="s">
        <v>1762</v>
      </c>
    </row>
    <row r="172" spans="1:15" s="1" customFormat="1" ht="13.5" customHeight="1" x14ac:dyDescent="0.15">
      <c r="A172" s="13" t="s">
        <v>1514</v>
      </c>
      <c r="B172" s="13" t="s">
        <v>719</v>
      </c>
      <c r="C172" s="3"/>
      <c r="D172" s="8" t="s">
        <v>57</v>
      </c>
      <c r="E172" s="4" t="s">
        <v>16</v>
      </c>
      <c r="F172" s="3" t="s">
        <v>1511</v>
      </c>
      <c r="G172" s="5">
        <f>29.101*L172</f>
        <v>203.70699999999999</v>
      </c>
      <c r="H172" s="6">
        <v>42130</v>
      </c>
      <c r="I172" s="5" t="s">
        <v>301</v>
      </c>
      <c r="J172" s="5" t="s">
        <v>1512</v>
      </c>
      <c r="K172" s="5" t="s">
        <v>275</v>
      </c>
      <c r="L172" s="5">
        <v>7</v>
      </c>
      <c r="M172" s="10" t="s">
        <v>2373</v>
      </c>
      <c r="N172" s="10" t="s">
        <v>117</v>
      </c>
      <c r="O172" s="8" t="s">
        <v>1513</v>
      </c>
    </row>
    <row r="173" spans="1:15" s="1" customFormat="1" ht="13.5" customHeight="1" x14ac:dyDescent="0.15">
      <c r="A173" s="13" t="s">
        <v>49</v>
      </c>
      <c r="B173" s="9"/>
      <c r="C173" s="3"/>
      <c r="D173" s="8" t="s">
        <v>50</v>
      </c>
      <c r="E173" s="4" t="s">
        <v>16</v>
      </c>
      <c r="F173" s="3" t="s">
        <v>1515</v>
      </c>
      <c r="G173" s="5">
        <f>18.708*L173</f>
        <v>224.49599999999998</v>
      </c>
      <c r="H173" s="6">
        <v>42130</v>
      </c>
      <c r="I173" s="5" t="s">
        <v>449</v>
      </c>
      <c r="J173" s="5" t="s">
        <v>1516</v>
      </c>
      <c r="K173" s="5" t="s">
        <v>141</v>
      </c>
      <c r="L173" s="5">
        <v>12</v>
      </c>
      <c r="M173" s="10" t="s">
        <v>2374</v>
      </c>
      <c r="N173" s="10" t="s">
        <v>13</v>
      </c>
      <c r="O173" s="8" t="s">
        <v>1519</v>
      </c>
    </row>
    <row r="174" spans="1:15" s="1" customFormat="1" ht="13.5" customHeight="1" x14ac:dyDescent="0.15">
      <c r="A174" s="13" t="s">
        <v>1520</v>
      </c>
      <c r="B174" s="9"/>
      <c r="C174" s="3"/>
      <c r="D174" s="8" t="s">
        <v>50</v>
      </c>
      <c r="E174" s="4" t="s">
        <v>16</v>
      </c>
      <c r="F174" s="3" t="s">
        <v>1517</v>
      </c>
      <c r="G174" s="5">
        <f>18.708*L174</f>
        <v>243.20399999999998</v>
      </c>
      <c r="H174" s="6">
        <v>42130</v>
      </c>
      <c r="I174" s="5" t="s">
        <v>1066</v>
      </c>
      <c r="J174" s="5" t="s">
        <v>1518</v>
      </c>
      <c r="K174" s="5" t="s">
        <v>141</v>
      </c>
      <c r="L174" s="5">
        <v>13</v>
      </c>
      <c r="M174" s="10" t="s">
        <v>2374</v>
      </c>
      <c r="N174" s="10" t="s">
        <v>14</v>
      </c>
      <c r="O174" s="8" t="s">
        <v>1750</v>
      </c>
    </row>
    <row r="175" spans="1:15" s="1" customFormat="1" ht="13.5" customHeight="1" x14ac:dyDescent="0.15">
      <c r="A175" s="13" t="s">
        <v>1523</v>
      </c>
      <c r="B175" s="9"/>
      <c r="C175" s="3"/>
      <c r="D175" s="8" t="s">
        <v>78</v>
      </c>
      <c r="E175" s="4" t="s">
        <v>16</v>
      </c>
      <c r="F175" s="3" t="s">
        <v>1521</v>
      </c>
      <c r="G175" s="5">
        <f>18.708*L175</f>
        <v>149.66399999999999</v>
      </c>
      <c r="H175" s="6">
        <v>42130</v>
      </c>
      <c r="I175" s="5" t="s">
        <v>465</v>
      </c>
      <c r="J175" s="5" t="s">
        <v>5945</v>
      </c>
      <c r="K175" s="5" t="s">
        <v>11</v>
      </c>
      <c r="L175" s="5">
        <v>8</v>
      </c>
      <c r="M175" s="10" t="s">
        <v>2375</v>
      </c>
      <c r="N175" s="10" t="s">
        <v>1522</v>
      </c>
      <c r="O175" s="8" t="s">
        <v>1751</v>
      </c>
    </row>
    <row r="176" spans="1:15" s="1" customFormat="1" ht="13.5" customHeight="1" x14ac:dyDescent="0.15">
      <c r="A176" s="13" t="s">
        <v>1526</v>
      </c>
      <c r="B176" s="9"/>
      <c r="C176" s="3"/>
      <c r="D176" s="8" t="s">
        <v>30</v>
      </c>
      <c r="E176" s="4" t="s">
        <v>16</v>
      </c>
      <c r="F176" s="3" t="s">
        <v>1525</v>
      </c>
      <c r="G176" s="5">
        <f>18.708*L176</f>
        <v>93.539999999999992</v>
      </c>
      <c r="H176" s="6">
        <v>42130</v>
      </c>
      <c r="I176" s="14" t="s">
        <v>1069</v>
      </c>
      <c r="J176" s="5" t="s">
        <v>1524</v>
      </c>
      <c r="K176" s="5" t="s">
        <v>484</v>
      </c>
      <c r="L176" s="5">
        <v>5</v>
      </c>
      <c r="M176" s="10" t="s">
        <v>2376</v>
      </c>
      <c r="N176" s="10" t="s">
        <v>151</v>
      </c>
      <c r="O176" s="8" t="s">
        <v>1752</v>
      </c>
    </row>
    <row r="177" spans="1:15" s="1" customFormat="1" ht="13.5" customHeight="1" x14ac:dyDescent="0.15">
      <c r="A177" s="13" t="s">
        <v>1532</v>
      </c>
      <c r="B177" s="9" t="s">
        <v>1528</v>
      </c>
      <c r="C177" s="3"/>
      <c r="D177" s="8" t="s">
        <v>85</v>
      </c>
      <c r="E177" s="4" t="s">
        <v>16</v>
      </c>
      <c r="F177" s="3" t="s">
        <v>1531</v>
      </c>
      <c r="G177" s="14">
        <f>9.804*L177</f>
        <v>127.452</v>
      </c>
      <c r="H177" s="6">
        <v>42130</v>
      </c>
      <c r="I177" s="5" t="s">
        <v>1533</v>
      </c>
      <c r="J177" s="5" t="s">
        <v>1527</v>
      </c>
      <c r="K177" s="5" t="s">
        <v>260</v>
      </c>
      <c r="L177" s="5">
        <v>13</v>
      </c>
      <c r="M177" s="10" t="s">
        <v>2377</v>
      </c>
      <c r="N177" s="10" t="s">
        <v>1530</v>
      </c>
      <c r="O177" s="8" t="s">
        <v>1529</v>
      </c>
    </row>
    <row r="178" spans="1:15" s="1" customFormat="1" ht="13.5" customHeight="1" x14ac:dyDescent="0.15">
      <c r="A178" s="13" t="s">
        <v>1532</v>
      </c>
      <c r="B178" s="9" t="s">
        <v>1528</v>
      </c>
      <c r="C178" s="3"/>
      <c r="D178" s="8" t="s">
        <v>85</v>
      </c>
      <c r="E178" s="4" t="s">
        <v>16</v>
      </c>
      <c r="F178" s="3" t="s">
        <v>1534</v>
      </c>
      <c r="G178" s="14">
        <f>9.804*L178</f>
        <v>117.648</v>
      </c>
      <c r="H178" s="6">
        <v>42130</v>
      </c>
      <c r="I178" s="5" t="s">
        <v>1533</v>
      </c>
      <c r="J178" s="5" t="s">
        <v>1535</v>
      </c>
      <c r="K178" s="5" t="s">
        <v>260</v>
      </c>
      <c r="L178" s="5">
        <v>12</v>
      </c>
      <c r="M178" s="10" t="s">
        <v>2377</v>
      </c>
      <c r="N178" s="10" t="s">
        <v>146</v>
      </c>
      <c r="O178" s="8" t="s">
        <v>1981</v>
      </c>
    </row>
    <row r="179" spans="1:15" s="1" customFormat="1" ht="13.5" customHeight="1" x14ac:dyDescent="0.15">
      <c r="A179" s="13" t="s">
        <v>1538</v>
      </c>
      <c r="B179" s="9"/>
      <c r="C179" s="3"/>
      <c r="D179" s="8" t="s">
        <v>36</v>
      </c>
      <c r="E179" s="4" t="s">
        <v>16</v>
      </c>
      <c r="F179" s="3" t="s">
        <v>1537</v>
      </c>
      <c r="G179" s="5">
        <f>17.498*L179</f>
        <v>262.47000000000003</v>
      </c>
      <c r="H179" s="6">
        <v>42130</v>
      </c>
      <c r="I179" s="5" t="s">
        <v>267</v>
      </c>
      <c r="J179" s="5" t="s">
        <v>1536</v>
      </c>
      <c r="K179" s="5" t="s">
        <v>727</v>
      </c>
      <c r="L179" s="5">
        <v>15</v>
      </c>
      <c r="M179" s="10" t="s">
        <v>2378</v>
      </c>
      <c r="N179" s="10" t="s">
        <v>132</v>
      </c>
      <c r="O179" s="8" t="s">
        <v>1763</v>
      </c>
    </row>
    <row r="180" spans="1:15" s="1" customFormat="1" ht="13.5" customHeight="1" x14ac:dyDescent="0.15">
      <c r="A180" s="13" t="s">
        <v>1543</v>
      </c>
      <c r="B180" s="9"/>
      <c r="C180" s="3"/>
      <c r="D180" s="8" t="s">
        <v>410</v>
      </c>
      <c r="E180" s="4" t="s">
        <v>16</v>
      </c>
      <c r="F180" s="3" t="s">
        <v>1539</v>
      </c>
      <c r="G180" s="14">
        <f>17.498*L180</f>
        <v>139.98400000000001</v>
      </c>
      <c r="H180" s="6">
        <v>42130</v>
      </c>
      <c r="I180" s="5" t="s">
        <v>516</v>
      </c>
      <c r="J180" s="5" t="s">
        <v>1540</v>
      </c>
      <c r="K180" s="5" t="s">
        <v>1098</v>
      </c>
      <c r="L180" s="5">
        <v>8</v>
      </c>
      <c r="M180" s="10" t="s">
        <v>2379</v>
      </c>
      <c r="N180" s="10" t="s">
        <v>1542</v>
      </c>
      <c r="O180" s="8" t="s">
        <v>1541</v>
      </c>
    </row>
    <row r="181" spans="1:15" s="1" customFormat="1" ht="13.5" customHeight="1" x14ac:dyDescent="0.15">
      <c r="A181" s="13" t="s">
        <v>1147</v>
      </c>
      <c r="B181" s="9"/>
      <c r="C181" s="3"/>
      <c r="D181" s="8" t="s">
        <v>420</v>
      </c>
      <c r="E181" s="4" t="s">
        <v>16</v>
      </c>
      <c r="F181" s="3" t="s">
        <v>1546</v>
      </c>
      <c r="G181" s="5">
        <f>14.405*L181</f>
        <v>360.125</v>
      </c>
      <c r="H181" s="6">
        <v>42130</v>
      </c>
      <c r="I181" s="5" t="s">
        <v>516</v>
      </c>
      <c r="J181" s="5" t="s">
        <v>1547</v>
      </c>
      <c r="K181" s="5" t="s">
        <v>260</v>
      </c>
      <c r="L181" s="5">
        <v>25</v>
      </c>
      <c r="M181" s="10" t="s">
        <v>2380</v>
      </c>
      <c r="N181" s="10" t="s">
        <v>627</v>
      </c>
      <c r="O181" s="8" t="s">
        <v>1548</v>
      </c>
    </row>
    <row r="182" spans="1:15" s="1" customFormat="1" ht="13.5" customHeight="1" x14ac:dyDescent="0.15">
      <c r="A182" s="13" t="s">
        <v>1147</v>
      </c>
      <c r="B182" s="9"/>
      <c r="C182" s="3"/>
      <c r="D182" s="8" t="s">
        <v>420</v>
      </c>
      <c r="E182" s="4" t="s">
        <v>16</v>
      </c>
      <c r="F182" s="3" t="s">
        <v>1549</v>
      </c>
      <c r="G182" s="5">
        <f>14.405*L182</f>
        <v>360.125</v>
      </c>
      <c r="H182" s="6">
        <v>42130</v>
      </c>
      <c r="I182" s="5" t="s">
        <v>516</v>
      </c>
      <c r="J182" s="5" t="s">
        <v>1550</v>
      </c>
      <c r="K182" s="5" t="s">
        <v>260</v>
      </c>
      <c r="L182" s="5">
        <v>25</v>
      </c>
      <c r="M182" s="10" t="s">
        <v>2381</v>
      </c>
      <c r="N182" s="10" t="s">
        <v>627</v>
      </c>
      <c r="O182" s="8" t="s">
        <v>1551</v>
      </c>
    </row>
    <row r="183" spans="1:15" s="1" customFormat="1" ht="13.5" customHeight="1" x14ac:dyDescent="0.15">
      <c r="A183" s="13" t="s">
        <v>391</v>
      </c>
      <c r="B183" s="9"/>
      <c r="C183" s="3"/>
      <c r="D183" s="8" t="s">
        <v>827</v>
      </c>
      <c r="E183" s="4" t="s">
        <v>16</v>
      </c>
      <c r="F183" s="3" t="s">
        <v>1552</v>
      </c>
      <c r="G183" s="14">
        <f>25.399*L183</f>
        <v>304.78800000000001</v>
      </c>
      <c r="H183" s="6">
        <v>42130</v>
      </c>
      <c r="I183" s="5" t="s">
        <v>516</v>
      </c>
      <c r="J183" s="5" t="s">
        <v>1553</v>
      </c>
      <c r="K183" s="5" t="s">
        <v>1108</v>
      </c>
      <c r="L183" s="5">
        <v>12</v>
      </c>
      <c r="M183" s="10" t="s">
        <v>2382</v>
      </c>
      <c r="N183" s="10" t="s">
        <v>13</v>
      </c>
      <c r="O183" s="8" t="s">
        <v>1558</v>
      </c>
    </row>
    <row r="184" spans="1:15" s="1" customFormat="1" ht="13.5" customHeight="1" x14ac:dyDescent="0.15">
      <c r="A184" s="13" t="s">
        <v>391</v>
      </c>
      <c r="B184" s="9"/>
      <c r="C184" s="3"/>
      <c r="D184" s="8" t="s">
        <v>827</v>
      </c>
      <c r="E184" s="4" t="s">
        <v>16</v>
      </c>
      <c r="F184" s="3" t="s">
        <v>1554</v>
      </c>
      <c r="G184" s="14">
        <f>25.399*L184</f>
        <v>304.78800000000001</v>
      </c>
      <c r="H184" s="6">
        <v>42130</v>
      </c>
      <c r="I184" s="5" t="s">
        <v>516</v>
      </c>
      <c r="J184" s="5" t="s">
        <v>1556</v>
      </c>
      <c r="K184" s="5" t="s">
        <v>1108</v>
      </c>
      <c r="L184" s="5">
        <v>12</v>
      </c>
      <c r="M184" s="10" t="s">
        <v>2383</v>
      </c>
      <c r="N184" s="10" t="s">
        <v>13</v>
      </c>
      <c r="O184" s="8" t="s">
        <v>1559</v>
      </c>
    </row>
    <row r="185" spans="1:15" s="1" customFormat="1" ht="13.5" customHeight="1" x14ac:dyDescent="0.15">
      <c r="A185" s="13" t="s">
        <v>1109</v>
      </c>
      <c r="B185" s="9"/>
      <c r="C185" s="3"/>
      <c r="D185" s="8" t="s">
        <v>827</v>
      </c>
      <c r="E185" s="4" t="s">
        <v>16</v>
      </c>
      <c r="F185" s="3" t="s">
        <v>1555</v>
      </c>
      <c r="G185" s="14">
        <f>25.399*L185</f>
        <v>330.18700000000001</v>
      </c>
      <c r="H185" s="6">
        <v>42130</v>
      </c>
      <c r="I185" s="5" t="s">
        <v>516</v>
      </c>
      <c r="J185" s="5" t="s">
        <v>1557</v>
      </c>
      <c r="K185" s="5" t="s">
        <v>1108</v>
      </c>
      <c r="L185" s="5">
        <v>13</v>
      </c>
      <c r="M185" s="10" t="s">
        <v>2383</v>
      </c>
      <c r="N185" s="10" t="s">
        <v>22</v>
      </c>
      <c r="O185" s="8" t="s">
        <v>1764</v>
      </c>
    </row>
    <row r="186" spans="1:15" s="1" customFormat="1" ht="13.5" customHeight="1" x14ac:dyDescent="0.15">
      <c r="A186" s="13" t="s">
        <v>1011</v>
      </c>
      <c r="B186" s="9"/>
      <c r="C186" s="3"/>
      <c r="D186" s="8" t="s">
        <v>140</v>
      </c>
      <c r="E186" s="4" t="s">
        <v>16</v>
      </c>
      <c r="F186" s="3" t="s">
        <v>1563</v>
      </c>
      <c r="G186" s="5">
        <f>17.498*L186</f>
        <v>262.47000000000003</v>
      </c>
      <c r="H186" s="6">
        <v>42130</v>
      </c>
      <c r="I186" s="5" t="s">
        <v>267</v>
      </c>
      <c r="J186" s="5" t="s">
        <v>1561</v>
      </c>
      <c r="K186" s="5" t="s">
        <v>1015</v>
      </c>
      <c r="L186" s="5">
        <v>15</v>
      </c>
      <c r="M186" s="10" t="s">
        <v>2384</v>
      </c>
      <c r="N186" s="10" t="s">
        <v>156</v>
      </c>
      <c r="O186" s="8" t="s">
        <v>1562</v>
      </c>
    </row>
    <row r="187" spans="1:15" s="1" customFormat="1" ht="13.5" customHeight="1" x14ac:dyDescent="0.15">
      <c r="A187" s="13" t="s">
        <v>20</v>
      </c>
      <c r="B187" s="3" t="s">
        <v>35</v>
      </c>
      <c r="C187" s="3"/>
      <c r="D187" s="8" t="s">
        <v>86</v>
      </c>
      <c r="E187" s="4" t="s">
        <v>16</v>
      </c>
      <c r="F187" s="3" t="s">
        <v>1564</v>
      </c>
      <c r="G187" s="5">
        <f>9.871*L187</f>
        <v>118.452</v>
      </c>
      <c r="H187" s="6">
        <v>42130</v>
      </c>
      <c r="I187" s="5" t="s">
        <v>264</v>
      </c>
      <c r="J187" s="5" t="s">
        <v>1565</v>
      </c>
      <c r="K187" s="5" t="s">
        <v>260</v>
      </c>
      <c r="L187" s="5">
        <v>12</v>
      </c>
      <c r="M187" s="10" t="s">
        <v>2385</v>
      </c>
      <c r="N187" s="10" t="s">
        <v>21</v>
      </c>
      <c r="O187" s="8" t="s">
        <v>1568</v>
      </c>
    </row>
    <row r="188" spans="1:15" s="1" customFormat="1" ht="13.5" customHeight="1" x14ac:dyDescent="0.15">
      <c r="A188" s="13" t="s">
        <v>1028</v>
      </c>
      <c r="B188" s="3" t="s">
        <v>738</v>
      </c>
      <c r="C188" s="3"/>
      <c r="D188" s="8" t="s">
        <v>86</v>
      </c>
      <c r="E188" s="4" t="s">
        <v>16</v>
      </c>
      <c r="F188" s="3" t="s">
        <v>1566</v>
      </c>
      <c r="G188" s="5">
        <f>9.871*L188</f>
        <v>128.32300000000001</v>
      </c>
      <c r="H188" s="6">
        <v>42130</v>
      </c>
      <c r="I188" s="5" t="s">
        <v>264</v>
      </c>
      <c r="J188" s="5" t="s">
        <v>1567</v>
      </c>
      <c r="K188" s="5" t="s">
        <v>260</v>
      </c>
      <c r="L188" s="5">
        <v>13</v>
      </c>
      <c r="M188" s="10" t="s">
        <v>2385</v>
      </c>
      <c r="N188" s="10" t="s">
        <v>22</v>
      </c>
      <c r="O188" s="8" t="s">
        <v>1982</v>
      </c>
    </row>
    <row r="189" spans="1:15" s="1" customFormat="1" ht="13.5" customHeight="1" x14ac:dyDescent="0.15">
      <c r="A189" s="13" t="s">
        <v>1038</v>
      </c>
      <c r="B189" s="9" t="s">
        <v>276</v>
      </c>
      <c r="C189" s="3"/>
      <c r="D189" s="8" t="s">
        <v>83</v>
      </c>
      <c r="E189" s="4" t="s">
        <v>16</v>
      </c>
      <c r="F189" s="3" t="s">
        <v>1569</v>
      </c>
      <c r="G189" s="5">
        <f>9.871*L189</f>
        <v>118.452</v>
      </c>
      <c r="H189" s="6">
        <v>42130</v>
      </c>
      <c r="I189" s="5" t="s">
        <v>264</v>
      </c>
      <c r="J189" s="5" t="s">
        <v>1570</v>
      </c>
      <c r="K189" s="5" t="s">
        <v>268</v>
      </c>
      <c r="L189" s="5">
        <v>12</v>
      </c>
      <c r="M189" s="10" t="s">
        <v>2386</v>
      </c>
      <c r="N189" s="10" t="s">
        <v>13</v>
      </c>
      <c r="O189" s="8" t="s">
        <v>1571</v>
      </c>
    </row>
    <row r="190" spans="1:15" s="1" customFormat="1" ht="13.5" customHeight="1" x14ac:dyDescent="0.15">
      <c r="A190" s="13" t="s">
        <v>82</v>
      </c>
      <c r="B190" s="9" t="s">
        <v>276</v>
      </c>
      <c r="C190" s="3"/>
      <c r="D190" s="8" t="s">
        <v>83</v>
      </c>
      <c r="E190" s="4" t="s">
        <v>16</v>
      </c>
      <c r="F190" s="3" t="s">
        <v>1572</v>
      </c>
      <c r="G190" s="5">
        <f>9.871*L190</f>
        <v>118.452</v>
      </c>
      <c r="H190" s="6">
        <v>42130</v>
      </c>
      <c r="I190" s="5" t="s">
        <v>500</v>
      </c>
      <c r="J190" s="5" t="s">
        <v>1573</v>
      </c>
      <c r="K190" s="14" t="s">
        <v>260</v>
      </c>
      <c r="L190" s="5">
        <v>12</v>
      </c>
      <c r="M190" s="10" t="s">
        <v>2387</v>
      </c>
      <c r="N190" s="10" t="s">
        <v>13</v>
      </c>
      <c r="O190" s="8" t="s">
        <v>1574</v>
      </c>
    </row>
    <row r="191" spans="1:15" s="1" customFormat="1" ht="13.5" customHeight="1" x14ac:dyDescent="0.15">
      <c r="A191" s="24" t="s">
        <v>1983</v>
      </c>
      <c r="B191" s="9" t="s">
        <v>276</v>
      </c>
      <c r="C191" s="3"/>
      <c r="D191" s="8" t="s">
        <v>1575</v>
      </c>
      <c r="E191" s="4" t="s">
        <v>16</v>
      </c>
      <c r="F191" s="3" t="s">
        <v>1576</v>
      </c>
      <c r="G191" s="5">
        <f>9.871*L191</f>
        <v>19.742000000000001</v>
      </c>
      <c r="H191" s="6">
        <v>42130</v>
      </c>
      <c r="I191" s="5" t="s">
        <v>500</v>
      </c>
      <c r="J191" s="5" t="s">
        <v>1577</v>
      </c>
      <c r="K191" s="14" t="s">
        <v>260</v>
      </c>
      <c r="L191" s="5">
        <v>2</v>
      </c>
      <c r="M191" s="10" t="s">
        <v>1771</v>
      </c>
      <c r="N191" s="10" t="s">
        <v>1578</v>
      </c>
      <c r="O191" s="8" t="s">
        <v>1996</v>
      </c>
    </row>
    <row r="192" spans="1:15" s="1" customFormat="1" ht="13.5" customHeight="1" x14ac:dyDescent="0.15">
      <c r="A192" s="13" t="s">
        <v>1579</v>
      </c>
      <c r="B192" s="9"/>
      <c r="C192" s="3"/>
      <c r="D192" s="8" t="s">
        <v>44</v>
      </c>
      <c r="E192" s="4" t="s">
        <v>16</v>
      </c>
      <c r="F192" s="3" t="s">
        <v>1580</v>
      </c>
      <c r="G192" s="5">
        <f>17.712*L192</f>
        <v>230.256</v>
      </c>
      <c r="H192" s="6">
        <v>42130</v>
      </c>
      <c r="I192" s="5" t="s">
        <v>266</v>
      </c>
      <c r="J192" s="5" t="s">
        <v>1582</v>
      </c>
      <c r="K192" s="5" t="s">
        <v>727</v>
      </c>
      <c r="L192" s="5">
        <v>13</v>
      </c>
      <c r="M192" s="10" t="s">
        <v>2388</v>
      </c>
      <c r="N192" s="10" t="s">
        <v>14</v>
      </c>
      <c r="O192" s="8" t="s">
        <v>1765</v>
      </c>
    </row>
    <row r="193" spans="1:15" s="1" customFormat="1" ht="13.5" customHeight="1" x14ac:dyDescent="0.15">
      <c r="A193" s="13" t="s">
        <v>1579</v>
      </c>
      <c r="B193" s="9"/>
      <c r="C193" s="3"/>
      <c r="D193" s="8" t="s">
        <v>44</v>
      </c>
      <c r="E193" s="4" t="s">
        <v>16</v>
      </c>
      <c r="F193" s="3" t="s">
        <v>1581</v>
      </c>
      <c r="G193" s="5">
        <f>17.712*L193</f>
        <v>283.392</v>
      </c>
      <c r="H193" s="6">
        <v>42130</v>
      </c>
      <c r="I193" s="5" t="s">
        <v>267</v>
      </c>
      <c r="J193" s="5" t="s">
        <v>1583</v>
      </c>
      <c r="K193" s="5" t="s">
        <v>727</v>
      </c>
      <c r="L193" s="5">
        <v>16</v>
      </c>
      <c r="M193" s="10" t="s">
        <v>2389</v>
      </c>
      <c r="N193" s="10" t="s">
        <v>1585</v>
      </c>
      <c r="O193" s="8" t="s">
        <v>1584</v>
      </c>
    </row>
    <row r="194" spans="1:15" s="1" customFormat="1" ht="13.5" customHeight="1" x14ac:dyDescent="0.15">
      <c r="A194" s="13" t="s">
        <v>81</v>
      </c>
      <c r="B194" s="9"/>
      <c r="C194" s="3"/>
      <c r="D194" s="8" t="s">
        <v>103</v>
      </c>
      <c r="E194" s="4" t="s">
        <v>16</v>
      </c>
      <c r="F194" s="3" t="s">
        <v>1586</v>
      </c>
      <c r="G194" s="5">
        <f>17.712*L194</f>
        <v>159.40799999999999</v>
      </c>
      <c r="H194" s="6">
        <v>42130</v>
      </c>
      <c r="I194" s="5" t="s">
        <v>267</v>
      </c>
      <c r="J194" s="5" t="s">
        <v>1587</v>
      </c>
      <c r="K194" s="5" t="s">
        <v>260</v>
      </c>
      <c r="L194" s="5">
        <v>9</v>
      </c>
      <c r="M194" s="10" t="s">
        <v>2390</v>
      </c>
      <c r="N194" s="10" t="s">
        <v>131</v>
      </c>
      <c r="O194" s="8" t="s">
        <v>1766</v>
      </c>
    </row>
    <row r="195" spans="1:15" s="1" customFormat="1" ht="13.5" customHeight="1" x14ac:dyDescent="0.15">
      <c r="A195" s="13" t="s">
        <v>319</v>
      </c>
      <c r="B195" s="9"/>
      <c r="C195" s="3"/>
      <c r="D195" s="8" t="s">
        <v>80</v>
      </c>
      <c r="E195" s="4" t="s">
        <v>16</v>
      </c>
      <c r="F195" s="3" t="s">
        <v>1590</v>
      </c>
      <c r="G195" s="5">
        <f>17.712*L195</f>
        <v>177.12</v>
      </c>
      <c r="H195" s="6">
        <v>42130</v>
      </c>
      <c r="I195" s="5" t="s">
        <v>267</v>
      </c>
      <c r="J195" s="5" t="s">
        <v>1589</v>
      </c>
      <c r="K195" s="5" t="s">
        <v>261</v>
      </c>
      <c r="L195" s="5">
        <v>10</v>
      </c>
      <c r="M195" s="10" t="s">
        <v>2391</v>
      </c>
      <c r="N195" s="10" t="s">
        <v>129</v>
      </c>
      <c r="O195" s="8" t="s">
        <v>1588</v>
      </c>
    </row>
    <row r="196" spans="1:15" s="1" customFormat="1" ht="13.5" customHeight="1" x14ac:dyDescent="0.15">
      <c r="A196" s="13" t="s">
        <v>481</v>
      </c>
      <c r="B196" s="9"/>
      <c r="C196" s="3"/>
      <c r="D196" s="8" t="s">
        <v>80</v>
      </c>
      <c r="E196" s="4" t="s">
        <v>16</v>
      </c>
      <c r="F196" s="3" t="s">
        <v>1592</v>
      </c>
      <c r="G196" s="5">
        <f>17.712*L196</f>
        <v>141.696</v>
      </c>
      <c r="H196" s="6">
        <v>42130</v>
      </c>
      <c r="I196" s="5" t="s">
        <v>267</v>
      </c>
      <c r="J196" s="5" t="s">
        <v>1591</v>
      </c>
      <c r="K196" s="5" t="s">
        <v>268</v>
      </c>
      <c r="L196" s="5">
        <v>8</v>
      </c>
      <c r="M196" s="10" t="s">
        <v>2391</v>
      </c>
      <c r="N196" s="10" t="s">
        <v>130</v>
      </c>
      <c r="O196" s="8" t="s">
        <v>1767</v>
      </c>
    </row>
    <row r="197" spans="1:15" s="1" customFormat="1" ht="13.5" customHeight="1" x14ac:dyDescent="0.15">
      <c r="A197" s="13" t="s">
        <v>92</v>
      </c>
      <c r="B197" s="9" t="s">
        <v>276</v>
      </c>
      <c r="C197" s="3"/>
      <c r="D197" s="8" t="s">
        <v>93</v>
      </c>
      <c r="E197" s="4" t="s">
        <v>16</v>
      </c>
      <c r="F197" s="3" t="s">
        <v>1593</v>
      </c>
      <c r="G197" s="14">
        <f>8.606*L197</f>
        <v>215.15</v>
      </c>
      <c r="H197" s="6">
        <v>42130</v>
      </c>
      <c r="I197" s="5" t="s">
        <v>293</v>
      </c>
      <c r="J197" s="5" t="s">
        <v>1595</v>
      </c>
      <c r="K197" s="14" t="s">
        <v>837</v>
      </c>
      <c r="L197" s="5">
        <v>25</v>
      </c>
      <c r="M197" s="10" t="s">
        <v>2392</v>
      </c>
      <c r="N197" s="10" t="s">
        <v>1265</v>
      </c>
      <c r="O197" s="8" t="s">
        <v>1597</v>
      </c>
    </row>
    <row r="198" spans="1:15" s="1" customFormat="1" ht="13.5" customHeight="1" x14ac:dyDescent="0.15">
      <c r="A198" s="13" t="s">
        <v>1081</v>
      </c>
      <c r="B198" s="9" t="s">
        <v>276</v>
      </c>
      <c r="C198" s="3"/>
      <c r="D198" s="8" t="s">
        <v>93</v>
      </c>
      <c r="E198" s="4" t="s">
        <v>16</v>
      </c>
      <c r="F198" s="3" t="s">
        <v>1594</v>
      </c>
      <c r="G198" s="14">
        <f>8.606*L198</f>
        <v>215.15</v>
      </c>
      <c r="H198" s="6">
        <v>42130</v>
      </c>
      <c r="I198" s="5" t="s">
        <v>308</v>
      </c>
      <c r="J198" s="5" t="s">
        <v>1596</v>
      </c>
      <c r="K198" s="14" t="s">
        <v>837</v>
      </c>
      <c r="L198" s="5">
        <v>25</v>
      </c>
      <c r="M198" s="10" t="s">
        <v>2393</v>
      </c>
      <c r="N198" s="10" t="s">
        <v>1265</v>
      </c>
      <c r="O198" s="8" t="s">
        <v>1598</v>
      </c>
    </row>
    <row r="199" spans="1:15" s="1" customFormat="1" ht="13.5" customHeight="1" x14ac:dyDescent="0.15">
      <c r="A199" s="13" t="s">
        <v>1599</v>
      </c>
      <c r="B199" s="9"/>
      <c r="C199" s="3"/>
      <c r="D199" s="8" t="s">
        <v>34</v>
      </c>
      <c r="E199" s="4" t="s">
        <v>16</v>
      </c>
      <c r="F199" s="3" t="s">
        <v>1600</v>
      </c>
      <c r="G199" s="14">
        <f>6.405*L199</f>
        <v>160.125</v>
      </c>
      <c r="H199" s="6">
        <v>42130</v>
      </c>
      <c r="I199" s="5" t="s">
        <v>1603</v>
      </c>
      <c r="J199" s="5" t="s">
        <v>1601</v>
      </c>
      <c r="K199" s="5" t="s">
        <v>141</v>
      </c>
      <c r="L199" s="5">
        <v>25</v>
      </c>
      <c r="M199" s="10" t="s">
        <v>2394</v>
      </c>
      <c r="N199" s="10" t="s">
        <v>627</v>
      </c>
      <c r="O199" s="8" t="s">
        <v>1602</v>
      </c>
    </row>
    <row r="200" spans="1:15" s="1" customFormat="1" ht="13.5" customHeight="1" x14ac:dyDescent="0.15">
      <c r="A200" s="13" t="s">
        <v>311</v>
      </c>
      <c r="B200" s="9"/>
      <c r="C200" s="3"/>
      <c r="D200" s="8" t="s">
        <v>34</v>
      </c>
      <c r="E200" s="4" t="s">
        <v>16</v>
      </c>
      <c r="F200" s="3" t="s">
        <v>1606</v>
      </c>
      <c r="G200" s="14">
        <f>6.405*L200</f>
        <v>160.125</v>
      </c>
      <c r="H200" s="6">
        <v>42130</v>
      </c>
      <c r="I200" s="5" t="s">
        <v>297</v>
      </c>
      <c r="J200" s="5" t="s">
        <v>1604</v>
      </c>
      <c r="K200" s="5" t="s">
        <v>268</v>
      </c>
      <c r="L200" s="5">
        <v>25</v>
      </c>
      <c r="M200" s="10" t="s">
        <v>2395</v>
      </c>
      <c r="N200" s="10" t="s">
        <v>627</v>
      </c>
      <c r="O200" s="8" t="s">
        <v>1605</v>
      </c>
    </row>
    <row r="201" spans="1:15" s="1" customFormat="1" ht="13.5" customHeight="1" x14ac:dyDescent="0.15">
      <c r="A201" s="13" t="s">
        <v>137</v>
      </c>
      <c r="B201" s="9"/>
      <c r="C201" s="3"/>
      <c r="D201" s="8" t="s">
        <v>160</v>
      </c>
      <c r="E201" s="4" t="s">
        <v>16</v>
      </c>
      <c r="F201" s="3" t="s">
        <v>1607</v>
      </c>
      <c r="G201" s="5">
        <f>27.688*L201</f>
        <v>166.12799999999999</v>
      </c>
      <c r="H201" s="6">
        <v>42130</v>
      </c>
      <c r="I201" s="5" t="s">
        <v>267</v>
      </c>
      <c r="J201" s="5" t="s">
        <v>1609</v>
      </c>
      <c r="K201" s="5" t="s">
        <v>11</v>
      </c>
      <c r="L201" s="5">
        <v>6</v>
      </c>
      <c r="M201" s="10" t="s">
        <v>2396</v>
      </c>
      <c r="N201" s="10" t="s">
        <v>1613</v>
      </c>
      <c r="O201" s="8" t="s">
        <v>1768</v>
      </c>
    </row>
    <row r="202" spans="1:15" s="1" customFormat="1" ht="13.5" customHeight="1" x14ac:dyDescent="0.15">
      <c r="A202" s="13" t="s">
        <v>1614</v>
      </c>
      <c r="B202" s="9"/>
      <c r="C202" s="3"/>
      <c r="D202" s="8" t="s">
        <v>160</v>
      </c>
      <c r="E202" s="4" t="s">
        <v>16</v>
      </c>
      <c r="F202" s="3" t="s">
        <v>1608</v>
      </c>
      <c r="G202" s="5">
        <f>27.688*L202</f>
        <v>221.50399999999999</v>
      </c>
      <c r="H202" s="6">
        <v>42130</v>
      </c>
      <c r="I202" s="5" t="s">
        <v>267</v>
      </c>
      <c r="J202" s="5" t="s">
        <v>1610</v>
      </c>
      <c r="K202" s="5" t="s">
        <v>11</v>
      </c>
      <c r="L202" s="5">
        <v>8</v>
      </c>
      <c r="M202" s="10" t="s">
        <v>2397</v>
      </c>
      <c r="N202" s="10" t="s">
        <v>145</v>
      </c>
      <c r="O202" s="8" t="s">
        <v>1611</v>
      </c>
    </row>
    <row r="203" spans="1:15" s="1" customFormat="1" ht="13.5" customHeight="1" x14ac:dyDescent="0.15">
      <c r="A203" s="24" t="s">
        <v>667</v>
      </c>
      <c r="B203" s="9"/>
      <c r="C203" s="3"/>
      <c r="D203" s="8" t="s">
        <v>1615</v>
      </c>
      <c r="E203" s="4" t="s">
        <v>16</v>
      </c>
      <c r="F203" s="3" t="s">
        <v>1616</v>
      </c>
      <c r="G203" s="5">
        <f>24.694*L203</f>
        <v>271.63400000000001</v>
      </c>
      <c r="H203" s="6">
        <v>42130</v>
      </c>
      <c r="I203" s="5" t="s">
        <v>328</v>
      </c>
      <c r="J203" s="5" t="s">
        <v>1617</v>
      </c>
      <c r="K203" s="5" t="s">
        <v>260</v>
      </c>
      <c r="L203" s="5">
        <v>11</v>
      </c>
      <c r="M203" s="10" t="s">
        <v>2398</v>
      </c>
      <c r="N203" s="10" t="s">
        <v>1619</v>
      </c>
      <c r="O203" s="8" t="s">
        <v>1618</v>
      </c>
    </row>
    <row r="204" spans="1:15" s="1" customFormat="1" ht="13.5" customHeight="1" x14ac:dyDescent="0.15">
      <c r="A204" s="13" t="s">
        <v>1623</v>
      </c>
      <c r="B204" s="9"/>
      <c r="C204" s="3"/>
      <c r="D204" s="8" t="s">
        <v>1337</v>
      </c>
      <c r="E204" s="4" t="s">
        <v>16</v>
      </c>
      <c r="F204" s="3" t="s">
        <v>1622</v>
      </c>
      <c r="G204" s="14">
        <f>20.816*L204</f>
        <v>41.631999999999998</v>
      </c>
      <c r="H204" s="6">
        <v>42130</v>
      </c>
      <c r="I204" s="5" t="s">
        <v>441</v>
      </c>
      <c r="J204" s="5" t="s">
        <v>1620</v>
      </c>
      <c r="K204" s="5" t="s">
        <v>275</v>
      </c>
      <c r="L204" s="5">
        <v>2</v>
      </c>
      <c r="M204" s="10" t="s">
        <v>2399</v>
      </c>
      <c r="N204" s="10" t="s">
        <v>1578</v>
      </c>
      <c r="O204" s="8" t="s">
        <v>1621</v>
      </c>
    </row>
    <row r="205" spans="1:15" s="1" customFormat="1" ht="13.5" customHeight="1" x14ac:dyDescent="0.15">
      <c r="A205" s="13" t="s">
        <v>155</v>
      </c>
      <c r="B205" s="9"/>
      <c r="C205" s="3"/>
      <c r="D205" s="8" t="s">
        <v>87</v>
      </c>
      <c r="E205" s="4" t="s">
        <v>16</v>
      </c>
      <c r="F205" s="3" t="s">
        <v>1624</v>
      </c>
      <c r="G205" s="5">
        <f>29.101*L205</f>
        <v>232.80799999999999</v>
      </c>
      <c r="H205" s="6">
        <v>42130</v>
      </c>
      <c r="I205" s="5" t="s">
        <v>1055</v>
      </c>
      <c r="J205" s="5" t="s">
        <v>1625</v>
      </c>
      <c r="K205" s="5" t="s">
        <v>141</v>
      </c>
      <c r="L205" s="5">
        <v>8</v>
      </c>
      <c r="M205" s="10" t="s">
        <v>2400</v>
      </c>
      <c r="N205" s="10" t="s">
        <v>934</v>
      </c>
      <c r="O205" s="8" t="s">
        <v>1753</v>
      </c>
    </row>
    <row r="206" spans="1:15" s="1" customFormat="1" ht="13.5" customHeight="1" x14ac:dyDescent="0.15">
      <c r="A206" s="13" t="s">
        <v>1630</v>
      </c>
      <c r="B206" s="9"/>
      <c r="C206" s="3"/>
      <c r="D206" s="8" t="s">
        <v>53</v>
      </c>
      <c r="E206" s="4" t="s">
        <v>16</v>
      </c>
      <c r="F206" s="3" t="s">
        <v>1629</v>
      </c>
      <c r="G206" s="14">
        <f>12.838*L206</f>
        <v>102.70399999999999</v>
      </c>
      <c r="H206" s="6">
        <v>42130</v>
      </c>
      <c r="I206" s="5" t="s">
        <v>271</v>
      </c>
      <c r="J206" s="5" t="s">
        <v>1627</v>
      </c>
      <c r="K206" s="5" t="s">
        <v>268</v>
      </c>
      <c r="L206" s="5">
        <v>8</v>
      </c>
      <c r="M206" s="10" t="s">
        <v>2402</v>
      </c>
      <c r="N206" s="10" t="s">
        <v>145</v>
      </c>
      <c r="O206" s="8" t="s">
        <v>1628</v>
      </c>
    </row>
    <row r="207" spans="1:15" s="1" customFormat="1" ht="13.5" customHeight="1" x14ac:dyDescent="0.15">
      <c r="A207" s="13" t="s">
        <v>49</v>
      </c>
      <c r="B207" s="9"/>
      <c r="C207" s="3"/>
      <c r="D207" s="8" t="s">
        <v>50</v>
      </c>
      <c r="E207" s="4" t="s">
        <v>16</v>
      </c>
      <c r="F207" s="3" t="s">
        <v>1633</v>
      </c>
      <c r="G207" s="5">
        <f>18.708*L207</f>
        <v>224.49599999999998</v>
      </c>
      <c r="H207" s="6">
        <v>42130</v>
      </c>
      <c r="I207" s="5" t="s">
        <v>449</v>
      </c>
      <c r="J207" s="5" t="s">
        <v>1634</v>
      </c>
      <c r="K207" s="5" t="s">
        <v>141</v>
      </c>
      <c r="L207" s="5">
        <v>12</v>
      </c>
      <c r="M207" s="10" t="s">
        <v>2403</v>
      </c>
      <c r="N207" s="10" t="s">
        <v>13</v>
      </c>
      <c r="O207" s="8" t="s">
        <v>1635</v>
      </c>
    </row>
    <row r="208" spans="1:15" s="1" customFormat="1" ht="13.5" customHeight="1" x14ac:dyDescent="0.15">
      <c r="A208" s="24" t="s">
        <v>1636</v>
      </c>
      <c r="B208" s="9"/>
      <c r="C208" s="3"/>
      <c r="D208" s="8" t="s">
        <v>1637</v>
      </c>
      <c r="E208" s="4" t="s">
        <v>16</v>
      </c>
      <c r="F208" s="3" t="s">
        <v>1641</v>
      </c>
      <c r="G208" s="5">
        <f>10.5*L208</f>
        <v>21</v>
      </c>
      <c r="H208" s="6">
        <v>42130</v>
      </c>
      <c r="I208" s="5" t="s">
        <v>1642</v>
      </c>
      <c r="J208" s="5" t="s">
        <v>1638</v>
      </c>
      <c r="K208" s="5" t="s">
        <v>141</v>
      </c>
      <c r="L208" s="5">
        <v>2</v>
      </c>
      <c r="M208" s="10" t="s">
        <v>2404</v>
      </c>
      <c r="N208" s="10" t="s">
        <v>1640</v>
      </c>
      <c r="O208" s="8" t="s">
        <v>1639</v>
      </c>
    </row>
    <row r="209" spans="1:15" s="1" customFormat="1" ht="13.5" customHeight="1" x14ac:dyDescent="0.15">
      <c r="A209" s="13" t="s">
        <v>1646</v>
      </c>
      <c r="B209" s="9"/>
      <c r="C209" s="3"/>
      <c r="D209" s="8" t="s">
        <v>25</v>
      </c>
      <c r="E209" s="4" t="s">
        <v>16</v>
      </c>
      <c r="F209" s="3" t="s">
        <v>1645</v>
      </c>
      <c r="G209" s="5">
        <v>52.057000000000002</v>
      </c>
      <c r="H209" s="6">
        <v>42130</v>
      </c>
      <c r="I209" s="5" t="s">
        <v>1647</v>
      </c>
      <c r="J209" s="5" t="s">
        <v>1643</v>
      </c>
      <c r="K209" s="5" t="s">
        <v>18</v>
      </c>
      <c r="L209" s="5" t="s">
        <v>1644</v>
      </c>
      <c r="M209" s="10" t="s">
        <v>1648</v>
      </c>
      <c r="N209" s="10" t="s">
        <v>1649</v>
      </c>
      <c r="O209" s="8" t="s">
        <v>1754</v>
      </c>
    </row>
    <row r="210" spans="1:15" s="1" customFormat="1" ht="13.5" customHeight="1" x14ac:dyDescent="0.15">
      <c r="A210" s="13" t="s">
        <v>1653</v>
      </c>
      <c r="B210" s="9"/>
      <c r="C210" s="3"/>
      <c r="D210" s="8" t="s">
        <v>25</v>
      </c>
      <c r="E210" s="4" t="s">
        <v>16</v>
      </c>
      <c r="F210" s="3" t="s">
        <v>1652</v>
      </c>
      <c r="G210" s="5">
        <v>138.92699999999999</v>
      </c>
      <c r="H210" s="6">
        <v>42130</v>
      </c>
      <c r="I210" s="5" t="s">
        <v>1647</v>
      </c>
      <c r="J210" s="5" t="s">
        <v>1650</v>
      </c>
      <c r="K210" s="5" t="s">
        <v>18</v>
      </c>
      <c r="L210" s="5" t="s">
        <v>1651</v>
      </c>
      <c r="M210" s="10" t="s">
        <v>1654</v>
      </c>
      <c r="N210" s="10" t="s">
        <v>1655</v>
      </c>
      <c r="O210" s="8" t="s">
        <v>1755</v>
      </c>
    </row>
    <row r="211" spans="1:15" s="1" customFormat="1" ht="13.5" customHeight="1" x14ac:dyDescent="0.15">
      <c r="A211" s="13" t="s">
        <v>1656</v>
      </c>
      <c r="B211" s="9"/>
      <c r="C211" s="3"/>
      <c r="D211" s="8" t="s">
        <v>25</v>
      </c>
      <c r="E211" s="4" t="s">
        <v>16</v>
      </c>
      <c r="F211" s="3" t="s">
        <v>1661</v>
      </c>
      <c r="G211" s="5">
        <v>69.478999999999999</v>
      </c>
      <c r="H211" s="6">
        <v>42130</v>
      </c>
      <c r="I211" s="5" t="s">
        <v>1647</v>
      </c>
      <c r="J211" s="5" t="s">
        <v>1657</v>
      </c>
      <c r="K211" s="5" t="s">
        <v>18</v>
      </c>
      <c r="L211" s="5" t="s">
        <v>1658</v>
      </c>
      <c r="M211" s="10" t="s">
        <v>1659</v>
      </c>
      <c r="N211" s="10" t="s">
        <v>1660</v>
      </c>
      <c r="O211" s="8" t="s">
        <v>1756</v>
      </c>
    </row>
    <row r="212" spans="1:15" s="1" customFormat="1" ht="13.5" customHeight="1" x14ac:dyDescent="0.15">
      <c r="A212" s="13" t="s">
        <v>1662</v>
      </c>
      <c r="B212" s="9"/>
      <c r="C212" s="3"/>
      <c r="D212" s="8" t="s">
        <v>107</v>
      </c>
      <c r="E212" s="4" t="s">
        <v>16</v>
      </c>
      <c r="F212" s="3" t="s">
        <v>1663</v>
      </c>
      <c r="G212" s="5">
        <v>201.96600000000001</v>
      </c>
      <c r="H212" s="6">
        <v>42130</v>
      </c>
      <c r="I212" s="5" t="s">
        <v>284</v>
      </c>
      <c r="J212" s="5" t="s">
        <v>1664</v>
      </c>
      <c r="K212" s="5" t="s">
        <v>343</v>
      </c>
      <c r="L212" s="5" t="s">
        <v>1665</v>
      </c>
      <c r="M212" s="10" t="s">
        <v>1666</v>
      </c>
      <c r="N212" s="10" t="s">
        <v>1667</v>
      </c>
      <c r="O212" s="8" t="s">
        <v>1757</v>
      </c>
    </row>
    <row r="213" spans="1:15" s="1" customFormat="1" ht="13.5" customHeight="1" x14ac:dyDescent="0.15">
      <c r="A213" s="13" t="s">
        <v>1670</v>
      </c>
      <c r="B213" s="9"/>
      <c r="C213" s="3"/>
      <c r="D213" s="8" t="s">
        <v>43</v>
      </c>
      <c r="E213" s="4" t="s">
        <v>16</v>
      </c>
      <c r="F213" s="3" t="s">
        <v>1672</v>
      </c>
      <c r="G213" s="5">
        <v>155.72300000000001</v>
      </c>
      <c r="H213" s="6">
        <v>42130</v>
      </c>
      <c r="I213" s="5" t="s">
        <v>284</v>
      </c>
      <c r="J213" s="5" t="s">
        <v>1669</v>
      </c>
      <c r="K213" s="5" t="s">
        <v>282</v>
      </c>
      <c r="L213" s="5" t="s">
        <v>1668</v>
      </c>
      <c r="M213" s="10" t="s">
        <v>1734</v>
      </c>
      <c r="N213" s="10" t="s">
        <v>1671</v>
      </c>
      <c r="O213" s="8" t="s">
        <v>1769</v>
      </c>
    </row>
    <row r="214" spans="1:15" s="1" customFormat="1" ht="13.5" customHeight="1" x14ac:dyDescent="0.15">
      <c r="A214" s="13" t="s">
        <v>1676</v>
      </c>
      <c r="B214" s="9"/>
      <c r="C214" s="3"/>
      <c r="D214" s="8" t="s">
        <v>164</v>
      </c>
      <c r="E214" s="4" t="s">
        <v>16</v>
      </c>
      <c r="F214" s="3" t="s">
        <v>1673</v>
      </c>
      <c r="G214" s="5">
        <f>27.621*L214</f>
        <v>55.241999999999997</v>
      </c>
      <c r="H214" s="6">
        <v>42130</v>
      </c>
      <c r="I214" s="5" t="s">
        <v>328</v>
      </c>
      <c r="J214" s="5" t="s">
        <v>1674</v>
      </c>
      <c r="K214" s="14" t="s">
        <v>260</v>
      </c>
      <c r="L214" s="5">
        <v>2</v>
      </c>
      <c r="M214" s="10" t="s">
        <v>2405</v>
      </c>
      <c r="N214" s="10" t="s">
        <v>188</v>
      </c>
      <c r="O214" s="8" t="s">
        <v>1675</v>
      </c>
    </row>
    <row r="215" spans="1:15" s="1" customFormat="1" ht="13.5" customHeight="1" x14ac:dyDescent="0.15">
      <c r="A215" s="13" t="s">
        <v>1689</v>
      </c>
      <c r="B215" s="9"/>
      <c r="C215" s="3"/>
      <c r="D215" s="8" t="s">
        <v>34</v>
      </c>
      <c r="E215" s="4" t="s">
        <v>16</v>
      </c>
      <c r="F215" s="3" t="s">
        <v>1685</v>
      </c>
      <c r="G215" s="14">
        <f>6.405*L215</f>
        <v>64.05</v>
      </c>
      <c r="H215" s="6">
        <v>42131</v>
      </c>
      <c r="I215" s="5" t="s">
        <v>1686</v>
      </c>
      <c r="J215" s="5" t="s">
        <v>1687</v>
      </c>
      <c r="K215" s="5" t="s">
        <v>268</v>
      </c>
      <c r="L215" s="5">
        <v>10</v>
      </c>
      <c r="M215" s="10" t="s">
        <v>2406</v>
      </c>
      <c r="N215" s="10" t="s">
        <v>129</v>
      </c>
      <c r="O215" s="8" t="s">
        <v>1688</v>
      </c>
    </row>
    <row r="216" spans="1:15" s="1" customFormat="1" ht="13.5" customHeight="1" x14ac:dyDescent="0.15">
      <c r="A216" s="13" t="s">
        <v>1693</v>
      </c>
      <c r="B216" s="9"/>
      <c r="C216" s="3"/>
      <c r="D216" s="8" t="s">
        <v>166</v>
      </c>
      <c r="E216" s="4" t="s">
        <v>16</v>
      </c>
      <c r="F216" s="3" t="s">
        <v>1690</v>
      </c>
      <c r="G216" s="14">
        <f>17.52*L216</f>
        <v>87.6</v>
      </c>
      <c r="H216" s="6">
        <v>42131</v>
      </c>
      <c r="I216" s="5" t="s">
        <v>267</v>
      </c>
      <c r="J216" s="5" t="s">
        <v>1691</v>
      </c>
      <c r="K216" s="5" t="s">
        <v>268</v>
      </c>
      <c r="L216" s="5">
        <v>5</v>
      </c>
      <c r="M216" s="10" t="s">
        <v>2407</v>
      </c>
      <c r="N216" s="10" t="s">
        <v>176</v>
      </c>
      <c r="O216" s="8" t="s">
        <v>1692</v>
      </c>
    </row>
    <row r="217" spans="1:15" s="1" customFormat="1" ht="13.5" customHeight="1" x14ac:dyDescent="0.15">
      <c r="A217" s="13" t="s">
        <v>1697</v>
      </c>
      <c r="B217" s="9"/>
      <c r="C217" s="3"/>
      <c r="D217" s="8" t="s">
        <v>1048</v>
      </c>
      <c r="E217" s="4" t="s">
        <v>16</v>
      </c>
      <c r="F217" s="3" t="s">
        <v>1695</v>
      </c>
      <c r="G217" s="14">
        <v>155.52199999999999</v>
      </c>
      <c r="H217" s="6">
        <v>42131</v>
      </c>
      <c r="I217" s="5" t="s">
        <v>284</v>
      </c>
      <c r="J217" s="5" t="s">
        <v>1696</v>
      </c>
      <c r="K217" s="5" t="s">
        <v>18</v>
      </c>
      <c r="L217" s="5" t="s">
        <v>1694</v>
      </c>
      <c r="M217" s="10" t="s">
        <v>1698</v>
      </c>
      <c r="N217" s="10" t="s">
        <v>1699</v>
      </c>
      <c r="O217" s="8" t="s">
        <v>1758</v>
      </c>
    </row>
    <row r="218" spans="1:15" s="1" customFormat="1" ht="13.5" customHeight="1" x14ac:dyDescent="0.15">
      <c r="A218" s="13" t="s">
        <v>1700</v>
      </c>
      <c r="B218" s="9"/>
      <c r="C218" s="3"/>
      <c r="D218" s="8" t="s">
        <v>66</v>
      </c>
      <c r="E218" s="4" t="s">
        <v>16</v>
      </c>
      <c r="F218" s="3" t="s">
        <v>1701</v>
      </c>
      <c r="G218" s="14">
        <v>48.643000000000001</v>
      </c>
      <c r="H218" s="6">
        <v>42131</v>
      </c>
      <c r="I218" s="5" t="s">
        <v>1708</v>
      </c>
      <c r="J218" s="5" t="s">
        <v>1702</v>
      </c>
      <c r="K218" s="5" t="s">
        <v>18</v>
      </c>
      <c r="L218" s="5" t="s">
        <v>1703</v>
      </c>
      <c r="M218" s="10" t="s">
        <v>1709</v>
      </c>
      <c r="N218" s="10" t="s">
        <v>1710</v>
      </c>
      <c r="O218" s="8" t="s">
        <v>1759</v>
      </c>
    </row>
    <row r="219" spans="1:15" s="1" customFormat="1" ht="13.5" customHeight="1" x14ac:dyDescent="0.15">
      <c r="A219" s="13" t="s">
        <v>1707</v>
      </c>
      <c r="B219" s="9"/>
      <c r="C219" s="3"/>
      <c r="D219" s="8" t="s">
        <v>66</v>
      </c>
      <c r="E219" s="4" t="s">
        <v>16</v>
      </c>
      <c r="F219" s="3" t="s">
        <v>1704</v>
      </c>
      <c r="G219" s="14">
        <v>104.354</v>
      </c>
      <c r="H219" s="6">
        <v>42131</v>
      </c>
      <c r="I219" s="5" t="s">
        <v>1708</v>
      </c>
      <c r="J219" s="5" t="s">
        <v>1705</v>
      </c>
      <c r="K219" s="5" t="s">
        <v>18</v>
      </c>
      <c r="L219" s="5" t="s">
        <v>1706</v>
      </c>
      <c r="M219" s="10" t="s">
        <v>2525</v>
      </c>
      <c r="N219" s="15" t="s">
        <v>2524</v>
      </c>
      <c r="O219" s="8" t="s">
        <v>2929</v>
      </c>
    </row>
    <row r="220" spans="1:15" s="1" customFormat="1" ht="13.5" customHeight="1" x14ac:dyDescent="0.15">
      <c r="A220" s="13" t="s">
        <v>1720</v>
      </c>
      <c r="B220" s="9"/>
      <c r="C220" s="3"/>
      <c r="D220" s="8" t="s">
        <v>776</v>
      </c>
      <c r="E220" s="4" t="s">
        <v>16</v>
      </c>
      <c r="F220" s="3" t="s">
        <v>1711</v>
      </c>
      <c r="G220" s="14">
        <v>303.048</v>
      </c>
      <c r="H220" s="6">
        <v>42131</v>
      </c>
      <c r="I220" s="14" t="s">
        <v>1721</v>
      </c>
      <c r="J220" s="5" t="s">
        <v>1712</v>
      </c>
      <c r="K220" s="5" t="s">
        <v>168</v>
      </c>
      <c r="L220" s="5" t="s">
        <v>1713</v>
      </c>
      <c r="M220" s="10" t="s">
        <v>1718</v>
      </c>
      <c r="N220" s="10" t="s">
        <v>1719</v>
      </c>
      <c r="O220" s="8" t="s">
        <v>1899</v>
      </c>
    </row>
    <row r="221" spans="1:15" s="1" customFormat="1" ht="13.5" customHeight="1" x14ac:dyDescent="0.15">
      <c r="A221" s="13" t="s">
        <v>1720</v>
      </c>
      <c r="B221" s="9"/>
      <c r="C221" s="3"/>
      <c r="D221" s="8" t="s">
        <v>776</v>
      </c>
      <c r="E221" s="4" t="s">
        <v>16</v>
      </c>
      <c r="F221" s="3" t="s">
        <v>1715</v>
      </c>
      <c r="G221" s="14">
        <v>267.44900000000001</v>
      </c>
      <c r="H221" s="6">
        <v>42131</v>
      </c>
      <c r="I221" s="14" t="s">
        <v>1721</v>
      </c>
      <c r="J221" s="5" t="s">
        <v>1716</v>
      </c>
      <c r="K221" s="5" t="s">
        <v>168</v>
      </c>
      <c r="L221" s="5" t="s">
        <v>1714</v>
      </c>
      <c r="M221" s="10" t="s">
        <v>1722</v>
      </c>
      <c r="N221" s="10" t="s">
        <v>1723</v>
      </c>
      <c r="O221" s="8" t="s">
        <v>1900</v>
      </c>
    </row>
    <row r="222" spans="1:15" s="1" customFormat="1" ht="13.5" customHeight="1" x14ac:dyDescent="0.15">
      <c r="A222" s="13" t="s">
        <v>1720</v>
      </c>
      <c r="B222" s="9"/>
      <c r="C222" s="3"/>
      <c r="D222" s="8" t="s">
        <v>776</v>
      </c>
      <c r="E222" s="4" t="s">
        <v>16</v>
      </c>
      <c r="F222" s="3" t="s">
        <v>1724</v>
      </c>
      <c r="G222" s="14">
        <v>267.80799999999999</v>
      </c>
      <c r="H222" s="6">
        <v>42131</v>
      </c>
      <c r="I222" s="14" t="s">
        <v>402</v>
      </c>
      <c r="J222" s="5" t="s">
        <v>1725</v>
      </c>
      <c r="K222" s="5" t="s">
        <v>168</v>
      </c>
      <c r="L222" s="5" t="s">
        <v>1714</v>
      </c>
      <c r="M222" s="10" t="s">
        <v>1726</v>
      </c>
      <c r="N222" s="10" t="s">
        <v>1727</v>
      </c>
      <c r="O222" s="8" t="s">
        <v>1901</v>
      </c>
    </row>
    <row r="223" spans="1:15" s="1" customFormat="1" ht="13.5" customHeight="1" x14ac:dyDescent="0.15">
      <c r="A223" s="13" t="s">
        <v>1731</v>
      </c>
      <c r="B223" s="9"/>
      <c r="C223" s="3"/>
      <c r="D223" s="8" t="s">
        <v>776</v>
      </c>
      <c r="E223" s="4" t="s">
        <v>16</v>
      </c>
      <c r="F223" s="3" t="s">
        <v>1729</v>
      </c>
      <c r="G223" s="14">
        <v>186.441</v>
      </c>
      <c r="H223" s="6">
        <v>42131</v>
      </c>
      <c r="I223" s="5" t="s">
        <v>328</v>
      </c>
      <c r="J223" s="5" t="s">
        <v>1730</v>
      </c>
      <c r="K223" s="5" t="s">
        <v>366</v>
      </c>
      <c r="L223" s="5" t="s">
        <v>1728</v>
      </c>
      <c r="M223" s="10" t="s">
        <v>1732</v>
      </c>
      <c r="N223" s="10" t="s">
        <v>1733</v>
      </c>
      <c r="O223" s="8" t="s">
        <v>1902</v>
      </c>
    </row>
    <row r="224" spans="1:15" s="1" customFormat="1" ht="13.5" customHeight="1" x14ac:dyDescent="0.15">
      <c r="A224" s="13" t="s">
        <v>1741</v>
      </c>
      <c r="B224" s="9"/>
      <c r="C224" s="3"/>
      <c r="D224" s="8" t="s">
        <v>102</v>
      </c>
      <c r="E224" s="4" t="s">
        <v>16</v>
      </c>
      <c r="F224" s="3" t="s">
        <v>1737</v>
      </c>
      <c r="G224" s="14">
        <v>68.659000000000006</v>
      </c>
      <c r="H224" s="6">
        <v>42132</v>
      </c>
      <c r="I224" s="5" t="s">
        <v>1742</v>
      </c>
      <c r="J224" s="5" t="s">
        <v>1738</v>
      </c>
      <c r="K224" s="5" t="s">
        <v>18</v>
      </c>
      <c r="L224" s="5" t="s">
        <v>1736</v>
      </c>
      <c r="M224" s="10" t="s">
        <v>1739</v>
      </c>
      <c r="N224" s="10" t="s">
        <v>1740</v>
      </c>
      <c r="O224" s="8" t="s">
        <v>1903</v>
      </c>
    </row>
    <row r="225" spans="1:15" s="1" customFormat="1" ht="13.5" customHeight="1" x14ac:dyDescent="0.15">
      <c r="A225" s="13" t="s">
        <v>1777</v>
      </c>
      <c r="B225" s="9"/>
      <c r="C225" s="3"/>
      <c r="D225" s="8" t="s">
        <v>136</v>
      </c>
      <c r="E225" s="4" t="s">
        <v>1773</v>
      </c>
      <c r="F225" s="3" t="s">
        <v>1772</v>
      </c>
      <c r="G225" s="5">
        <f>17.52*L225</f>
        <v>262.8</v>
      </c>
      <c r="H225" s="6">
        <v>42136</v>
      </c>
      <c r="I225" s="5" t="s">
        <v>284</v>
      </c>
      <c r="J225" s="5" t="s">
        <v>1774</v>
      </c>
      <c r="K225" s="5" t="s">
        <v>268</v>
      </c>
      <c r="L225" s="5">
        <v>15</v>
      </c>
      <c r="M225" s="10" t="s">
        <v>2408</v>
      </c>
      <c r="N225" s="10" t="s">
        <v>1776</v>
      </c>
      <c r="O225" s="8" t="s">
        <v>1775</v>
      </c>
    </row>
    <row r="226" spans="1:15" s="1" customFormat="1" ht="13.5" customHeight="1" x14ac:dyDescent="0.15">
      <c r="A226" s="13" t="s">
        <v>139</v>
      </c>
      <c r="B226" s="9"/>
      <c r="C226" s="3"/>
      <c r="D226" s="8" t="s">
        <v>140</v>
      </c>
      <c r="E226" s="4" t="s">
        <v>1778</v>
      </c>
      <c r="F226" s="3" t="s">
        <v>1780</v>
      </c>
      <c r="G226" s="5">
        <f>17.498*L226</f>
        <v>209.976</v>
      </c>
      <c r="H226" s="6">
        <v>42136</v>
      </c>
      <c r="I226" s="5" t="s">
        <v>267</v>
      </c>
      <c r="J226" s="5" t="s">
        <v>1781</v>
      </c>
      <c r="K226" s="5" t="s">
        <v>268</v>
      </c>
      <c r="L226" s="5">
        <v>12</v>
      </c>
      <c r="M226" s="10" t="s">
        <v>2409</v>
      </c>
      <c r="N226" s="10" t="s">
        <v>13</v>
      </c>
      <c r="O226" s="8" t="s">
        <v>1784</v>
      </c>
    </row>
    <row r="227" spans="1:15" s="1" customFormat="1" ht="13.5" customHeight="1" x14ac:dyDescent="0.15">
      <c r="A227" s="13" t="s">
        <v>272</v>
      </c>
      <c r="B227" s="9"/>
      <c r="C227" s="3"/>
      <c r="D227" s="8" t="s">
        <v>140</v>
      </c>
      <c r="E227" s="4" t="s">
        <v>1778</v>
      </c>
      <c r="F227" s="3" t="s">
        <v>1783</v>
      </c>
      <c r="G227" s="5">
        <f>17.498*L227</f>
        <v>227.47400000000002</v>
      </c>
      <c r="H227" s="6">
        <v>42136</v>
      </c>
      <c r="I227" s="5" t="s">
        <v>267</v>
      </c>
      <c r="J227" s="5" t="s">
        <v>1782</v>
      </c>
      <c r="K227" s="5" t="s">
        <v>260</v>
      </c>
      <c r="L227" s="5">
        <v>13</v>
      </c>
      <c r="M227" s="10" t="s">
        <v>2409</v>
      </c>
      <c r="N227" s="10" t="s">
        <v>22</v>
      </c>
      <c r="O227" s="8" t="s">
        <v>1904</v>
      </c>
    </row>
    <row r="228" spans="1:15" s="1" customFormat="1" ht="13.5" customHeight="1" x14ac:dyDescent="0.15">
      <c r="A228" s="13" t="s">
        <v>982</v>
      </c>
      <c r="B228" s="9"/>
      <c r="C228" s="3"/>
      <c r="D228" s="8" t="s">
        <v>53</v>
      </c>
      <c r="E228" s="4" t="s">
        <v>265</v>
      </c>
      <c r="F228" s="3" t="s">
        <v>1785</v>
      </c>
      <c r="G228" s="5">
        <f>12.838*L228</f>
        <v>128.38</v>
      </c>
      <c r="H228" s="6">
        <v>42136</v>
      </c>
      <c r="I228" s="5" t="s">
        <v>270</v>
      </c>
      <c r="J228" s="5" t="s">
        <v>1788</v>
      </c>
      <c r="K228" s="5" t="s">
        <v>260</v>
      </c>
      <c r="L228" s="5">
        <v>10</v>
      </c>
      <c r="M228" s="10" t="s">
        <v>2410</v>
      </c>
      <c r="N228" s="10" t="s">
        <v>1787</v>
      </c>
      <c r="O228" s="8" t="s">
        <v>1786</v>
      </c>
    </row>
    <row r="229" spans="1:15" s="1" customFormat="1" ht="13.5" customHeight="1" x14ac:dyDescent="0.15">
      <c r="A229" s="13" t="s">
        <v>1789</v>
      </c>
      <c r="B229" s="9" t="s">
        <v>1421</v>
      </c>
      <c r="C229" s="3"/>
      <c r="D229" s="8" t="s">
        <v>1257</v>
      </c>
      <c r="E229" s="4" t="s">
        <v>265</v>
      </c>
      <c r="F229" s="3" t="s">
        <v>1790</v>
      </c>
      <c r="G229" s="5">
        <f>8.823*L229</f>
        <v>105.876</v>
      </c>
      <c r="H229" s="6">
        <v>42136</v>
      </c>
      <c r="I229" s="5" t="s">
        <v>438</v>
      </c>
      <c r="J229" s="5" t="s">
        <v>1791</v>
      </c>
      <c r="K229" s="5" t="s">
        <v>268</v>
      </c>
      <c r="L229" s="5">
        <v>12</v>
      </c>
      <c r="M229" s="10" t="s">
        <v>2411</v>
      </c>
      <c r="N229" s="10" t="s">
        <v>1794</v>
      </c>
      <c r="O229" s="8" t="s">
        <v>1792</v>
      </c>
    </row>
    <row r="230" spans="1:15" s="1" customFormat="1" ht="13.5" customHeight="1" x14ac:dyDescent="0.15">
      <c r="A230" s="13" t="s">
        <v>1795</v>
      </c>
      <c r="B230" s="9" t="s">
        <v>1421</v>
      </c>
      <c r="C230" s="3"/>
      <c r="D230" s="8" t="s">
        <v>1257</v>
      </c>
      <c r="E230" s="4" t="s">
        <v>265</v>
      </c>
      <c r="F230" s="3" t="s">
        <v>1793</v>
      </c>
      <c r="G230" s="5">
        <f>8.823*L230</f>
        <v>105.876</v>
      </c>
      <c r="H230" s="6">
        <v>42136</v>
      </c>
      <c r="I230" s="5" t="s">
        <v>438</v>
      </c>
      <c r="J230" s="5" t="s">
        <v>5550</v>
      </c>
      <c r="K230" s="5" t="s">
        <v>268</v>
      </c>
      <c r="L230" s="5">
        <v>12</v>
      </c>
      <c r="M230" s="10" t="s">
        <v>2411</v>
      </c>
      <c r="N230" s="10" t="s">
        <v>310</v>
      </c>
      <c r="O230" s="8" t="s">
        <v>2072</v>
      </c>
    </row>
    <row r="231" spans="1:15" s="1" customFormat="1" ht="13.5" customHeight="1" x14ac:dyDescent="0.15">
      <c r="A231" s="13" t="s">
        <v>1915</v>
      </c>
      <c r="B231" s="9"/>
      <c r="C231" s="3"/>
      <c r="D231" s="8" t="s">
        <v>1796</v>
      </c>
      <c r="E231" s="4" t="s">
        <v>265</v>
      </c>
      <c r="F231" s="3" t="s">
        <v>1797</v>
      </c>
      <c r="G231" s="5">
        <f>17.52*L231</f>
        <v>157.68</v>
      </c>
      <c r="H231" s="6">
        <v>42136</v>
      </c>
      <c r="I231" s="5" t="s">
        <v>284</v>
      </c>
      <c r="J231" s="5" t="s">
        <v>1799</v>
      </c>
      <c r="K231" s="5" t="s">
        <v>268</v>
      </c>
      <c r="L231" s="5">
        <v>9</v>
      </c>
      <c r="M231" s="10" t="s">
        <v>2412</v>
      </c>
      <c r="N231" s="10" t="s">
        <v>499</v>
      </c>
      <c r="O231" s="8" t="s">
        <v>1798</v>
      </c>
    </row>
    <row r="232" spans="1:15" s="1" customFormat="1" ht="13.5" customHeight="1" x14ac:dyDescent="0.15">
      <c r="A232" s="13" t="s">
        <v>113</v>
      </c>
      <c r="B232" s="9"/>
      <c r="C232" s="3"/>
      <c r="D232" s="8" t="s">
        <v>66</v>
      </c>
      <c r="E232" s="4" t="s">
        <v>1802</v>
      </c>
      <c r="F232" s="3" t="s">
        <v>1803</v>
      </c>
      <c r="G232" s="5">
        <v>104.395</v>
      </c>
      <c r="H232" s="6">
        <v>42137</v>
      </c>
      <c r="I232" s="5" t="s">
        <v>284</v>
      </c>
      <c r="J232" s="5" t="s">
        <v>1804</v>
      </c>
      <c r="K232" s="5" t="s">
        <v>1805</v>
      </c>
      <c r="L232" s="5" t="s">
        <v>1806</v>
      </c>
      <c r="M232" s="10" t="s">
        <v>1807</v>
      </c>
      <c r="N232" s="10" t="s">
        <v>1808</v>
      </c>
      <c r="O232" s="8" t="s">
        <v>1905</v>
      </c>
    </row>
    <row r="233" spans="1:15" s="1" customFormat="1" ht="13.5" customHeight="1" x14ac:dyDescent="0.15">
      <c r="A233" s="13" t="s">
        <v>1809</v>
      </c>
      <c r="B233" s="9"/>
      <c r="C233" s="3"/>
      <c r="D233" s="8" t="s">
        <v>773</v>
      </c>
      <c r="E233" s="4" t="s">
        <v>1802</v>
      </c>
      <c r="F233" s="3" t="s">
        <v>1813</v>
      </c>
      <c r="G233" s="5">
        <v>267.02800000000002</v>
      </c>
      <c r="H233" s="6">
        <v>42137</v>
      </c>
      <c r="I233" s="5" t="s">
        <v>1811</v>
      </c>
      <c r="J233" s="5" t="s">
        <v>1814</v>
      </c>
      <c r="K233" s="5" t="s">
        <v>1810</v>
      </c>
      <c r="L233" s="5" t="s">
        <v>1812</v>
      </c>
      <c r="M233" s="10" t="s">
        <v>1815</v>
      </c>
      <c r="N233" s="10" t="s">
        <v>1816</v>
      </c>
      <c r="O233" s="8" t="s">
        <v>1906</v>
      </c>
    </row>
    <row r="234" spans="1:15" s="1" customFormat="1" ht="13.5" customHeight="1" x14ac:dyDescent="0.15">
      <c r="A234" s="13" t="s">
        <v>1979</v>
      </c>
      <c r="B234" s="9"/>
      <c r="C234" s="3"/>
      <c r="D234" s="8" t="s">
        <v>776</v>
      </c>
      <c r="E234" s="4" t="s">
        <v>1802</v>
      </c>
      <c r="F234" s="3" t="s">
        <v>1995</v>
      </c>
      <c r="G234" s="5">
        <v>301.90300000000002</v>
      </c>
      <c r="H234" s="6">
        <v>42137</v>
      </c>
      <c r="I234" s="5" t="s">
        <v>328</v>
      </c>
      <c r="J234" s="5" t="s">
        <v>1817</v>
      </c>
      <c r="K234" s="5" t="s">
        <v>1810</v>
      </c>
      <c r="L234" s="5" t="s">
        <v>401</v>
      </c>
      <c r="M234" s="10" t="s">
        <v>1978</v>
      </c>
      <c r="N234" s="10" t="s">
        <v>1818</v>
      </c>
      <c r="O234" s="8" t="s">
        <v>2073</v>
      </c>
    </row>
    <row r="235" spans="1:15" s="1" customFormat="1" ht="13.5" customHeight="1" x14ac:dyDescent="0.15">
      <c r="A235" s="24" t="s">
        <v>1821</v>
      </c>
      <c r="B235" s="13" t="s">
        <v>1826</v>
      </c>
      <c r="C235" s="3"/>
      <c r="D235" s="8" t="s">
        <v>1820</v>
      </c>
      <c r="E235" s="4" t="s">
        <v>1819</v>
      </c>
      <c r="F235" s="3" t="s">
        <v>1827</v>
      </c>
      <c r="G235" s="5">
        <f>10.088*L235</f>
        <v>121.05599999999998</v>
      </c>
      <c r="H235" s="6">
        <v>42137</v>
      </c>
      <c r="I235" s="5" t="s">
        <v>1828</v>
      </c>
      <c r="J235" s="5" t="s">
        <v>1822</v>
      </c>
      <c r="K235" s="5" t="s">
        <v>1823</v>
      </c>
      <c r="L235" s="5">
        <v>12</v>
      </c>
      <c r="M235" s="10" t="s">
        <v>2413</v>
      </c>
      <c r="N235" s="10" t="s">
        <v>146</v>
      </c>
      <c r="O235" s="8" t="s">
        <v>1825</v>
      </c>
    </row>
    <row r="236" spans="1:15" s="1" customFormat="1" ht="13.5" customHeight="1" x14ac:dyDescent="0.15">
      <c r="A236" s="24" t="s">
        <v>1829</v>
      </c>
      <c r="B236" s="9"/>
      <c r="C236" s="3"/>
      <c r="D236" s="8" t="s">
        <v>87</v>
      </c>
      <c r="E236" s="4" t="s">
        <v>1819</v>
      </c>
      <c r="F236" s="3" t="s">
        <v>1830</v>
      </c>
      <c r="G236" s="5">
        <f>29.101*L236</f>
        <v>29.100999999999999</v>
      </c>
      <c r="H236" s="6">
        <v>42137</v>
      </c>
      <c r="I236" s="14" t="s">
        <v>405</v>
      </c>
      <c r="J236" s="5" t="s">
        <v>1831</v>
      </c>
      <c r="K236" s="5" t="s">
        <v>326</v>
      </c>
      <c r="L236" s="5">
        <v>1</v>
      </c>
      <c r="M236" s="10" t="s">
        <v>2401</v>
      </c>
      <c r="N236" s="10" t="s">
        <v>72</v>
      </c>
      <c r="O236" s="8" t="s">
        <v>1626</v>
      </c>
    </row>
    <row r="237" spans="1:15" s="1" customFormat="1" ht="13.5" customHeight="1" x14ac:dyDescent="0.15">
      <c r="A237" s="24" t="s">
        <v>1836</v>
      </c>
      <c r="B237" s="9"/>
      <c r="C237" s="3"/>
      <c r="D237" s="8" t="s">
        <v>1832</v>
      </c>
      <c r="E237" s="4" t="s">
        <v>1819</v>
      </c>
      <c r="F237" s="3" t="s">
        <v>1833</v>
      </c>
      <c r="G237" s="5">
        <f>17.712*L237</f>
        <v>17.712</v>
      </c>
      <c r="H237" s="6">
        <v>42137</v>
      </c>
      <c r="I237" s="5" t="s">
        <v>267</v>
      </c>
      <c r="J237" s="5" t="s">
        <v>1835</v>
      </c>
      <c r="K237" s="5" t="s">
        <v>261</v>
      </c>
      <c r="L237" s="5">
        <v>1</v>
      </c>
      <c r="M237" s="10" t="s">
        <v>2391</v>
      </c>
      <c r="N237" s="10" t="s">
        <v>1834</v>
      </c>
      <c r="O237" s="8" t="s">
        <v>1914</v>
      </c>
    </row>
    <row r="238" spans="1:15" s="1" customFormat="1" ht="13.5" customHeight="1" x14ac:dyDescent="0.15">
      <c r="A238" s="24" t="s">
        <v>49</v>
      </c>
      <c r="B238" s="9"/>
      <c r="C238" s="3"/>
      <c r="D238" s="8" t="s">
        <v>50</v>
      </c>
      <c r="E238" s="4" t="s">
        <v>1819</v>
      </c>
      <c r="F238" s="3" t="s">
        <v>1837</v>
      </c>
      <c r="G238" s="5">
        <f t="shared" ref="G238:G244" si="1">18.708*L238</f>
        <v>18.707999999999998</v>
      </c>
      <c r="H238" s="6">
        <v>42137</v>
      </c>
      <c r="I238" s="5" t="s">
        <v>449</v>
      </c>
      <c r="J238" s="5" t="s">
        <v>1886</v>
      </c>
      <c r="K238" s="5" t="s">
        <v>141</v>
      </c>
      <c r="L238" s="5">
        <v>1</v>
      </c>
      <c r="M238" s="10" t="s">
        <v>2414</v>
      </c>
      <c r="N238" s="10" t="s">
        <v>1845</v>
      </c>
      <c r="O238" s="8" t="s">
        <v>1838</v>
      </c>
    </row>
    <row r="239" spans="1:15" s="1" customFormat="1" ht="13.5" customHeight="1" x14ac:dyDescent="0.15">
      <c r="A239" s="24" t="s">
        <v>49</v>
      </c>
      <c r="B239" s="9"/>
      <c r="C239" s="3"/>
      <c r="D239" s="8" t="s">
        <v>50</v>
      </c>
      <c r="E239" s="4" t="s">
        <v>1819</v>
      </c>
      <c r="F239" s="3" t="s">
        <v>1839</v>
      </c>
      <c r="G239" s="5">
        <f t="shared" si="1"/>
        <v>18.707999999999998</v>
      </c>
      <c r="H239" s="6">
        <v>42137</v>
      </c>
      <c r="I239" s="5" t="s">
        <v>449</v>
      </c>
      <c r="J239" s="5" t="s">
        <v>1887</v>
      </c>
      <c r="K239" s="5" t="s">
        <v>141</v>
      </c>
      <c r="L239" s="5">
        <v>1</v>
      </c>
      <c r="M239" s="10" t="s">
        <v>2414</v>
      </c>
      <c r="N239" s="10" t="s">
        <v>1846</v>
      </c>
      <c r="O239" s="8" t="s">
        <v>1907</v>
      </c>
    </row>
    <row r="240" spans="1:15" s="1" customFormat="1" ht="13.5" customHeight="1" x14ac:dyDescent="0.15">
      <c r="A240" s="24" t="s">
        <v>49</v>
      </c>
      <c r="B240" s="9"/>
      <c r="C240" s="3"/>
      <c r="D240" s="8" t="s">
        <v>50</v>
      </c>
      <c r="E240" s="4" t="s">
        <v>1819</v>
      </c>
      <c r="F240" s="3" t="s">
        <v>1840</v>
      </c>
      <c r="G240" s="5">
        <f t="shared" si="1"/>
        <v>18.707999999999998</v>
      </c>
      <c r="H240" s="6">
        <v>42137</v>
      </c>
      <c r="I240" s="5" t="s">
        <v>449</v>
      </c>
      <c r="J240" s="5" t="s">
        <v>1888</v>
      </c>
      <c r="K240" s="5" t="s">
        <v>141</v>
      </c>
      <c r="L240" s="5">
        <v>1</v>
      </c>
      <c r="M240" s="10" t="s">
        <v>2414</v>
      </c>
      <c r="N240" s="10" t="s">
        <v>1847</v>
      </c>
      <c r="O240" s="8" t="s">
        <v>1908</v>
      </c>
    </row>
    <row r="241" spans="1:15" s="1" customFormat="1" ht="13.5" customHeight="1" x14ac:dyDescent="0.15">
      <c r="A241" s="24" t="s">
        <v>49</v>
      </c>
      <c r="B241" s="9"/>
      <c r="C241" s="3"/>
      <c r="D241" s="8" t="s">
        <v>50</v>
      </c>
      <c r="E241" s="4" t="s">
        <v>1819</v>
      </c>
      <c r="F241" s="3" t="s">
        <v>1841</v>
      </c>
      <c r="G241" s="5">
        <f t="shared" si="1"/>
        <v>18.707999999999998</v>
      </c>
      <c r="H241" s="6">
        <v>42137</v>
      </c>
      <c r="I241" s="5" t="s">
        <v>449</v>
      </c>
      <c r="J241" s="5" t="s">
        <v>1889</v>
      </c>
      <c r="K241" s="5" t="s">
        <v>141</v>
      </c>
      <c r="L241" s="5">
        <v>1</v>
      </c>
      <c r="M241" s="10" t="s">
        <v>2414</v>
      </c>
      <c r="N241" s="10" t="s">
        <v>1848</v>
      </c>
      <c r="O241" s="8" t="s">
        <v>1909</v>
      </c>
    </row>
    <row r="242" spans="1:15" s="1" customFormat="1" ht="13.5" customHeight="1" x14ac:dyDescent="0.15">
      <c r="A242" s="24" t="s">
        <v>49</v>
      </c>
      <c r="B242" s="9"/>
      <c r="C242" s="3"/>
      <c r="D242" s="8" t="s">
        <v>50</v>
      </c>
      <c r="E242" s="4" t="s">
        <v>1819</v>
      </c>
      <c r="F242" s="3" t="s">
        <v>1842</v>
      </c>
      <c r="G242" s="5">
        <f t="shared" si="1"/>
        <v>18.707999999999998</v>
      </c>
      <c r="H242" s="6">
        <v>42137</v>
      </c>
      <c r="I242" s="5" t="s">
        <v>449</v>
      </c>
      <c r="J242" s="5" t="s">
        <v>1890</v>
      </c>
      <c r="K242" s="5" t="s">
        <v>141</v>
      </c>
      <c r="L242" s="5">
        <v>1</v>
      </c>
      <c r="M242" s="10" t="s">
        <v>2414</v>
      </c>
      <c r="N242" s="10" t="s">
        <v>1849</v>
      </c>
      <c r="O242" s="8" t="s">
        <v>1910</v>
      </c>
    </row>
    <row r="243" spans="1:15" s="1" customFormat="1" ht="13.5" customHeight="1" x14ac:dyDescent="0.15">
      <c r="A243" s="24" t="s">
        <v>49</v>
      </c>
      <c r="B243" s="9"/>
      <c r="C243" s="3"/>
      <c r="D243" s="8" t="s">
        <v>50</v>
      </c>
      <c r="E243" s="4" t="s">
        <v>1819</v>
      </c>
      <c r="F243" s="3" t="s">
        <v>1843</v>
      </c>
      <c r="G243" s="5">
        <f t="shared" si="1"/>
        <v>18.707999999999998</v>
      </c>
      <c r="H243" s="6">
        <v>42137</v>
      </c>
      <c r="I243" s="5" t="s">
        <v>449</v>
      </c>
      <c r="J243" s="5" t="s">
        <v>1891</v>
      </c>
      <c r="K243" s="5" t="s">
        <v>141</v>
      </c>
      <c r="L243" s="5">
        <v>1</v>
      </c>
      <c r="M243" s="10" t="s">
        <v>2414</v>
      </c>
      <c r="N243" s="10" t="s">
        <v>1850</v>
      </c>
      <c r="O243" s="8" t="s">
        <v>1911</v>
      </c>
    </row>
    <row r="244" spans="1:15" s="1" customFormat="1" ht="13.5" customHeight="1" x14ac:dyDescent="0.15">
      <c r="A244" s="24" t="s">
        <v>49</v>
      </c>
      <c r="B244" s="9"/>
      <c r="C244" s="3"/>
      <c r="D244" s="8" t="s">
        <v>50</v>
      </c>
      <c r="E244" s="4" t="s">
        <v>1819</v>
      </c>
      <c r="F244" s="3" t="s">
        <v>1844</v>
      </c>
      <c r="G244" s="5">
        <f t="shared" si="1"/>
        <v>18.707999999999998</v>
      </c>
      <c r="H244" s="6">
        <v>42137</v>
      </c>
      <c r="I244" s="5" t="s">
        <v>449</v>
      </c>
      <c r="J244" s="5" t="s">
        <v>1892</v>
      </c>
      <c r="K244" s="5" t="s">
        <v>141</v>
      </c>
      <c r="L244" s="5">
        <v>1</v>
      </c>
      <c r="M244" s="10" t="s">
        <v>2414</v>
      </c>
      <c r="N244" s="10" t="s">
        <v>1851</v>
      </c>
      <c r="O244" s="8" t="s">
        <v>1912</v>
      </c>
    </row>
    <row r="245" spans="1:15" s="1" customFormat="1" ht="13.5" customHeight="1" x14ac:dyDescent="0.15">
      <c r="A245" s="13" t="s">
        <v>1862</v>
      </c>
      <c r="B245" s="9"/>
      <c r="C245" s="3"/>
      <c r="D245" s="8" t="s">
        <v>776</v>
      </c>
      <c r="E245" s="4" t="s">
        <v>265</v>
      </c>
      <c r="F245" s="3" t="s">
        <v>1852</v>
      </c>
      <c r="G245" s="5">
        <v>116.08199999999999</v>
      </c>
      <c r="H245" s="6">
        <v>42138</v>
      </c>
      <c r="I245" s="14" t="s">
        <v>402</v>
      </c>
      <c r="J245" s="5" t="s">
        <v>1853</v>
      </c>
      <c r="K245" s="5" t="s">
        <v>168</v>
      </c>
      <c r="L245" s="5" t="s">
        <v>1854</v>
      </c>
      <c r="M245" s="10" t="s">
        <v>1863</v>
      </c>
      <c r="N245" s="10" t="s">
        <v>1864</v>
      </c>
      <c r="O245" s="8" t="s">
        <v>1916</v>
      </c>
    </row>
    <row r="246" spans="1:15" s="1" customFormat="1" ht="13.5" customHeight="1" x14ac:dyDescent="0.15">
      <c r="A246" s="13" t="s">
        <v>1862</v>
      </c>
      <c r="B246" s="9"/>
      <c r="C246" s="3"/>
      <c r="D246" s="8" t="s">
        <v>776</v>
      </c>
      <c r="E246" s="4" t="s">
        <v>265</v>
      </c>
      <c r="F246" s="3" t="s">
        <v>1858</v>
      </c>
      <c r="G246" s="5">
        <v>232.161</v>
      </c>
      <c r="H246" s="6">
        <v>42138</v>
      </c>
      <c r="I246" s="14" t="s">
        <v>402</v>
      </c>
      <c r="J246" s="5" t="s">
        <v>1859</v>
      </c>
      <c r="K246" s="5" t="s">
        <v>168</v>
      </c>
      <c r="L246" s="5" t="s">
        <v>1855</v>
      </c>
      <c r="M246" s="10" t="s">
        <v>1865</v>
      </c>
      <c r="N246" s="10" t="s">
        <v>1866</v>
      </c>
      <c r="O246" s="8" t="s">
        <v>1917</v>
      </c>
    </row>
    <row r="247" spans="1:15" s="1" customFormat="1" ht="13.5" customHeight="1" x14ac:dyDescent="0.15">
      <c r="A247" s="13" t="s">
        <v>1717</v>
      </c>
      <c r="B247" s="9"/>
      <c r="C247" s="3"/>
      <c r="D247" s="8" t="s">
        <v>776</v>
      </c>
      <c r="E247" s="4" t="s">
        <v>265</v>
      </c>
      <c r="F247" s="3" t="s">
        <v>2325</v>
      </c>
      <c r="G247" s="5">
        <v>383.31900000000002</v>
      </c>
      <c r="H247" s="6">
        <v>42138</v>
      </c>
      <c r="I247" s="14" t="s">
        <v>402</v>
      </c>
      <c r="J247" s="5" t="s">
        <v>1860</v>
      </c>
      <c r="K247" s="5" t="s">
        <v>168</v>
      </c>
      <c r="L247" s="5" t="s">
        <v>1856</v>
      </c>
      <c r="M247" s="10" t="s">
        <v>1867</v>
      </c>
      <c r="N247" s="10" t="s">
        <v>1868</v>
      </c>
      <c r="O247" s="8" t="s">
        <v>2324</v>
      </c>
    </row>
    <row r="248" spans="1:15" s="1" customFormat="1" ht="13.5" customHeight="1" x14ac:dyDescent="0.15">
      <c r="A248" s="13" t="s">
        <v>1862</v>
      </c>
      <c r="B248" s="9"/>
      <c r="C248" s="3"/>
      <c r="D248" s="8" t="s">
        <v>776</v>
      </c>
      <c r="E248" s="4" t="s">
        <v>265</v>
      </c>
      <c r="F248" s="3" t="s">
        <v>1871</v>
      </c>
      <c r="G248" s="5">
        <v>383.20800000000003</v>
      </c>
      <c r="H248" s="6">
        <v>42138</v>
      </c>
      <c r="I248" s="14" t="s">
        <v>402</v>
      </c>
      <c r="J248" s="5" t="s">
        <v>1861</v>
      </c>
      <c r="K248" s="5" t="s">
        <v>168</v>
      </c>
      <c r="L248" s="5" t="s">
        <v>1857</v>
      </c>
      <c r="M248" s="10" t="s">
        <v>1869</v>
      </c>
      <c r="N248" s="10" t="s">
        <v>1870</v>
      </c>
      <c r="O248" s="8" t="s">
        <v>1918</v>
      </c>
    </row>
    <row r="249" spans="1:15" s="1" customFormat="1" ht="13.5" customHeight="1" x14ac:dyDescent="0.15">
      <c r="A249" s="13" t="s">
        <v>1872</v>
      </c>
      <c r="B249" s="9"/>
      <c r="C249" s="3"/>
      <c r="D249" s="8" t="s">
        <v>827</v>
      </c>
      <c r="E249" s="4" t="s">
        <v>265</v>
      </c>
      <c r="F249" s="3" t="s">
        <v>1873</v>
      </c>
      <c r="G249" s="14">
        <f>25.399*L249</f>
        <v>279.38900000000001</v>
      </c>
      <c r="H249" s="6">
        <v>42138</v>
      </c>
      <c r="I249" s="5" t="s">
        <v>339</v>
      </c>
      <c r="J249" s="5" t="s">
        <v>1874</v>
      </c>
      <c r="K249" s="5" t="s">
        <v>275</v>
      </c>
      <c r="L249" s="5">
        <v>11</v>
      </c>
      <c r="M249" s="10" t="s">
        <v>1878</v>
      </c>
      <c r="N249" s="10" t="s">
        <v>124</v>
      </c>
      <c r="O249" s="8" t="s">
        <v>1875</v>
      </c>
    </row>
    <row r="250" spans="1:15" s="1" customFormat="1" ht="13.5" customHeight="1" x14ac:dyDescent="0.15">
      <c r="A250" s="13" t="s">
        <v>1872</v>
      </c>
      <c r="B250" s="9"/>
      <c r="C250" s="3"/>
      <c r="D250" s="8" t="s">
        <v>827</v>
      </c>
      <c r="E250" s="4" t="s">
        <v>265</v>
      </c>
      <c r="F250" s="3" t="s">
        <v>1876</v>
      </c>
      <c r="G250" s="14">
        <f>25.399*L250</f>
        <v>304.78800000000001</v>
      </c>
      <c r="H250" s="6">
        <v>42138</v>
      </c>
      <c r="I250" s="5" t="s">
        <v>339</v>
      </c>
      <c r="J250" s="5" t="s">
        <v>1877</v>
      </c>
      <c r="K250" s="5" t="s">
        <v>275</v>
      </c>
      <c r="L250" s="5">
        <v>12</v>
      </c>
      <c r="M250" s="10" t="s">
        <v>2415</v>
      </c>
      <c r="N250" s="10" t="s">
        <v>146</v>
      </c>
      <c r="O250" s="8" t="s">
        <v>1919</v>
      </c>
    </row>
    <row r="251" spans="1:15" s="1" customFormat="1" ht="13.5" customHeight="1" x14ac:dyDescent="0.15">
      <c r="A251" s="13" t="s">
        <v>1881</v>
      </c>
      <c r="B251" s="9"/>
      <c r="C251" s="3"/>
      <c r="D251" s="8" t="s">
        <v>161</v>
      </c>
      <c r="E251" s="4" t="s">
        <v>265</v>
      </c>
      <c r="F251" s="3" t="s">
        <v>1882</v>
      </c>
      <c r="G251" s="5">
        <f>14.38*L251</f>
        <v>100.66000000000001</v>
      </c>
      <c r="H251" s="6">
        <v>42138</v>
      </c>
      <c r="I251" s="5" t="s">
        <v>270</v>
      </c>
      <c r="J251" s="5" t="s">
        <v>1879</v>
      </c>
      <c r="K251" s="5" t="s">
        <v>268</v>
      </c>
      <c r="L251" s="5">
        <v>7</v>
      </c>
      <c r="M251" s="10" t="s">
        <v>2416</v>
      </c>
      <c r="N251" s="10" t="s">
        <v>169</v>
      </c>
      <c r="O251" s="8" t="s">
        <v>1880</v>
      </c>
    </row>
    <row r="252" spans="1:15" s="1" customFormat="1" ht="13.5" customHeight="1" x14ac:dyDescent="0.15">
      <c r="A252" s="13" t="s">
        <v>49</v>
      </c>
      <c r="B252" s="9"/>
      <c r="C252" s="3"/>
      <c r="D252" s="8" t="s">
        <v>50</v>
      </c>
      <c r="E252" s="4" t="s">
        <v>1883</v>
      </c>
      <c r="F252" s="3" t="s">
        <v>1884</v>
      </c>
      <c r="G252" s="5">
        <f>18.708*L252</f>
        <v>243.20399999999998</v>
      </c>
      <c r="H252" s="6">
        <v>42139</v>
      </c>
      <c r="I252" s="5" t="s">
        <v>449</v>
      </c>
      <c r="J252" s="5" t="s">
        <v>1885</v>
      </c>
      <c r="K252" s="5" t="s">
        <v>141</v>
      </c>
      <c r="L252" s="5">
        <v>13</v>
      </c>
      <c r="M252" s="10" t="s">
        <v>2418</v>
      </c>
      <c r="N252" s="10" t="s">
        <v>288</v>
      </c>
      <c r="O252" s="8" t="s">
        <v>1913</v>
      </c>
    </row>
    <row r="253" spans="1:15" s="1" customFormat="1" ht="13.5" customHeight="1" x14ac:dyDescent="0.15">
      <c r="A253" s="13" t="s">
        <v>1927</v>
      </c>
      <c r="B253" s="9"/>
      <c r="C253" s="3"/>
      <c r="D253" s="8" t="s">
        <v>670</v>
      </c>
      <c r="E253" s="4" t="s">
        <v>265</v>
      </c>
      <c r="F253" s="3" t="s">
        <v>1921</v>
      </c>
      <c r="G253" s="5">
        <v>99.161000000000001</v>
      </c>
      <c r="H253" s="6">
        <v>42143</v>
      </c>
      <c r="I253" s="5" t="s">
        <v>284</v>
      </c>
      <c r="J253" s="5" t="s">
        <v>1924</v>
      </c>
      <c r="K253" s="5" t="s">
        <v>363</v>
      </c>
      <c r="L253" s="5" t="s">
        <v>1920</v>
      </c>
      <c r="M253" s="10" t="s">
        <v>2604</v>
      </c>
      <c r="N253" s="10" t="s">
        <v>1928</v>
      </c>
      <c r="O253" s="8" t="s">
        <v>1984</v>
      </c>
    </row>
    <row r="254" spans="1:15" s="1" customFormat="1" ht="13.5" customHeight="1" x14ac:dyDescent="0.15">
      <c r="A254" s="13" t="s">
        <v>1927</v>
      </c>
      <c r="B254" s="9"/>
      <c r="C254" s="3"/>
      <c r="D254" s="8" t="s">
        <v>670</v>
      </c>
      <c r="E254" s="4" t="s">
        <v>265</v>
      </c>
      <c r="F254" s="3" t="s">
        <v>1922</v>
      </c>
      <c r="G254" s="5">
        <v>99.198999999999998</v>
      </c>
      <c r="H254" s="6">
        <v>42143</v>
      </c>
      <c r="I254" s="5" t="s">
        <v>284</v>
      </c>
      <c r="J254" s="5" t="s">
        <v>1925</v>
      </c>
      <c r="K254" s="5" t="s">
        <v>363</v>
      </c>
      <c r="L254" s="5" t="s">
        <v>1920</v>
      </c>
      <c r="M254" s="10" t="s">
        <v>2605</v>
      </c>
      <c r="N254" s="10" t="s">
        <v>1929</v>
      </c>
      <c r="O254" s="8" t="s">
        <v>1985</v>
      </c>
    </row>
    <row r="255" spans="1:15" s="1" customFormat="1" ht="13.5" customHeight="1" x14ac:dyDescent="0.15">
      <c r="A255" s="13" t="s">
        <v>1927</v>
      </c>
      <c r="B255" s="9"/>
      <c r="C255" s="3"/>
      <c r="D255" s="8" t="s">
        <v>670</v>
      </c>
      <c r="E255" s="4" t="s">
        <v>265</v>
      </c>
      <c r="F255" s="3" t="s">
        <v>1923</v>
      </c>
      <c r="G255" s="5">
        <v>99.12</v>
      </c>
      <c r="H255" s="6">
        <v>42143</v>
      </c>
      <c r="I255" s="5" t="s">
        <v>284</v>
      </c>
      <c r="J255" s="5" t="s">
        <v>1926</v>
      </c>
      <c r="K255" s="5" t="s">
        <v>363</v>
      </c>
      <c r="L255" s="5" t="s">
        <v>1920</v>
      </c>
      <c r="M255" s="10" t="s">
        <v>2606</v>
      </c>
      <c r="N255" s="10" t="s">
        <v>1930</v>
      </c>
      <c r="O255" s="8" t="s">
        <v>1986</v>
      </c>
    </row>
    <row r="256" spans="1:15" s="1" customFormat="1" ht="13.5" customHeight="1" x14ac:dyDescent="0.15">
      <c r="A256" s="13" t="s">
        <v>1937</v>
      </c>
      <c r="B256" s="9"/>
      <c r="C256" s="3"/>
      <c r="D256" s="8" t="s">
        <v>107</v>
      </c>
      <c r="E256" s="4" t="s">
        <v>265</v>
      </c>
      <c r="F256" s="3" t="s">
        <v>1931</v>
      </c>
      <c r="G256" s="5">
        <v>309.47000000000003</v>
      </c>
      <c r="H256" s="6">
        <v>42143</v>
      </c>
      <c r="I256" s="5" t="s">
        <v>283</v>
      </c>
      <c r="J256" s="5" t="s">
        <v>1934</v>
      </c>
      <c r="K256" s="5" t="s">
        <v>343</v>
      </c>
      <c r="L256" s="5" t="s">
        <v>1932</v>
      </c>
      <c r="M256" s="10" t="s">
        <v>1960</v>
      </c>
      <c r="N256" s="10" t="s">
        <v>1938</v>
      </c>
      <c r="O256" s="8" t="s">
        <v>1990</v>
      </c>
    </row>
    <row r="257" spans="1:15" s="1" customFormat="1" ht="13.5" customHeight="1" x14ac:dyDescent="0.15">
      <c r="A257" s="13" t="s">
        <v>1937</v>
      </c>
      <c r="B257" s="9"/>
      <c r="C257" s="3"/>
      <c r="D257" s="8" t="s">
        <v>107</v>
      </c>
      <c r="E257" s="4" t="s">
        <v>265</v>
      </c>
      <c r="F257" s="3" t="s">
        <v>1933</v>
      </c>
      <c r="G257" s="5">
        <v>201.59800000000001</v>
      </c>
      <c r="H257" s="6">
        <v>42143</v>
      </c>
      <c r="I257" s="5" t="s">
        <v>283</v>
      </c>
      <c r="J257" s="5" t="s">
        <v>1935</v>
      </c>
      <c r="K257" s="5" t="s">
        <v>343</v>
      </c>
      <c r="L257" s="5" t="s">
        <v>1936</v>
      </c>
      <c r="M257" s="10" t="s">
        <v>2607</v>
      </c>
      <c r="N257" s="10" t="s">
        <v>1939</v>
      </c>
      <c r="O257" s="8" t="s">
        <v>1991</v>
      </c>
    </row>
    <row r="258" spans="1:15" s="1" customFormat="1" ht="13.5" customHeight="1" x14ac:dyDescent="0.15">
      <c r="A258" s="13" t="s">
        <v>1943</v>
      </c>
      <c r="B258" s="9"/>
      <c r="C258" s="3"/>
      <c r="D258" s="8" t="s">
        <v>95</v>
      </c>
      <c r="E258" s="4" t="s">
        <v>265</v>
      </c>
      <c r="F258" s="3" t="s">
        <v>1940</v>
      </c>
      <c r="G258" s="5">
        <v>69.739000000000004</v>
      </c>
      <c r="H258" s="6">
        <v>42143</v>
      </c>
      <c r="I258" s="5" t="s">
        <v>328</v>
      </c>
      <c r="J258" s="5" t="s">
        <v>1941</v>
      </c>
      <c r="K258" s="5" t="s">
        <v>343</v>
      </c>
      <c r="L258" s="5" t="s">
        <v>1942</v>
      </c>
      <c r="M258" s="10" t="s">
        <v>1961</v>
      </c>
      <c r="N258" s="10" t="s">
        <v>1944</v>
      </c>
      <c r="O258" s="8" t="s">
        <v>1987</v>
      </c>
    </row>
    <row r="259" spans="1:15" s="1" customFormat="1" ht="13.5" customHeight="1" x14ac:dyDescent="0.15">
      <c r="A259" s="13" t="s">
        <v>64</v>
      </c>
      <c r="B259" s="9"/>
      <c r="C259" s="3"/>
      <c r="D259" s="8" t="s">
        <v>65</v>
      </c>
      <c r="E259" s="4" t="s">
        <v>265</v>
      </c>
      <c r="F259" s="3" t="s">
        <v>1945</v>
      </c>
      <c r="G259" s="5">
        <v>30.706</v>
      </c>
      <c r="H259" s="6">
        <v>42143</v>
      </c>
      <c r="I259" s="5" t="s">
        <v>284</v>
      </c>
      <c r="J259" s="5" t="s">
        <v>1946</v>
      </c>
      <c r="K259" s="5" t="s">
        <v>282</v>
      </c>
      <c r="L259" s="5" t="s">
        <v>1947</v>
      </c>
      <c r="M259" s="10" t="s">
        <v>2608</v>
      </c>
      <c r="N259" s="10" t="s">
        <v>1948</v>
      </c>
      <c r="O259" s="8" t="s">
        <v>1988</v>
      </c>
    </row>
    <row r="260" spans="1:15" s="1" customFormat="1" ht="13.5" customHeight="1" x14ac:dyDescent="0.15">
      <c r="A260" s="13" t="s">
        <v>1952</v>
      </c>
      <c r="B260" s="9"/>
      <c r="C260" s="3"/>
      <c r="D260" s="8" t="s">
        <v>108</v>
      </c>
      <c r="E260" s="4" t="s">
        <v>265</v>
      </c>
      <c r="F260" s="3" t="s">
        <v>1949</v>
      </c>
      <c r="G260" s="5">
        <v>319.858</v>
      </c>
      <c r="H260" s="6">
        <v>42143</v>
      </c>
      <c r="I260" s="5" t="s">
        <v>328</v>
      </c>
      <c r="J260" s="5" t="s">
        <v>1950</v>
      </c>
      <c r="K260" s="5" t="s">
        <v>343</v>
      </c>
      <c r="L260" s="5" t="s">
        <v>1951</v>
      </c>
      <c r="M260" s="10" t="s">
        <v>2609</v>
      </c>
      <c r="N260" s="10" t="s">
        <v>1953</v>
      </c>
      <c r="O260" s="8" t="s">
        <v>1989</v>
      </c>
    </row>
    <row r="261" spans="1:15" s="1" customFormat="1" ht="13.5" customHeight="1" x14ac:dyDescent="0.15">
      <c r="A261" s="13" t="s">
        <v>1956</v>
      </c>
      <c r="B261" s="9"/>
      <c r="C261" s="3"/>
      <c r="D261" s="8" t="s">
        <v>385</v>
      </c>
      <c r="E261" s="4" t="s">
        <v>265</v>
      </c>
      <c r="F261" s="3" t="s">
        <v>1955</v>
      </c>
      <c r="G261" s="14">
        <f>17.498*L261</f>
        <v>227.47400000000002</v>
      </c>
      <c r="H261" s="6">
        <v>42143</v>
      </c>
      <c r="I261" s="5" t="s">
        <v>339</v>
      </c>
      <c r="J261" s="5" t="s">
        <v>1954</v>
      </c>
      <c r="K261" s="5" t="s">
        <v>268</v>
      </c>
      <c r="L261" s="5">
        <v>13</v>
      </c>
      <c r="M261" s="10" t="s">
        <v>2425</v>
      </c>
      <c r="N261" s="10" t="s">
        <v>170</v>
      </c>
      <c r="O261" s="8" t="s">
        <v>1992</v>
      </c>
    </row>
    <row r="262" spans="1:15" s="1" customFormat="1" x14ac:dyDescent="0.15">
      <c r="A262" s="13" t="s">
        <v>1959</v>
      </c>
      <c r="B262" s="13" t="s">
        <v>1826</v>
      </c>
      <c r="C262" s="3"/>
      <c r="D262" s="8" t="s">
        <v>1575</v>
      </c>
      <c r="E262" s="4" t="s">
        <v>265</v>
      </c>
      <c r="F262" s="3" t="s">
        <v>1957</v>
      </c>
      <c r="G262" s="5">
        <f>9.871*L262</f>
        <v>19.742000000000001</v>
      </c>
      <c r="H262" s="6">
        <v>42143</v>
      </c>
      <c r="I262" s="5" t="s">
        <v>337</v>
      </c>
      <c r="J262" s="5" t="s">
        <v>1958</v>
      </c>
      <c r="K262" s="14" t="s">
        <v>260</v>
      </c>
      <c r="L262" s="5">
        <v>2</v>
      </c>
      <c r="M262" s="10" t="s">
        <v>2796</v>
      </c>
      <c r="N262" s="10" t="s">
        <v>134</v>
      </c>
      <c r="O262" s="8" t="s">
        <v>3191</v>
      </c>
    </row>
    <row r="263" spans="1:15" s="1" customFormat="1" x14ac:dyDescent="0.15">
      <c r="A263" s="24" t="s">
        <v>1963</v>
      </c>
      <c r="B263" s="9"/>
      <c r="C263" s="3"/>
      <c r="D263" s="8" t="s">
        <v>1968</v>
      </c>
      <c r="E263" s="4" t="s">
        <v>265</v>
      </c>
      <c r="F263" s="3" t="s">
        <v>1962</v>
      </c>
      <c r="G263" s="28">
        <f>15.873*L263</f>
        <v>15.872999999999999</v>
      </c>
      <c r="H263" s="6">
        <v>42146</v>
      </c>
      <c r="I263" s="5" t="s">
        <v>1964</v>
      </c>
      <c r="J263" s="5" t="s">
        <v>1965</v>
      </c>
      <c r="K263" s="5" t="s">
        <v>1966</v>
      </c>
      <c r="L263" s="5">
        <v>1</v>
      </c>
      <c r="M263" s="10" t="s">
        <v>1980</v>
      </c>
      <c r="N263" s="10" t="s">
        <v>1967</v>
      </c>
      <c r="O263" s="8" t="s">
        <v>2074</v>
      </c>
    </row>
    <row r="264" spans="1:15" s="1" customFormat="1" x14ac:dyDescent="0.15">
      <c r="A264" s="13" t="s">
        <v>1973</v>
      </c>
      <c r="B264" s="9"/>
      <c r="C264" s="3"/>
      <c r="D264" s="8" t="s">
        <v>776</v>
      </c>
      <c r="E264" s="4" t="s">
        <v>269</v>
      </c>
      <c r="F264" s="3" t="s">
        <v>1969</v>
      </c>
      <c r="G264" s="28">
        <v>267.18599999999998</v>
      </c>
      <c r="H264" s="6">
        <v>42146</v>
      </c>
      <c r="I264" s="5" t="s">
        <v>1974</v>
      </c>
      <c r="J264" s="5" t="s">
        <v>1970</v>
      </c>
      <c r="K264" s="5" t="s">
        <v>366</v>
      </c>
      <c r="L264" s="5" t="s">
        <v>1971</v>
      </c>
      <c r="M264" s="10" t="s">
        <v>2610</v>
      </c>
      <c r="N264" s="10" t="s">
        <v>1972</v>
      </c>
      <c r="O264" s="8" t="s">
        <v>1994</v>
      </c>
    </row>
    <row r="265" spans="1:15" s="1" customFormat="1" ht="13.5" customHeight="1" x14ac:dyDescent="0.15">
      <c r="A265" s="13" t="s">
        <v>1977</v>
      </c>
      <c r="B265" s="9"/>
      <c r="C265" s="3"/>
      <c r="D265" s="8" t="s">
        <v>104</v>
      </c>
      <c r="E265" s="4" t="s">
        <v>269</v>
      </c>
      <c r="F265" s="3" t="s">
        <v>1975</v>
      </c>
      <c r="G265" s="29">
        <v>136.667</v>
      </c>
      <c r="H265" s="6">
        <v>42146</v>
      </c>
      <c r="I265" s="5" t="s">
        <v>284</v>
      </c>
      <c r="J265" s="5" t="s">
        <v>1976</v>
      </c>
      <c r="K265" s="5" t="s">
        <v>18</v>
      </c>
      <c r="L265" s="5" t="s">
        <v>1264</v>
      </c>
      <c r="M265" s="10" t="s">
        <v>2611</v>
      </c>
      <c r="N265" s="10" t="s">
        <v>1993</v>
      </c>
      <c r="O265" s="8" t="s">
        <v>1997</v>
      </c>
    </row>
    <row r="266" spans="1:15" s="1" customFormat="1" ht="13.5" customHeight="1" x14ac:dyDescent="0.15">
      <c r="A266" s="13" t="s">
        <v>2002</v>
      </c>
      <c r="B266" s="9"/>
      <c r="C266" s="3"/>
      <c r="D266" s="8" t="s">
        <v>46</v>
      </c>
      <c r="E266" s="4" t="s">
        <v>269</v>
      </c>
      <c r="F266" s="3" t="s">
        <v>1998</v>
      </c>
      <c r="G266" s="5">
        <f>17.498*L266</f>
        <v>34.996000000000002</v>
      </c>
      <c r="H266" s="6">
        <v>42149</v>
      </c>
      <c r="I266" s="5" t="s">
        <v>2003</v>
      </c>
      <c r="J266" s="5" t="s">
        <v>1999</v>
      </c>
      <c r="K266" s="5" t="s">
        <v>11</v>
      </c>
      <c r="L266" s="5">
        <v>2</v>
      </c>
      <c r="M266" s="10" t="s">
        <v>2612</v>
      </c>
      <c r="N266" s="10" t="s">
        <v>2001</v>
      </c>
      <c r="O266" s="8" t="s">
        <v>2000</v>
      </c>
    </row>
    <row r="267" spans="1:15" s="1" customFormat="1" ht="13.5" customHeight="1" x14ac:dyDescent="0.15">
      <c r="A267" s="13" t="s">
        <v>2008</v>
      </c>
      <c r="B267" s="9"/>
      <c r="C267" s="3"/>
      <c r="D267" s="8" t="s">
        <v>773</v>
      </c>
      <c r="E267" s="4" t="s">
        <v>269</v>
      </c>
      <c r="F267" s="3" t="s">
        <v>2007</v>
      </c>
      <c r="G267" s="5">
        <v>185.821</v>
      </c>
      <c r="H267" s="6">
        <v>42149</v>
      </c>
      <c r="I267" s="5" t="s">
        <v>2009</v>
      </c>
      <c r="J267" s="5" t="s">
        <v>2006</v>
      </c>
      <c r="K267" s="5" t="s">
        <v>366</v>
      </c>
      <c r="L267" s="5" t="s">
        <v>2005</v>
      </c>
      <c r="M267" s="10" t="s">
        <v>2613</v>
      </c>
      <c r="N267" s="10" t="s">
        <v>2010</v>
      </c>
      <c r="O267" s="8" t="s">
        <v>2075</v>
      </c>
    </row>
    <row r="268" spans="1:15" s="1" customFormat="1" ht="13.5" customHeight="1" x14ac:dyDescent="0.15">
      <c r="A268" s="13" t="s">
        <v>2013</v>
      </c>
      <c r="B268" s="9"/>
      <c r="C268" s="3"/>
      <c r="D268" s="8" t="s">
        <v>776</v>
      </c>
      <c r="E268" s="4" t="s">
        <v>269</v>
      </c>
      <c r="F268" s="3" t="s">
        <v>2011</v>
      </c>
      <c r="G268" s="5">
        <v>383.23</v>
      </c>
      <c r="H268" s="6">
        <v>42149</v>
      </c>
      <c r="I268" s="5" t="s">
        <v>328</v>
      </c>
      <c r="J268" s="5" t="s">
        <v>2012</v>
      </c>
      <c r="K268" s="5" t="s">
        <v>366</v>
      </c>
      <c r="L268" s="5" t="s">
        <v>1318</v>
      </c>
      <c r="M268" s="10" t="s">
        <v>2614</v>
      </c>
      <c r="N268" s="10" t="s">
        <v>2014</v>
      </c>
      <c r="O268" s="8" t="s">
        <v>2076</v>
      </c>
    </row>
    <row r="269" spans="1:15" s="1" customFormat="1" ht="13.5" customHeight="1" x14ac:dyDescent="0.15">
      <c r="A269" s="13" t="s">
        <v>2018</v>
      </c>
      <c r="B269" s="9"/>
      <c r="C269" s="3"/>
      <c r="D269" s="8" t="s">
        <v>776</v>
      </c>
      <c r="E269" s="4" t="s">
        <v>269</v>
      </c>
      <c r="F269" s="3" t="s">
        <v>2015</v>
      </c>
      <c r="G269" s="5">
        <v>232.15600000000001</v>
      </c>
      <c r="H269" s="6">
        <v>42149</v>
      </c>
      <c r="I269" s="14" t="s">
        <v>533</v>
      </c>
      <c r="J269" s="5" t="s">
        <v>2016</v>
      </c>
      <c r="K269" s="5" t="s">
        <v>168</v>
      </c>
      <c r="L269" s="5" t="s">
        <v>2017</v>
      </c>
      <c r="M269" s="10" t="s">
        <v>2615</v>
      </c>
      <c r="N269" s="10" t="s">
        <v>2019</v>
      </c>
      <c r="O269" s="8" t="s">
        <v>2079</v>
      </c>
    </row>
    <row r="270" spans="1:15" s="1" customFormat="1" ht="13.5" customHeight="1" x14ac:dyDescent="0.15">
      <c r="A270" s="13" t="s">
        <v>2023</v>
      </c>
      <c r="B270" s="9"/>
      <c r="C270" s="3"/>
      <c r="D270" s="8" t="s">
        <v>913</v>
      </c>
      <c r="E270" s="4" t="s">
        <v>265</v>
      </c>
      <c r="F270" s="3" t="s">
        <v>2020</v>
      </c>
      <c r="G270" s="5">
        <v>209.03700000000001</v>
      </c>
      <c r="H270" s="6">
        <v>42150</v>
      </c>
      <c r="I270" s="14" t="s">
        <v>402</v>
      </c>
      <c r="J270" s="5" t="s">
        <v>2021</v>
      </c>
      <c r="K270" s="5" t="s">
        <v>168</v>
      </c>
      <c r="L270" s="5" t="s">
        <v>2022</v>
      </c>
      <c r="M270" s="10" t="s">
        <v>2024</v>
      </c>
      <c r="N270" s="10" t="s">
        <v>2025</v>
      </c>
      <c r="O270" s="8" t="s">
        <v>2129</v>
      </c>
    </row>
    <row r="271" spans="1:15" s="1" customFormat="1" ht="13.5" customHeight="1" x14ac:dyDescent="0.15">
      <c r="A271" s="13" t="s">
        <v>2029</v>
      </c>
      <c r="B271" s="9"/>
      <c r="C271" s="3"/>
      <c r="D271" s="8" t="s">
        <v>971</v>
      </c>
      <c r="E271" s="4" t="s">
        <v>265</v>
      </c>
      <c r="F271" s="3" t="s">
        <v>2026</v>
      </c>
      <c r="G271" s="5">
        <f>17.52*L271</f>
        <v>262.8</v>
      </c>
      <c r="H271" s="6">
        <v>42150</v>
      </c>
      <c r="I271" s="5" t="s">
        <v>972</v>
      </c>
      <c r="J271" s="5" t="s">
        <v>2027</v>
      </c>
      <c r="K271" s="5" t="s">
        <v>268</v>
      </c>
      <c r="L271" s="5">
        <v>15</v>
      </c>
      <c r="M271" s="10" t="s">
        <v>2616</v>
      </c>
      <c r="N271" s="10" t="s">
        <v>156</v>
      </c>
      <c r="O271" s="8" t="s">
        <v>2028</v>
      </c>
    </row>
    <row r="272" spans="1:15" s="1" customFormat="1" ht="13.5" customHeight="1" x14ac:dyDescent="0.15">
      <c r="A272" s="13" t="s">
        <v>2004</v>
      </c>
      <c r="B272" s="9"/>
      <c r="C272" s="3"/>
      <c r="D272" s="8" t="s">
        <v>1337</v>
      </c>
      <c r="E272" s="4" t="s">
        <v>265</v>
      </c>
      <c r="F272" s="3" t="s">
        <v>2030</v>
      </c>
      <c r="G272" s="5">
        <f>20.816*L272</f>
        <v>228.976</v>
      </c>
      <c r="H272" s="6">
        <v>42150</v>
      </c>
      <c r="I272" s="5" t="s">
        <v>441</v>
      </c>
      <c r="J272" s="5" t="s">
        <v>2031</v>
      </c>
      <c r="K272" s="5" t="s">
        <v>275</v>
      </c>
      <c r="L272" s="5">
        <v>11</v>
      </c>
      <c r="M272" s="10" t="s">
        <v>2419</v>
      </c>
      <c r="N272" s="10" t="s">
        <v>124</v>
      </c>
      <c r="O272" s="8" t="s">
        <v>2032</v>
      </c>
    </row>
    <row r="273" spans="1:15" s="1" customFormat="1" ht="13.5" customHeight="1" x14ac:dyDescent="0.15">
      <c r="A273" s="13" t="s">
        <v>209</v>
      </c>
      <c r="B273" s="9"/>
      <c r="C273" s="3"/>
      <c r="D273" s="8" t="s">
        <v>210</v>
      </c>
      <c r="E273" s="4" t="s">
        <v>265</v>
      </c>
      <c r="F273" s="3" t="s">
        <v>2033</v>
      </c>
      <c r="G273" s="5">
        <v>108.27800000000001</v>
      </c>
      <c r="H273" s="6">
        <v>42150</v>
      </c>
      <c r="I273" s="5" t="s">
        <v>328</v>
      </c>
      <c r="J273" s="5" t="s">
        <v>2034</v>
      </c>
      <c r="K273" s="5" t="s">
        <v>366</v>
      </c>
      <c r="L273" s="5" t="s">
        <v>2035</v>
      </c>
      <c r="M273" s="10" t="s">
        <v>2617</v>
      </c>
      <c r="N273" s="10" t="s">
        <v>2036</v>
      </c>
      <c r="O273" s="8" t="s">
        <v>2077</v>
      </c>
    </row>
    <row r="274" spans="1:15" s="1" customFormat="1" ht="13.5" customHeight="1" x14ac:dyDescent="0.15">
      <c r="A274" s="13" t="s">
        <v>2040</v>
      </c>
      <c r="B274" s="9"/>
      <c r="C274" s="3"/>
      <c r="D274" s="8" t="s">
        <v>104</v>
      </c>
      <c r="E274" s="4" t="s">
        <v>265</v>
      </c>
      <c r="F274" s="3" t="s">
        <v>2038</v>
      </c>
      <c r="G274" s="5">
        <v>170.352</v>
      </c>
      <c r="H274" s="6">
        <v>42150</v>
      </c>
      <c r="I274" s="5" t="s">
        <v>284</v>
      </c>
      <c r="J274" s="5" t="s">
        <v>2039</v>
      </c>
      <c r="K274" s="5" t="s">
        <v>18</v>
      </c>
      <c r="L274" s="5" t="s">
        <v>2037</v>
      </c>
      <c r="M274" s="10" t="s">
        <v>2618</v>
      </c>
      <c r="N274" s="10" t="s">
        <v>2041</v>
      </c>
      <c r="O274" s="8" t="s">
        <v>2078</v>
      </c>
    </row>
    <row r="275" spans="1:15" s="1" customFormat="1" ht="13.5" customHeight="1" x14ac:dyDescent="0.15">
      <c r="A275" s="13" t="s">
        <v>2045</v>
      </c>
      <c r="B275" s="9"/>
      <c r="C275" s="3"/>
      <c r="D275" s="8" t="s">
        <v>2046</v>
      </c>
      <c r="E275" s="4" t="s">
        <v>265</v>
      </c>
      <c r="F275" s="3" t="s">
        <v>2049</v>
      </c>
      <c r="G275" s="5">
        <f>20.558*L275</f>
        <v>246.696</v>
      </c>
      <c r="H275" s="6">
        <v>42152</v>
      </c>
      <c r="I275" s="5" t="s">
        <v>449</v>
      </c>
      <c r="J275" s="5" t="s">
        <v>2047</v>
      </c>
      <c r="K275" s="5" t="s">
        <v>268</v>
      </c>
      <c r="L275" s="5">
        <v>12</v>
      </c>
      <c r="M275" s="10" t="s">
        <v>2420</v>
      </c>
      <c r="N275" s="10" t="s">
        <v>146</v>
      </c>
      <c r="O275" s="8" t="s">
        <v>2048</v>
      </c>
    </row>
    <row r="276" spans="1:15" s="1" customFormat="1" ht="13.5" customHeight="1" x14ac:dyDescent="0.15">
      <c r="A276" s="13" t="s">
        <v>2052</v>
      </c>
      <c r="B276" s="9"/>
      <c r="C276" s="3"/>
      <c r="D276" s="8" t="s">
        <v>25</v>
      </c>
      <c r="E276" s="4" t="s">
        <v>265</v>
      </c>
      <c r="F276" s="3" t="s">
        <v>2054</v>
      </c>
      <c r="G276" s="5">
        <v>86.641999999999996</v>
      </c>
      <c r="H276" s="6">
        <v>42152</v>
      </c>
      <c r="I276" s="5" t="s">
        <v>394</v>
      </c>
      <c r="J276" s="5" t="s">
        <v>2050</v>
      </c>
      <c r="K276" s="5" t="s">
        <v>18</v>
      </c>
      <c r="L276" s="5" t="s">
        <v>2051</v>
      </c>
      <c r="M276" s="10" t="s">
        <v>2619</v>
      </c>
      <c r="N276" s="10" t="s">
        <v>2053</v>
      </c>
      <c r="O276" s="8" t="s">
        <v>2130</v>
      </c>
    </row>
    <row r="277" spans="1:15" s="1" customFormat="1" ht="13.5" customHeight="1" x14ac:dyDescent="0.15">
      <c r="A277" s="13" t="s">
        <v>2058</v>
      </c>
      <c r="B277" s="9"/>
      <c r="C277" s="3"/>
      <c r="D277" s="8" t="s">
        <v>95</v>
      </c>
      <c r="E277" s="4" t="s">
        <v>265</v>
      </c>
      <c r="F277" s="3" t="s">
        <v>2055</v>
      </c>
      <c r="G277" s="5">
        <v>85.962999999999994</v>
      </c>
      <c r="H277" s="6">
        <v>42152</v>
      </c>
      <c r="I277" s="5" t="s">
        <v>2060</v>
      </c>
      <c r="J277" s="5" t="s">
        <v>2056</v>
      </c>
      <c r="K277" s="5" t="s">
        <v>343</v>
      </c>
      <c r="L277" s="5" t="s">
        <v>2057</v>
      </c>
      <c r="M277" s="10" t="s">
        <v>2620</v>
      </c>
      <c r="N277" s="10" t="s">
        <v>2059</v>
      </c>
      <c r="O277" s="8" t="s">
        <v>2131</v>
      </c>
    </row>
    <row r="278" spans="1:15" s="1" customFormat="1" ht="13.5" customHeight="1" x14ac:dyDescent="0.15">
      <c r="A278" s="24" t="s">
        <v>2071</v>
      </c>
      <c r="B278" s="13" t="s">
        <v>699</v>
      </c>
      <c r="C278" s="3"/>
      <c r="D278" s="8" t="s">
        <v>2061</v>
      </c>
      <c r="E278" s="4" t="s">
        <v>265</v>
      </c>
      <c r="F278" s="3" t="s">
        <v>2062</v>
      </c>
      <c r="G278" s="14">
        <f>29.101*L278</f>
        <v>29.100999999999999</v>
      </c>
      <c r="H278" s="6">
        <v>42152</v>
      </c>
      <c r="I278" s="5" t="s">
        <v>700</v>
      </c>
      <c r="J278" s="5" t="s">
        <v>2063</v>
      </c>
      <c r="K278" s="5" t="s">
        <v>268</v>
      </c>
      <c r="L278" s="5">
        <v>1</v>
      </c>
      <c r="M278" s="10" t="s">
        <v>2064</v>
      </c>
      <c r="N278" s="10" t="s">
        <v>2065</v>
      </c>
      <c r="O278" s="8" t="s">
        <v>2132</v>
      </c>
    </row>
    <row r="279" spans="1:15" s="1" customFormat="1" ht="13.5" customHeight="1" x14ac:dyDescent="0.15">
      <c r="A279" s="24" t="s">
        <v>3283</v>
      </c>
      <c r="B279" s="13" t="s">
        <v>699</v>
      </c>
      <c r="C279" s="3"/>
      <c r="D279" s="8" t="s">
        <v>2330</v>
      </c>
      <c r="E279" s="4" t="s">
        <v>265</v>
      </c>
      <c r="F279" s="3" t="s">
        <v>2331</v>
      </c>
      <c r="G279" s="14">
        <f>4.701*L279</f>
        <v>18.803999999999998</v>
      </c>
      <c r="H279" s="6">
        <v>42152</v>
      </c>
      <c r="I279" s="5" t="s">
        <v>2332</v>
      </c>
      <c r="J279" s="5" t="s">
        <v>2066</v>
      </c>
      <c r="K279" s="5" t="s">
        <v>268</v>
      </c>
      <c r="L279" s="5">
        <v>4</v>
      </c>
      <c r="M279" s="10" t="s">
        <v>2621</v>
      </c>
      <c r="N279" s="10" t="s">
        <v>2067</v>
      </c>
      <c r="O279" s="8" t="s">
        <v>3223</v>
      </c>
    </row>
    <row r="280" spans="1:15" s="1" customFormat="1" ht="13.5" customHeight="1" x14ac:dyDescent="0.15">
      <c r="A280" s="24" t="s">
        <v>2334</v>
      </c>
      <c r="B280" s="13" t="s">
        <v>699</v>
      </c>
      <c r="C280" s="3"/>
      <c r="D280" s="8" t="s">
        <v>2068</v>
      </c>
      <c r="E280" s="4" t="s">
        <v>265</v>
      </c>
      <c r="F280" s="3" t="s">
        <v>2333</v>
      </c>
      <c r="G280" s="14">
        <f>4.701*L280</f>
        <v>18.803999999999998</v>
      </c>
      <c r="H280" s="6">
        <v>42152</v>
      </c>
      <c r="I280" s="5" t="s">
        <v>2332</v>
      </c>
      <c r="J280" s="5" t="s">
        <v>2069</v>
      </c>
      <c r="K280" s="5" t="s">
        <v>268</v>
      </c>
      <c r="L280" s="5">
        <v>4</v>
      </c>
      <c r="M280" s="10" t="s">
        <v>2622</v>
      </c>
      <c r="N280" s="10" t="s">
        <v>2070</v>
      </c>
      <c r="O280" s="8" t="s">
        <v>3224</v>
      </c>
    </row>
    <row r="281" spans="1:15" s="1" customFormat="1" ht="13.5" customHeight="1" x14ac:dyDescent="0.15">
      <c r="A281" s="13" t="s">
        <v>2080</v>
      </c>
      <c r="B281" s="9"/>
      <c r="C281" s="3"/>
      <c r="D281" s="8" t="s">
        <v>136</v>
      </c>
      <c r="E281" s="4" t="s">
        <v>265</v>
      </c>
      <c r="F281" s="3" t="s">
        <v>2081</v>
      </c>
      <c r="G281" s="14">
        <f>17.52*L281</f>
        <v>175.2</v>
      </c>
      <c r="H281" s="6">
        <v>42153</v>
      </c>
      <c r="I281" s="5" t="s">
        <v>284</v>
      </c>
      <c r="J281" s="5" t="s">
        <v>2082</v>
      </c>
      <c r="K281" s="5" t="s">
        <v>268</v>
      </c>
      <c r="L281" s="5">
        <v>10</v>
      </c>
      <c r="M281" s="10" t="s">
        <v>2623</v>
      </c>
      <c r="N281" s="10" t="s">
        <v>128</v>
      </c>
      <c r="O281" s="8" t="s">
        <v>2133</v>
      </c>
    </row>
    <row r="282" spans="1:15" s="1" customFormat="1" ht="13.5" customHeight="1" x14ac:dyDescent="0.15">
      <c r="A282" s="13" t="s">
        <v>2085</v>
      </c>
      <c r="B282" s="9"/>
      <c r="C282" s="3"/>
      <c r="D282" s="8" t="s">
        <v>37</v>
      </c>
      <c r="E282" s="4" t="s">
        <v>265</v>
      </c>
      <c r="F282" s="3" t="s">
        <v>2084</v>
      </c>
      <c r="G282" s="14">
        <f>17.52*L282</f>
        <v>175.2</v>
      </c>
      <c r="H282" s="6">
        <v>42153</v>
      </c>
      <c r="I282" s="5" t="s">
        <v>284</v>
      </c>
      <c r="J282" s="5" t="s">
        <v>5766</v>
      </c>
      <c r="K282" s="5" t="s">
        <v>275</v>
      </c>
      <c r="L282" s="5">
        <v>10</v>
      </c>
      <c r="M282" s="10" t="s">
        <v>2421</v>
      </c>
      <c r="N282" s="10" t="s">
        <v>128</v>
      </c>
      <c r="O282" s="8" t="s">
        <v>2083</v>
      </c>
    </row>
    <row r="283" spans="1:15" s="1" customFormat="1" ht="13.5" customHeight="1" x14ac:dyDescent="0.15">
      <c r="A283" s="13" t="s">
        <v>2088</v>
      </c>
      <c r="B283" s="9"/>
      <c r="C283" s="3"/>
      <c r="D283" s="8" t="s">
        <v>485</v>
      </c>
      <c r="E283" s="4" t="s">
        <v>265</v>
      </c>
      <c r="F283" s="3" t="s">
        <v>2086</v>
      </c>
      <c r="G283" s="5">
        <f>17.52*L283</f>
        <v>262.8</v>
      </c>
      <c r="H283" s="6">
        <v>42153</v>
      </c>
      <c r="I283" s="14" t="s">
        <v>926</v>
      </c>
      <c r="J283" s="5" t="s">
        <v>2087</v>
      </c>
      <c r="K283" s="5" t="s">
        <v>260</v>
      </c>
      <c r="L283" s="5">
        <v>15</v>
      </c>
      <c r="M283" s="10" t="s">
        <v>2422</v>
      </c>
      <c r="N283" s="10" t="s">
        <v>132</v>
      </c>
      <c r="O283" s="8" t="s">
        <v>5058</v>
      </c>
    </row>
    <row r="284" spans="1:15" s="1" customFormat="1" ht="13.5" customHeight="1" x14ac:dyDescent="0.15">
      <c r="A284" s="13" t="s">
        <v>2092</v>
      </c>
      <c r="B284" s="9"/>
      <c r="C284" s="3"/>
      <c r="D284" s="8" t="s">
        <v>73</v>
      </c>
      <c r="E284" s="4" t="s">
        <v>265</v>
      </c>
      <c r="F284" s="3" t="s">
        <v>2089</v>
      </c>
      <c r="G284" s="5">
        <f>17.52*L284</f>
        <v>227.76</v>
      </c>
      <c r="H284" s="6">
        <v>42153</v>
      </c>
      <c r="I284" s="5" t="s">
        <v>267</v>
      </c>
      <c r="J284" s="5" t="s">
        <v>2090</v>
      </c>
      <c r="K284" s="5" t="s">
        <v>11</v>
      </c>
      <c r="L284" s="5">
        <v>13</v>
      </c>
      <c r="M284" s="10" t="s">
        <v>2423</v>
      </c>
      <c r="N284" s="10" t="s">
        <v>170</v>
      </c>
      <c r="O284" s="8" t="s">
        <v>2091</v>
      </c>
    </row>
    <row r="285" spans="1:15" s="1" customFormat="1" ht="13.5" customHeight="1" x14ac:dyDescent="0.15">
      <c r="A285" s="13" t="s">
        <v>2096</v>
      </c>
      <c r="B285" s="9"/>
      <c r="C285" s="3"/>
      <c r="D285" s="8" t="s">
        <v>48</v>
      </c>
      <c r="E285" s="4" t="s">
        <v>265</v>
      </c>
      <c r="F285" s="3" t="s">
        <v>2093</v>
      </c>
      <c r="G285" s="5">
        <f>29.101*L285</f>
        <v>232.80799999999999</v>
      </c>
      <c r="H285" s="6">
        <v>42153</v>
      </c>
      <c r="I285" s="5" t="s">
        <v>423</v>
      </c>
      <c r="J285" s="5" t="s">
        <v>2094</v>
      </c>
      <c r="K285" s="5" t="s">
        <v>275</v>
      </c>
      <c r="L285" s="5">
        <v>8</v>
      </c>
      <c r="M285" s="10" t="s">
        <v>2424</v>
      </c>
      <c r="N285" s="10" t="s">
        <v>414</v>
      </c>
      <c r="O285" s="8" t="s">
        <v>2095</v>
      </c>
    </row>
    <row r="286" spans="1:15" s="1" customFormat="1" ht="13.5" customHeight="1" x14ac:dyDescent="0.15">
      <c r="A286" s="13" t="s">
        <v>2099</v>
      </c>
      <c r="B286" s="9"/>
      <c r="C286" s="3"/>
      <c r="D286" s="8" t="s">
        <v>385</v>
      </c>
      <c r="E286" s="4" t="s">
        <v>265</v>
      </c>
      <c r="F286" s="3" t="s">
        <v>2098</v>
      </c>
      <c r="G286" s="14">
        <f>17.498*L286</f>
        <v>209.976</v>
      </c>
      <c r="H286" s="6">
        <v>42153</v>
      </c>
      <c r="I286" s="5" t="s">
        <v>339</v>
      </c>
      <c r="J286" s="5" t="s">
        <v>2097</v>
      </c>
      <c r="K286" s="5" t="s">
        <v>268</v>
      </c>
      <c r="L286" s="5">
        <v>12</v>
      </c>
      <c r="M286" s="10" t="s">
        <v>2425</v>
      </c>
      <c r="N286" s="10" t="s">
        <v>146</v>
      </c>
      <c r="O286" s="8" t="s">
        <v>2134</v>
      </c>
    </row>
    <row r="287" spans="1:15" s="1" customFormat="1" ht="13.5" customHeight="1" x14ac:dyDescent="0.15">
      <c r="A287" s="13" t="s">
        <v>2107</v>
      </c>
      <c r="B287" s="9"/>
      <c r="C287" s="3"/>
      <c r="D287" s="8" t="s">
        <v>115</v>
      </c>
      <c r="E287" s="4" t="s">
        <v>265</v>
      </c>
      <c r="F287" s="3" t="s">
        <v>2106</v>
      </c>
      <c r="G287" s="14">
        <f>13.006*L287</f>
        <v>325.14999999999998</v>
      </c>
      <c r="H287" s="6">
        <v>42153</v>
      </c>
      <c r="I287" s="5" t="s">
        <v>273</v>
      </c>
      <c r="J287" s="5" t="s">
        <v>2101</v>
      </c>
      <c r="K287" s="14" t="s">
        <v>260</v>
      </c>
      <c r="L287" s="5">
        <v>25</v>
      </c>
      <c r="M287" s="10" t="s">
        <v>2426</v>
      </c>
      <c r="N287" s="10" t="s">
        <v>627</v>
      </c>
      <c r="O287" s="8" t="s">
        <v>2102</v>
      </c>
    </row>
    <row r="288" spans="1:15" s="1" customFormat="1" ht="13.5" customHeight="1" x14ac:dyDescent="0.15">
      <c r="A288" s="13" t="s">
        <v>2100</v>
      </c>
      <c r="B288" s="9"/>
      <c r="C288" s="3"/>
      <c r="D288" s="8" t="s">
        <v>115</v>
      </c>
      <c r="E288" s="4" t="s">
        <v>265</v>
      </c>
      <c r="F288" s="3" t="s">
        <v>2103</v>
      </c>
      <c r="G288" s="14">
        <f>13.006*L288</f>
        <v>325.14999999999998</v>
      </c>
      <c r="H288" s="6">
        <v>42153</v>
      </c>
      <c r="I288" s="5" t="s">
        <v>273</v>
      </c>
      <c r="J288" s="5" t="s">
        <v>2104</v>
      </c>
      <c r="K288" s="14" t="s">
        <v>260</v>
      </c>
      <c r="L288" s="5">
        <v>25</v>
      </c>
      <c r="M288" s="10" t="s">
        <v>2427</v>
      </c>
      <c r="N288" s="10" t="s">
        <v>627</v>
      </c>
      <c r="O288" s="8" t="s">
        <v>2105</v>
      </c>
    </row>
    <row r="289" spans="1:15" s="1" customFormat="1" ht="13.5" customHeight="1" x14ac:dyDescent="0.15">
      <c r="A289" s="13" t="s">
        <v>2107</v>
      </c>
      <c r="B289" s="9"/>
      <c r="C289" s="3"/>
      <c r="D289" s="8" t="s">
        <v>115</v>
      </c>
      <c r="E289" s="4" t="s">
        <v>265</v>
      </c>
      <c r="F289" s="3" t="s">
        <v>2108</v>
      </c>
      <c r="G289" s="14">
        <f>13.006*L289</f>
        <v>325.14999999999998</v>
      </c>
      <c r="H289" s="6">
        <v>42153</v>
      </c>
      <c r="I289" s="5" t="s">
        <v>273</v>
      </c>
      <c r="J289" s="5" t="s">
        <v>2109</v>
      </c>
      <c r="K289" s="14" t="s">
        <v>260</v>
      </c>
      <c r="L289" s="5">
        <v>25</v>
      </c>
      <c r="M289" s="10" t="s">
        <v>2428</v>
      </c>
      <c r="N289" s="10" t="s">
        <v>627</v>
      </c>
      <c r="O289" s="8" t="s">
        <v>2110</v>
      </c>
    </row>
    <row r="290" spans="1:15" s="1" customFormat="1" ht="13.5" customHeight="1" x14ac:dyDescent="0.15">
      <c r="A290" s="13" t="s">
        <v>2113</v>
      </c>
      <c r="B290" s="9"/>
      <c r="C290" s="3"/>
      <c r="D290" s="8" t="s">
        <v>39</v>
      </c>
      <c r="E290" s="4" t="s">
        <v>265</v>
      </c>
      <c r="F290" s="3" t="s">
        <v>2112</v>
      </c>
      <c r="G290" s="5">
        <f>12.838*L290</f>
        <v>64.19</v>
      </c>
      <c r="H290" s="6">
        <v>42153</v>
      </c>
      <c r="I290" s="5" t="s">
        <v>284</v>
      </c>
      <c r="J290" s="5" t="s">
        <v>2111</v>
      </c>
      <c r="K290" s="5" t="s">
        <v>268</v>
      </c>
      <c r="L290" s="5">
        <v>5</v>
      </c>
      <c r="M290" s="10" t="s">
        <v>2624</v>
      </c>
      <c r="N290" s="10" t="s">
        <v>836</v>
      </c>
      <c r="O290" s="8" t="s">
        <v>2135</v>
      </c>
    </row>
    <row r="291" spans="1:15" s="1" customFormat="1" ht="13.5" customHeight="1" x14ac:dyDescent="0.15">
      <c r="A291" s="13" t="s">
        <v>1743</v>
      </c>
      <c r="B291" s="9"/>
      <c r="C291" s="3"/>
      <c r="D291" s="8" t="s">
        <v>1289</v>
      </c>
      <c r="E291" s="4" t="s">
        <v>265</v>
      </c>
      <c r="F291" s="3" t="s">
        <v>2115</v>
      </c>
      <c r="G291" s="5">
        <v>308.24</v>
      </c>
      <c r="H291" s="6">
        <v>42153</v>
      </c>
      <c r="I291" s="5" t="s">
        <v>328</v>
      </c>
      <c r="J291" s="5" t="s">
        <v>2119</v>
      </c>
      <c r="K291" s="5" t="s">
        <v>282</v>
      </c>
      <c r="L291" s="5" t="s">
        <v>2114</v>
      </c>
      <c r="M291" s="10" t="s">
        <v>2625</v>
      </c>
      <c r="N291" s="10" t="s">
        <v>2123</v>
      </c>
      <c r="O291" s="8" t="s">
        <v>2136</v>
      </c>
    </row>
    <row r="292" spans="1:15" s="1" customFormat="1" ht="13.5" customHeight="1" x14ac:dyDescent="0.15">
      <c r="A292" s="13" t="s">
        <v>1743</v>
      </c>
      <c r="B292" s="9"/>
      <c r="C292" s="3"/>
      <c r="D292" s="8" t="s">
        <v>1289</v>
      </c>
      <c r="E292" s="4" t="s">
        <v>265</v>
      </c>
      <c r="F292" s="3" t="s">
        <v>2116</v>
      </c>
      <c r="G292" s="5">
        <v>270.53300000000002</v>
      </c>
      <c r="H292" s="6">
        <v>42153</v>
      </c>
      <c r="I292" s="5" t="s">
        <v>328</v>
      </c>
      <c r="J292" s="5" t="s">
        <v>2120</v>
      </c>
      <c r="K292" s="5" t="s">
        <v>282</v>
      </c>
      <c r="L292" s="5" t="s">
        <v>2124</v>
      </c>
      <c r="M292" s="10" t="s">
        <v>2626</v>
      </c>
      <c r="N292" s="10" t="s">
        <v>2125</v>
      </c>
      <c r="O292" s="8" t="s">
        <v>2137</v>
      </c>
    </row>
    <row r="293" spans="1:15" s="1" customFormat="1" ht="13.5" customHeight="1" x14ac:dyDescent="0.15">
      <c r="A293" s="13" t="s">
        <v>1743</v>
      </c>
      <c r="B293" s="9"/>
      <c r="C293" s="3"/>
      <c r="D293" s="8" t="s">
        <v>1289</v>
      </c>
      <c r="E293" s="4" t="s">
        <v>265</v>
      </c>
      <c r="F293" s="3" t="s">
        <v>2117</v>
      </c>
      <c r="G293" s="5">
        <v>308.137</v>
      </c>
      <c r="H293" s="6">
        <v>42153</v>
      </c>
      <c r="I293" s="5" t="s">
        <v>328</v>
      </c>
      <c r="J293" s="5" t="s">
        <v>2121</v>
      </c>
      <c r="K293" s="5" t="s">
        <v>282</v>
      </c>
      <c r="L293" s="5" t="s">
        <v>2114</v>
      </c>
      <c r="M293" s="10" t="s">
        <v>2627</v>
      </c>
      <c r="N293" s="10" t="s">
        <v>2126</v>
      </c>
      <c r="O293" s="8" t="s">
        <v>2138</v>
      </c>
    </row>
    <row r="294" spans="1:15" s="1" customFormat="1" ht="13.5" customHeight="1" x14ac:dyDescent="0.15">
      <c r="A294" s="13" t="s">
        <v>2156</v>
      </c>
      <c r="B294" s="9"/>
      <c r="C294" s="3"/>
      <c r="D294" s="8" t="s">
        <v>1289</v>
      </c>
      <c r="E294" s="4" t="s">
        <v>265</v>
      </c>
      <c r="F294" s="3" t="s">
        <v>2118</v>
      </c>
      <c r="G294" s="5">
        <v>378.72500000000002</v>
      </c>
      <c r="H294" s="6">
        <v>42153</v>
      </c>
      <c r="I294" s="5" t="s">
        <v>412</v>
      </c>
      <c r="J294" s="5" t="s">
        <v>2122</v>
      </c>
      <c r="K294" s="5" t="s">
        <v>282</v>
      </c>
      <c r="L294" s="5" t="s">
        <v>2127</v>
      </c>
      <c r="M294" s="10" t="s">
        <v>2628</v>
      </c>
      <c r="N294" s="10" t="s">
        <v>2128</v>
      </c>
      <c r="O294" s="8" t="s">
        <v>2139</v>
      </c>
    </row>
    <row r="295" spans="1:15" s="1" customFormat="1" ht="13.5" customHeight="1" x14ac:dyDescent="0.15">
      <c r="A295" s="24" t="s">
        <v>1010</v>
      </c>
      <c r="B295" s="9"/>
      <c r="C295" s="3"/>
      <c r="D295" s="8" t="s">
        <v>2140</v>
      </c>
      <c r="E295" s="4" t="s">
        <v>265</v>
      </c>
      <c r="F295" s="3" t="s">
        <v>2141</v>
      </c>
      <c r="G295" s="5">
        <v>100.595</v>
      </c>
      <c r="H295" s="6">
        <v>42157</v>
      </c>
      <c r="I295" s="5" t="s">
        <v>284</v>
      </c>
      <c r="J295" s="5" t="s">
        <v>2142</v>
      </c>
      <c r="K295" s="5" t="s">
        <v>366</v>
      </c>
      <c r="L295" s="5" t="s">
        <v>2143</v>
      </c>
      <c r="M295" s="10" t="s">
        <v>2629</v>
      </c>
      <c r="N295" s="10" t="s">
        <v>2151</v>
      </c>
      <c r="O295" s="8" t="s">
        <v>2437</v>
      </c>
    </row>
    <row r="296" spans="1:15" s="1" customFormat="1" ht="13.5" customHeight="1" x14ac:dyDescent="0.15">
      <c r="A296" s="24" t="s">
        <v>1010</v>
      </c>
      <c r="B296" s="9"/>
      <c r="C296" s="3"/>
      <c r="D296" s="8" t="s">
        <v>2140</v>
      </c>
      <c r="E296" s="4" t="s">
        <v>265</v>
      </c>
      <c r="F296" s="3" t="s">
        <v>2145</v>
      </c>
      <c r="G296" s="5">
        <v>99.588999999999999</v>
      </c>
      <c r="H296" s="6">
        <v>42157</v>
      </c>
      <c r="I296" s="5" t="s">
        <v>394</v>
      </c>
      <c r="J296" s="5" t="s">
        <v>2147</v>
      </c>
      <c r="K296" s="5" t="s">
        <v>366</v>
      </c>
      <c r="L296" s="5" t="s">
        <v>2143</v>
      </c>
      <c r="M296" s="10" t="s">
        <v>2630</v>
      </c>
      <c r="N296" s="10" t="s">
        <v>2152</v>
      </c>
      <c r="O296" s="8" t="s">
        <v>2438</v>
      </c>
    </row>
    <row r="297" spans="1:15" s="1" customFormat="1" ht="13.5" customHeight="1" x14ac:dyDescent="0.15">
      <c r="A297" s="24" t="s">
        <v>1010</v>
      </c>
      <c r="B297" s="9"/>
      <c r="C297" s="3"/>
      <c r="D297" s="8" t="s">
        <v>2140</v>
      </c>
      <c r="E297" s="4" t="s">
        <v>265</v>
      </c>
      <c r="F297" s="3" t="s">
        <v>2146</v>
      </c>
      <c r="G297" s="5">
        <v>141.364</v>
      </c>
      <c r="H297" s="6">
        <v>42157</v>
      </c>
      <c r="I297" s="5" t="s">
        <v>394</v>
      </c>
      <c r="J297" s="5" t="s">
        <v>2148</v>
      </c>
      <c r="K297" s="5" t="s">
        <v>366</v>
      </c>
      <c r="L297" s="5" t="s">
        <v>2144</v>
      </c>
      <c r="M297" s="10" t="s">
        <v>2631</v>
      </c>
      <c r="N297" s="10" t="s">
        <v>2153</v>
      </c>
      <c r="O297" s="8" t="s">
        <v>2439</v>
      </c>
    </row>
    <row r="298" spans="1:15" s="1" customFormat="1" ht="13.5" customHeight="1" x14ac:dyDescent="0.15">
      <c r="A298" s="24" t="s">
        <v>1010</v>
      </c>
      <c r="B298" s="9"/>
      <c r="C298" s="3"/>
      <c r="D298" s="8" t="s">
        <v>2140</v>
      </c>
      <c r="E298" s="4" t="s">
        <v>265</v>
      </c>
      <c r="F298" s="3" t="s">
        <v>2149</v>
      </c>
      <c r="G298" s="5">
        <v>141.244</v>
      </c>
      <c r="H298" s="6">
        <v>42157</v>
      </c>
      <c r="I298" s="5" t="s">
        <v>394</v>
      </c>
      <c r="J298" s="5" t="s">
        <v>2150</v>
      </c>
      <c r="K298" s="5" t="s">
        <v>366</v>
      </c>
      <c r="L298" s="5" t="s">
        <v>2144</v>
      </c>
      <c r="M298" s="10" t="s">
        <v>2154</v>
      </c>
      <c r="N298" s="10" t="s">
        <v>2155</v>
      </c>
      <c r="O298" s="8" t="s">
        <v>2440</v>
      </c>
    </row>
    <row r="299" spans="1:15" s="1" customFormat="1" ht="13.5" customHeight="1" x14ac:dyDescent="0.15">
      <c r="A299" s="13" t="s">
        <v>2157</v>
      </c>
      <c r="B299" s="9"/>
      <c r="C299" s="3"/>
      <c r="D299" s="8" t="s">
        <v>104</v>
      </c>
      <c r="E299" s="4" t="s">
        <v>265</v>
      </c>
      <c r="F299" s="3" t="s">
        <v>2158</v>
      </c>
      <c r="G299" s="5">
        <v>153.46700000000001</v>
      </c>
      <c r="H299" s="6">
        <v>42157</v>
      </c>
      <c r="I299" s="5" t="s">
        <v>284</v>
      </c>
      <c r="J299" s="5" t="s">
        <v>2159</v>
      </c>
      <c r="K299" s="5" t="s">
        <v>18</v>
      </c>
      <c r="L299" s="5" t="s">
        <v>2160</v>
      </c>
      <c r="M299" s="10" t="s">
        <v>2632</v>
      </c>
      <c r="N299" s="10" t="s">
        <v>2163</v>
      </c>
      <c r="O299" s="8" t="s">
        <v>2441</v>
      </c>
    </row>
    <row r="300" spans="1:15" s="1" customFormat="1" ht="13.5" customHeight="1" x14ac:dyDescent="0.15">
      <c r="A300" s="13" t="s">
        <v>2157</v>
      </c>
      <c r="B300" s="9"/>
      <c r="C300" s="3"/>
      <c r="D300" s="8" t="s">
        <v>104</v>
      </c>
      <c r="E300" s="4" t="s">
        <v>265</v>
      </c>
      <c r="F300" s="3" t="s">
        <v>2165</v>
      </c>
      <c r="G300" s="5">
        <v>47.624000000000002</v>
      </c>
      <c r="H300" s="6">
        <v>42157</v>
      </c>
      <c r="I300" s="5" t="s">
        <v>394</v>
      </c>
      <c r="J300" s="5" t="s">
        <v>2162</v>
      </c>
      <c r="K300" s="5" t="s">
        <v>18</v>
      </c>
      <c r="L300" s="5" t="s">
        <v>2161</v>
      </c>
      <c r="M300" s="10" t="s">
        <v>2633</v>
      </c>
      <c r="N300" s="10" t="s">
        <v>2164</v>
      </c>
      <c r="O300" s="8" t="s">
        <v>2442</v>
      </c>
    </row>
    <row r="301" spans="1:15" s="1" customFormat="1" ht="13.5" customHeight="1" x14ac:dyDescent="0.15">
      <c r="A301" s="13" t="s">
        <v>2169</v>
      </c>
      <c r="B301" s="9"/>
      <c r="C301" s="3"/>
      <c r="D301" s="8" t="s">
        <v>250</v>
      </c>
      <c r="E301" s="4" t="s">
        <v>265</v>
      </c>
      <c r="F301" s="3" t="s">
        <v>2166</v>
      </c>
      <c r="G301" s="5">
        <v>140.98699999999999</v>
      </c>
      <c r="H301" s="6">
        <v>42157</v>
      </c>
      <c r="I301" s="14" t="s">
        <v>396</v>
      </c>
      <c r="J301" s="5" t="s">
        <v>2167</v>
      </c>
      <c r="K301" s="5" t="s">
        <v>343</v>
      </c>
      <c r="L301" s="5" t="s">
        <v>2168</v>
      </c>
      <c r="M301" s="10" t="s">
        <v>2634</v>
      </c>
      <c r="N301" s="10" t="s">
        <v>2170</v>
      </c>
      <c r="O301" s="8" t="s">
        <v>2443</v>
      </c>
    </row>
    <row r="302" spans="1:15" s="1" customFormat="1" ht="13.5" customHeight="1" x14ac:dyDescent="0.15">
      <c r="A302" s="13" t="s">
        <v>2174</v>
      </c>
      <c r="B302" s="9"/>
      <c r="C302" s="3"/>
      <c r="D302" s="8" t="s">
        <v>95</v>
      </c>
      <c r="E302" s="4" t="s">
        <v>265</v>
      </c>
      <c r="F302" s="3" t="s">
        <v>2173</v>
      </c>
      <c r="G302" s="5">
        <v>85.558000000000007</v>
      </c>
      <c r="H302" s="6">
        <v>42157</v>
      </c>
      <c r="I302" s="5" t="s">
        <v>412</v>
      </c>
      <c r="J302" s="5" t="s">
        <v>2171</v>
      </c>
      <c r="K302" s="5" t="s">
        <v>343</v>
      </c>
      <c r="L302" s="5" t="s">
        <v>2172</v>
      </c>
      <c r="M302" s="10" t="s">
        <v>2635</v>
      </c>
      <c r="N302" s="10" t="s">
        <v>2175</v>
      </c>
      <c r="O302" s="8" t="s">
        <v>2444</v>
      </c>
    </row>
    <row r="303" spans="1:15" s="1" customFormat="1" ht="13.5" customHeight="1" x14ac:dyDescent="0.15">
      <c r="A303" s="13" t="s">
        <v>2184</v>
      </c>
      <c r="B303" s="9"/>
      <c r="C303" s="3"/>
      <c r="D303" s="8" t="s">
        <v>107</v>
      </c>
      <c r="E303" s="4" t="s">
        <v>265</v>
      </c>
      <c r="F303" s="3" t="s">
        <v>2176</v>
      </c>
      <c r="G303" s="5">
        <v>201.952</v>
      </c>
      <c r="H303" s="6">
        <v>42157</v>
      </c>
      <c r="I303" s="5" t="s">
        <v>394</v>
      </c>
      <c r="J303" s="5" t="s">
        <v>2177</v>
      </c>
      <c r="K303" s="5" t="s">
        <v>343</v>
      </c>
      <c r="L303" s="5" t="s">
        <v>2178</v>
      </c>
      <c r="M303" s="10" t="s">
        <v>2186</v>
      </c>
      <c r="N303" s="10" t="s">
        <v>2187</v>
      </c>
      <c r="O303" s="8" t="s">
        <v>2445</v>
      </c>
    </row>
    <row r="304" spans="1:15" s="1" customFormat="1" ht="13.5" customHeight="1" x14ac:dyDescent="0.15">
      <c r="A304" s="13" t="s">
        <v>91</v>
      </c>
      <c r="B304" s="9"/>
      <c r="C304" s="3"/>
      <c r="D304" s="8" t="s">
        <v>107</v>
      </c>
      <c r="E304" s="4" t="s">
        <v>265</v>
      </c>
      <c r="F304" s="3" t="s">
        <v>2180</v>
      </c>
      <c r="G304" s="5">
        <v>201.63800000000001</v>
      </c>
      <c r="H304" s="6">
        <v>42157</v>
      </c>
      <c r="I304" s="5" t="s">
        <v>2185</v>
      </c>
      <c r="J304" s="5" t="s">
        <v>2182</v>
      </c>
      <c r="K304" s="5" t="s">
        <v>343</v>
      </c>
      <c r="L304" s="5" t="s">
        <v>2178</v>
      </c>
      <c r="M304" s="10" t="s">
        <v>2636</v>
      </c>
      <c r="N304" s="10" t="s">
        <v>2188</v>
      </c>
      <c r="O304" s="8" t="s">
        <v>2446</v>
      </c>
    </row>
    <row r="305" spans="1:15" s="1" customFormat="1" ht="13.5" customHeight="1" x14ac:dyDescent="0.15">
      <c r="A305" s="13" t="s">
        <v>2184</v>
      </c>
      <c r="B305" s="9"/>
      <c r="C305" s="3"/>
      <c r="D305" s="8" t="s">
        <v>107</v>
      </c>
      <c r="E305" s="4" t="s">
        <v>265</v>
      </c>
      <c r="F305" s="3" t="s">
        <v>2181</v>
      </c>
      <c r="G305" s="5">
        <v>232.738</v>
      </c>
      <c r="H305" s="6">
        <v>42157</v>
      </c>
      <c r="I305" s="5" t="s">
        <v>394</v>
      </c>
      <c r="J305" s="5" t="s">
        <v>2183</v>
      </c>
      <c r="K305" s="5" t="s">
        <v>343</v>
      </c>
      <c r="L305" s="5" t="s">
        <v>2179</v>
      </c>
      <c r="M305" s="10" t="s">
        <v>2637</v>
      </c>
      <c r="N305" s="10" t="s">
        <v>2189</v>
      </c>
      <c r="O305" s="8" t="s">
        <v>2447</v>
      </c>
    </row>
    <row r="306" spans="1:15" s="1" customFormat="1" ht="13.5" customHeight="1" x14ac:dyDescent="0.15">
      <c r="A306" s="13" t="s">
        <v>2194</v>
      </c>
      <c r="B306" s="9"/>
      <c r="C306" s="3"/>
      <c r="D306" s="8" t="s">
        <v>107</v>
      </c>
      <c r="E306" s="4" t="s">
        <v>265</v>
      </c>
      <c r="F306" s="3" t="s">
        <v>2190</v>
      </c>
      <c r="G306" s="5">
        <v>232.91900000000001</v>
      </c>
      <c r="H306" s="6">
        <v>42157</v>
      </c>
      <c r="I306" s="5" t="s">
        <v>399</v>
      </c>
      <c r="J306" s="5" t="s">
        <v>2191</v>
      </c>
      <c r="K306" s="5" t="s">
        <v>343</v>
      </c>
      <c r="L306" s="5" t="s">
        <v>2179</v>
      </c>
      <c r="M306" s="10" t="s">
        <v>2638</v>
      </c>
      <c r="N306" s="10" t="s">
        <v>2208</v>
      </c>
      <c r="O306" s="8" t="s">
        <v>2448</v>
      </c>
    </row>
    <row r="307" spans="1:15" s="1" customFormat="1" ht="13.5" customHeight="1" x14ac:dyDescent="0.15">
      <c r="A307" s="13" t="s">
        <v>2194</v>
      </c>
      <c r="B307" s="9"/>
      <c r="C307" s="3"/>
      <c r="D307" s="8" t="s">
        <v>107</v>
      </c>
      <c r="E307" s="4" t="s">
        <v>265</v>
      </c>
      <c r="F307" s="3" t="s">
        <v>2192</v>
      </c>
      <c r="G307" s="5">
        <v>262.55599999999998</v>
      </c>
      <c r="H307" s="6">
        <v>42157</v>
      </c>
      <c r="I307" s="5" t="s">
        <v>399</v>
      </c>
      <c r="J307" s="5" t="s">
        <v>2193</v>
      </c>
      <c r="K307" s="5" t="s">
        <v>343</v>
      </c>
      <c r="L307" s="5" t="s">
        <v>2195</v>
      </c>
      <c r="M307" s="10" t="s">
        <v>2639</v>
      </c>
      <c r="N307" s="10" t="s">
        <v>2196</v>
      </c>
      <c r="O307" s="8" t="s">
        <v>2449</v>
      </c>
    </row>
    <row r="308" spans="1:15" s="1" customFormat="1" ht="13.5" customHeight="1" x14ac:dyDescent="0.15">
      <c r="A308" s="13" t="s">
        <v>2200</v>
      </c>
      <c r="B308" s="9"/>
      <c r="C308" s="3"/>
      <c r="D308" s="8" t="s">
        <v>108</v>
      </c>
      <c r="E308" s="4" t="s">
        <v>265</v>
      </c>
      <c r="F308" s="3" t="s">
        <v>2197</v>
      </c>
      <c r="G308" s="5">
        <v>341.38499999999999</v>
      </c>
      <c r="H308" s="6">
        <v>42157</v>
      </c>
      <c r="I308" s="5" t="s">
        <v>412</v>
      </c>
      <c r="J308" s="5" t="s">
        <v>2198</v>
      </c>
      <c r="K308" s="5" t="s">
        <v>343</v>
      </c>
      <c r="L308" s="5" t="s">
        <v>2199</v>
      </c>
      <c r="M308" s="10" t="s">
        <v>2640</v>
      </c>
      <c r="N308" s="10" t="s">
        <v>2201</v>
      </c>
      <c r="O308" s="8" t="s">
        <v>2450</v>
      </c>
    </row>
    <row r="309" spans="1:15" s="1" customFormat="1" ht="13.5" customHeight="1" x14ac:dyDescent="0.15">
      <c r="A309" s="13" t="s">
        <v>2204</v>
      </c>
      <c r="B309" s="9"/>
      <c r="C309" s="3"/>
      <c r="D309" s="8" t="s">
        <v>108</v>
      </c>
      <c r="E309" s="4" t="s">
        <v>265</v>
      </c>
      <c r="F309" s="3" t="s">
        <v>2203</v>
      </c>
      <c r="G309" s="5">
        <v>166.446</v>
      </c>
      <c r="H309" s="6">
        <v>42157</v>
      </c>
      <c r="I309" s="5" t="s">
        <v>412</v>
      </c>
      <c r="J309" s="5" t="s">
        <v>2202</v>
      </c>
      <c r="K309" s="5" t="s">
        <v>343</v>
      </c>
      <c r="L309" s="5" t="s">
        <v>2205</v>
      </c>
      <c r="M309" s="10" t="s">
        <v>2206</v>
      </c>
      <c r="N309" s="10" t="s">
        <v>2207</v>
      </c>
      <c r="O309" s="8" t="s">
        <v>2451</v>
      </c>
    </row>
    <row r="310" spans="1:15" s="1" customFormat="1" ht="13.5" customHeight="1" x14ac:dyDescent="0.15">
      <c r="A310" s="13" t="s">
        <v>2211</v>
      </c>
      <c r="B310" s="9"/>
      <c r="C310" s="3"/>
      <c r="D310" s="8" t="s">
        <v>60</v>
      </c>
      <c r="E310" s="4" t="s">
        <v>265</v>
      </c>
      <c r="F310" s="3" t="s">
        <v>2209</v>
      </c>
      <c r="G310" s="5">
        <f>17.52*L310</f>
        <v>157.68</v>
      </c>
      <c r="H310" s="6">
        <v>42158</v>
      </c>
      <c r="I310" s="3" t="s">
        <v>396</v>
      </c>
      <c r="J310" s="3" t="s">
        <v>2210</v>
      </c>
      <c r="K310" s="3" t="s">
        <v>268</v>
      </c>
      <c r="L310" s="3">
        <v>9</v>
      </c>
      <c r="M310" s="10" t="s">
        <v>2429</v>
      </c>
      <c r="N310" s="10" t="s">
        <v>131</v>
      </c>
      <c r="O310" s="8" t="s">
        <v>2452</v>
      </c>
    </row>
    <row r="311" spans="1:15" s="1" customFormat="1" ht="13.5" customHeight="1" x14ac:dyDescent="0.15">
      <c r="A311" s="13" t="s">
        <v>716</v>
      </c>
      <c r="B311" s="9"/>
      <c r="C311" s="3"/>
      <c r="D311" s="8" t="s">
        <v>712</v>
      </c>
      <c r="E311" s="4" t="s">
        <v>265</v>
      </c>
      <c r="F311" s="3" t="s">
        <v>2212</v>
      </c>
      <c r="G311" s="14">
        <f>29.101*L311</f>
        <v>29.100999999999999</v>
      </c>
      <c r="H311" s="6">
        <v>42158</v>
      </c>
      <c r="I311" s="5" t="s">
        <v>423</v>
      </c>
      <c r="J311" s="5" t="s">
        <v>2213</v>
      </c>
      <c r="K311" s="5" t="s">
        <v>11</v>
      </c>
      <c r="L311" s="5">
        <v>1</v>
      </c>
      <c r="M311" s="10" t="s">
        <v>2430</v>
      </c>
      <c r="N311" s="10" t="s">
        <v>2214</v>
      </c>
      <c r="O311" s="8" t="s">
        <v>2453</v>
      </c>
    </row>
    <row r="312" spans="1:15" s="1" customFormat="1" ht="13.5" customHeight="1" x14ac:dyDescent="0.15">
      <c r="A312" s="13" t="s">
        <v>391</v>
      </c>
      <c r="B312" s="9"/>
      <c r="C312" s="3"/>
      <c r="D312" s="8" t="s">
        <v>827</v>
      </c>
      <c r="E312" s="4" t="s">
        <v>265</v>
      </c>
      <c r="F312" s="3" t="s">
        <v>2216</v>
      </c>
      <c r="G312" s="14">
        <f>25.399*L312</f>
        <v>330.18700000000001</v>
      </c>
      <c r="H312" s="6">
        <v>42158</v>
      </c>
      <c r="I312" s="5" t="s">
        <v>339</v>
      </c>
      <c r="J312" s="5" t="s">
        <v>2217</v>
      </c>
      <c r="K312" s="5" t="s">
        <v>275</v>
      </c>
      <c r="L312" s="5">
        <v>13</v>
      </c>
      <c r="M312" s="10" t="s">
        <v>2431</v>
      </c>
      <c r="N312" s="10" t="s">
        <v>14</v>
      </c>
      <c r="O312" s="8" t="s">
        <v>2454</v>
      </c>
    </row>
    <row r="313" spans="1:15" s="1" customFormat="1" ht="13.5" customHeight="1" x14ac:dyDescent="0.15">
      <c r="A313" s="13" t="s">
        <v>20</v>
      </c>
      <c r="B313" s="9" t="s">
        <v>125</v>
      </c>
      <c r="C313" s="3"/>
      <c r="D313" s="8" t="s">
        <v>86</v>
      </c>
      <c r="E313" s="4" t="s">
        <v>265</v>
      </c>
      <c r="F313" s="3" t="s">
        <v>2218</v>
      </c>
      <c r="G313" s="5">
        <f>9.871*L313</f>
        <v>118.452</v>
      </c>
      <c r="H313" s="6">
        <v>42158</v>
      </c>
      <c r="I313" s="5" t="s">
        <v>264</v>
      </c>
      <c r="J313" s="5" t="s">
        <v>2219</v>
      </c>
      <c r="K313" s="5" t="s">
        <v>260</v>
      </c>
      <c r="L313" s="5">
        <v>12</v>
      </c>
      <c r="M313" s="10" t="s">
        <v>2641</v>
      </c>
      <c r="N313" s="10" t="s">
        <v>21</v>
      </c>
      <c r="O313" s="8" t="s">
        <v>3786</v>
      </c>
    </row>
    <row r="314" spans="1:15" s="1" customFormat="1" ht="13.5" customHeight="1" x14ac:dyDescent="0.15">
      <c r="A314" s="13" t="s">
        <v>1028</v>
      </c>
      <c r="B314" s="9" t="s">
        <v>125</v>
      </c>
      <c r="C314" s="3"/>
      <c r="D314" s="8" t="s">
        <v>86</v>
      </c>
      <c r="E314" s="4" t="s">
        <v>265</v>
      </c>
      <c r="F314" s="3" t="s">
        <v>2220</v>
      </c>
      <c r="G314" s="5">
        <f>9.871*L314</f>
        <v>128.32300000000001</v>
      </c>
      <c r="H314" s="6">
        <v>42158</v>
      </c>
      <c r="I314" s="5" t="s">
        <v>264</v>
      </c>
      <c r="J314" s="5" t="s">
        <v>2221</v>
      </c>
      <c r="K314" s="5" t="s">
        <v>260</v>
      </c>
      <c r="L314" s="5">
        <v>13</v>
      </c>
      <c r="M314" s="10" t="s">
        <v>2641</v>
      </c>
      <c r="N314" s="10" t="s">
        <v>22</v>
      </c>
      <c r="O314" s="8" t="s">
        <v>3787</v>
      </c>
    </row>
    <row r="315" spans="1:15" s="1" customFormat="1" ht="13.5" customHeight="1" x14ac:dyDescent="0.15">
      <c r="A315" s="13" t="s">
        <v>2100</v>
      </c>
      <c r="B315" s="9"/>
      <c r="C315" s="3"/>
      <c r="D315" s="8" t="s">
        <v>115</v>
      </c>
      <c r="E315" s="4" t="s">
        <v>265</v>
      </c>
      <c r="F315" s="3" t="s">
        <v>2225</v>
      </c>
      <c r="G315" s="14">
        <f>13.006*L315</f>
        <v>169.078</v>
      </c>
      <c r="H315" s="6">
        <v>42158</v>
      </c>
      <c r="I315" s="5" t="s">
        <v>273</v>
      </c>
      <c r="J315" s="5" t="s">
        <v>2222</v>
      </c>
      <c r="K315" s="14" t="s">
        <v>260</v>
      </c>
      <c r="L315" s="5">
        <v>13</v>
      </c>
      <c r="M315" s="10" t="s">
        <v>2642</v>
      </c>
      <c r="N315" s="10" t="s">
        <v>288</v>
      </c>
      <c r="O315" s="8" t="s">
        <v>2455</v>
      </c>
    </row>
    <row r="316" spans="1:15" s="1" customFormat="1" ht="13.5" customHeight="1" x14ac:dyDescent="0.15">
      <c r="A316" s="13" t="s">
        <v>281</v>
      </c>
      <c r="B316" s="9"/>
      <c r="C316" s="3"/>
      <c r="D316" s="8" t="s">
        <v>115</v>
      </c>
      <c r="E316" s="4" t="s">
        <v>265</v>
      </c>
      <c r="F316" s="3" t="s">
        <v>2223</v>
      </c>
      <c r="G316" s="14">
        <f>13.006*L316</f>
        <v>325.14999999999998</v>
      </c>
      <c r="H316" s="6">
        <v>42158</v>
      </c>
      <c r="I316" s="5" t="s">
        <v>273</v>
      </c>
      <c r="J316" s="5" t="s">
        <v>2224</v>
      </c>
      <c r="K316" s="14" t="s">
        <v>260</v>
      </c>
      <c r="L316" s="5">
        <v>25</v>
      </c>
      <c r="M316" s="10" t="s">
        <v>2432</v>
      </c>
      <c r="N316" s="10" t="s">
        <v>627</v>
      </c>
      <c r="O316" s="8" t="s">
        <v>2456</v>
      </c>
    </row>
    <row r="317" spans="1:15" s="1" customFormat="1" ht="13.5" customHeight="1" x14ac:dyDescent="0.15">
      <c r="A317" s="13" t="s">
        <v>943</v>
      </c>
      <c r="B317" s="9"/>
      <c r="C317" s="3"/>
      <c r="D317" s="8" t="s">
        <v>80</v>
      </c>
      <c r="E317" s="4" t="s">
        <v>265</v>
      </c>
      <c r="F317" s="3" t="s">
        <v>2226</v>
      </c>
      <c r="G317" s="5">
        <f>17.712*L317</f>
        <v>106.27199999999999</v>
      </c>
      <c r="H317" s="6">
        <v>42158</v>
      </c>
      <c r="I317" s="5" t="s">
        <v>267</v>
      </c>
      <c r="J317" s="5" t="s">
        <v>2227</v>
      </c>
      <c r="K317" s="5" t="s">
        <v>268</v>
      </c>
      <c r="L317" s="5">
        <v>6</v>
      </c>
      <c r="M317" s="10" t="s">
        <v>2391</v>
      </c>
      <c r="N317" s="10" t="s">
        <v>150</v>
      </c>
      <c r="O317" s="8" t="s">
        <v>2457</v>
      </c>
    </row>
    <row r="318" spans="1:15" s="1" customFormat="1" ht="13.5" customHeight="1" x14ac:dyDescent="0.15">
      <c r="A318" s="13" t="s">
        <v>943</v>
      </c>
      <c r="B318" s="9"/>
      <c r="C318" s="3"/>
      <c r="D318" s="8" t="s">
        <v>80</v>
      </c>
      <c r="E318" s="4" t="s">
        <v>265</v>
      </c>
      <c r="F318" s="3" t="s">
        <v>2228</v>
      </c>
      <c r="G318" s="5">
        <f>17.712*L318</f>
        <v>212.54399999999998</v>
      </c>
      <c r="H318" s="6">
        <v>42158</v>
      </c>
      <c r="I318" s="5" t="s">
        <v>267</v>
      </c>
      <c r="J318" s="5" t="s">
        <v>2230</v>
      </c>
      <c r="K318" s="5" t="s">
        <v>268</v>
      </c>
      <c r="L318" s="5">
        <v>12</v>
      </c>
      <c r="M318" s="10" t="s">
        <v>2433</v>
      </c>
      <c r="N318" s="10" t="s">
        <v>13</v>
      </c>
      <c r="O318" s="8" t="s">
        <v>2458</v>
      </c>
    </row>
    <row r="319" spans="1:15" s="1" customFormat="1" ht="13.5" customHeight="1" x14ac:dyDescent="0.15">
      <c r="A319" s="13" t="s">
        <v>481</v>
      </c>
      <c r="B319" s="9"/>
      <c r="C319" s="3"/>
      <c r="D319" s="8" t="s">
        <v>80</v>
      </c>
      <c r="E319" s="4" t="s">
        <v>265</v>
      </c>
      <c r="F319" s="3" t="s">
        <v>2229</v>
      </c>
      <c r="G319" s="5">
        <f>17.712*L319</f>
        <v>230.256</v>
      </c>
      <c r="H319" s="6">
        <v>42158</v>
      </c>
      <c r="I319" s="5" t="s">
        <v>267</v>
      </c>
      <c r="J319" s="5" t="s">
        <v>2231</v>
      </c>
      <c r="K319" s="5" t="s">
        <v>268</v>
      </c>
      <c r="L319" s="5">
        <v>13</v>
      </c>
      <c r="M319" s="10" t="s">
        <v>2433</v>
      </c>
      <c r="N319" s="10" t="s">
        <v>14</v>
      </c>
      <c r="O319" s="8" t="s">
        <v>2459</v>
      </c>
    </row>
    <row r="320" spans="1:15" s="1" customFormat="1" ht="13.5" customHeight="1" x14ac:dyDescent="0.15">
      <c r="A320" s="13" t="s">
        <v>316</v>
      </c>
      <c r="B320" s="9"/>
      <c r="C320" s="3"/>
      <c r="D320" s="8" t="s">
        <v>34</v>
      </c>
      <c r="E320" s="4" t="s">
        <v>265</v>
      </c>
      <c r="F320" s="3" t="s">
        <v>2233</v>
      </c>
      <c r="G320" s="14">
        <f>6.405*L320</f>
        <v>160.125</v>
      </c>
      <c r="H320" s="6">
        <v>42158</v>
      </c>
      <c r="I320" s="5" t="s">
        <v>270</v>
      </c>
      <c r="J320" s="5" t="s">
        <v>2232</v>
      </c>
      <c r="K320" s="5" t="s">
        <v>268</v>
      </c>
      <c r="L320" s="5">
        <v>25</v>
      </c>
      <c r="M320" s="10" t="s">
        <v>2643</v>
      </c>
      <c r="N320" s="10" t="s">
        <v>627</v>
      </c>
      <c r="O320" s="8" t="s">
        <v>2526</v>
      </c>
    </row>
    <row r="321" spans="1:15" s="1" customFormat="1" ht="13.5" customHeight="1" x14ac:dyDescent="0.15">
      <c r="A321" s="13" t="s">
        <v>907</v>
      </c>
      <c r="B321" s="9"/>
      <c r="C321" s="3"/>
      <c r="D321" s="8" t="s">
        <v>34</v>
      </c>
      <c r="E321" s="4" t="s">
        <v>265</v>
      </c>
      <c r="F321" s="3" t="s">
        <v>2235</v>
      </c>
      <c r="G321" s="14">
        <f>6.405*L321</f>
        <v>38.43</v>
      </c>
      <c r="H321" s="6">
        <v>42158</v>
      </c>
      <c r="I321" s="5" t="s">
        <v>392</v>
      </c>
      <c r="J321" s="5" t="s">
        <v>2234</v>
      </c>
      <c r="K321" s="5" t="s">
        <v>141</v>
      </c>
      <c r="L321" s="5">
        <v>6</v>
      </c>
      <c r="M321" s="10" t="s">
        <v>2406</v>
      </c>
      <c r="N321" s="10" t="s">
        <v>150</v>
      </c>
      <c r="O321" s="8" t="s">
        <v>2527</v>
      </c>
    </row>
    <row r="322" spans="1:15" s="1" customFormat="1" ht="13.5" customHeight="1" x14ac:dyDescent="0.15">
      <c r="A322" s="13" t="s">
        <v>453</v>
      </c>
      <c r="B322" s="9"/>
      <c r="C322" s="3"/>
      <c r="D322" s="8" t="s">
        <v>238</v>
      </c>
      <c r="E322" s="4" t="s">
        <v>265</v>
      </c>
      <c r="F322" s="3" t="s">
        <v>2236</v>
      </c>
      <c r="G322" s="5">
        <f>20.545*L322</f>
        <v>61.635000000000005</v>
      </c>
      <c r="H322" s="6">
        <v>42158</v>
      </c>
      <c r="I322" s="5" t="s">
        <v>267</v>
      </c>
      <c r="J322" s="5" t="s">
        <v>2237</v>
      </c>
      <c r="K322" s="5" t="s">
        <v>275</v>
      </c>
      <c r="L322" s="5">
        <v>3</v>
      </c>
      <c r="M322" s="10" t="s">
        <v>2644</v>
      </c>
      <c r="N322" s="10" t="s">
        <v>2238</v>
      </c>
      <c r="O322" s="8" t="s">
        <v>2460</v>
      </c>
    </row>
    <row r="323" spans="1:15" s="1" customFormat="1" ht="13.5" customHeight="1" x14ac:dyDescent="0.15">
      <c r="A323" s="13" t="s">
        <v>623</v>
      </c>
      <c r="B323" s="9"/>
      <c r="C323" s="3"/>
      <c r="D323" s="8" t="s">
        <v>2046</v>
      </c>
      <c r="E323" s="4" t="s">
        <v>265</v>
      </c>
      <c r="F323" s="3" t="s">
        <v>2240</v>
      </c>
      <c r="G323" s="5">
        <f>20.545*L323</f>
        <v>246.54000000000002</v>
      </c>
      <c r="H323" s="6">
        <v>42158</v>
      </c>
      <c r="I323" s="5" t="s">
        <v>449</v>
      </c>
      <c r="J323" s="5" t="s">
        <v>2241</v>
      </c>
      <c r="K323" s="5" t="s">
        <v>268</v>
      </c>
      <c r="L323" s="5">
        <v>12</v>
      </c>
      <c r="M323" s="10" t="s">
        <v>2645</v>
      </c>
      <c r="N323" s="10" t="s">
        <v>13</v>
      </c>
      <c r="O323" s="8" t="s">
        <v>2528</v>
      </c>
    </row>
    <row r="324" spans="1:15" s="1" customFormat="1" ht="13.5" customHeight="1" x14ac:dyDescent="0.15">
      <c r="A324" s="13" t="s">
        <v>2239</v>
      </c>
      <c r="B324" s="9"/>
      <c r="C324" s="3"/>
      <c r="D324" s="8" t="s">
        <v>2046</v>
      </c>
      <c r="E324" s="4" t="s">
        <v>265</v>
      </c>
      <c r="F324" s="3" t="s">
        <v>2242</v>
      </c>
      <c r="G324" s="5">
        <f>20.545*L324</f>
        <v>267.08500000000004</v>
      </c>
      <c r="H324" s="6">
        <v>42158</v>
      </c>
      <c r="I324" s="5" t="s">
        <v>449</v>
      </c>
      <c r="J324" s="5" t="s">
        <v>2243</v>
      </c>
      <c r="K324" s="5" t="s">
        <v>268</v>
      </c>
      <c r="L324" s="5">
        <v>13</v>
      </c>
      <c r="M324" s="10" t="s">
        <v>2645</v>
      </c>
      <c r="N324" s="10" t="s">
        <v>14</v>
      </c>
      <c r="O324" s="8" t="s">
        <v>2529</v>
      </c>
    </row>
    <row r="325" spans="1:15" s="1" customFormat="1" ht="13.5" customHeight="1" x14ac:dyDescent="0.15">
      <c r="A325" s="13" t="s">
        <v>2247</v>
      </c>
      <c r="B325" s="9"/>
      <c r="C325" s="3"/>
      <c r="D325" s="8" t="s">
        <v>123</v>
      </c>
      <c r="E325" s="4" t="s">
        <v>265</v>
      </c>
      <c r="F325" s="3" t="s">
        <v>2244</v>
      </c>
      <c r="G325" s="5">
        <f>17.52*L325</f>
        <v>87.6</v>
      </c>
      <c r="H325" s="6">
        <v>42158</v>
      </c>
      <c r="I325" s="5" t="s">
        <v>267</v>
      </c>
      <c r="J325" s="5" t="s">
        <v>2246</v>
      </c>
      <c r="K325" s="5" t="s">
        <v>268</v>
      </c>
      <c r="L325" s="5">
        <v>5</v>
      </c>
      <c r="M325" s="10" t="s">
        <v>2646</v>
      </c>
      <c r="N325" s="10" t="s">
        <v>153</v>
      </c>
      <c r="O325" s="8" t="s">
        <v>2530</v>
      </c>
    </row>
    <row r="326" spans="1:15" s="1" customFormat="1" ht="13.5" customHeight="1" x14ac:dyDescent="0.15">
      <c r="A326" s="13" t="s">
        <v>2250</v>
      </c>
      <c r="B326" s="9"/>
      <c r="C326" s="3"/>
      <c r="D326" s="8" t="s">
        <v>47</v>
      </c>
      <c r="E326" s="4" t="s">
        <v>265</v>
      </c>
      <c r="F326" s="3" t="s">
        <v>2249</v>
      </c>
      <c r="G326" s="5">
        <f>17.52*L326</f>
        <v>35.04</v>
      </c>
      <c r="H326" s="6">
        <v>42158</v>
      </c>
      <c r="I326" s="5" t="s">
        <v>284</v>
      </c>
      <c r="J326" s="5" t="s">
        <v>2245</v>
      </c>
      <c r="K326" s="5" t="s">
        <v>11</v>
      </c>
      <c r="L326" s="5">
        <v>2</v>
      </c>
      <c r="M326" s="10" t="s">
        <v>2647</v>
      </c>
      <c r="N326" s="10" t="s">
        <v>2248</v>
      </c>
      <c r="O326" s="8" t="s">
        <v>2531</v>
      </c>
    </row>
    <row r="327" spans="1:15" s="1" customFormat="1" ht="13.5" customHeight="1" x14ac:dyDescent="0.15">
      <c r="A327" s="13" t="s">
        <v>927</v>
      </c>
      <c r="B327" s="9"/>
      <c r="C327" s="3"/>
      <c r="D327" s="8" t="s">
        <v>485</v>
      </c>
      <c r="E327" s="4" t="s">
        <v>265</v>
      </c>
      <c r="F327" s="3" t="s">
        <v>2251</v>
      </c>
      <c r="G327" s="5">
        <f>17.52*L327</f>
        <v>105.12</v>
      </c>
      <c r="H327" s="6">
        <v>42158</v>
      </c>
      <c r="I327" s="14" t="s">
        <v>926</v>
      </c>
      <c r="J327" s="5" t="s">
        <v>2252</v>
      </c>
      <c r="K327" s="5" t="s">
        <v>260</v>
      </c>
      <c r="L327" s="5">
        <v>6</v>
      </c>
      <c r="M327" s="10" t="s">
        <v>2648</v>
      </c>
      <c r="N327" s="10" t="s">
        <v>150</v>
      </c>
      <c r="O327" s="8" t="s">
        <v>2532</v>
      </c>
    </row>
    <row r="328" spans="1:15" s="1" customFormat="1" ht="13.5" customHeight="1" x14ac:dyDescent="0.15">
      <c r="A328" s="13" t="s">
        <v>927</v>
      </c>
      <c r="B328" s="9"/>
      <c r="C328" s="3"/>
      <c r="D328" s="8" t="s">
        <v>485</v>
      </c>
      <c r="E328" s="4" t="s">
        <v>265</v>
      </c>
      <c r="F328" s="3" t="s">
        <v>2253</v>
      </c>
      <c r="G328" s="5">
        <f>17.52*L328</f>
        <v>87.6</v>
      </c>
      <c r="H328" s="6">
        <v>42158</v>
      </c>
      <c r="I328" s="14" t="s">
        <v>926</v>
      </c>
      <c r="J328" s="5" t="s">
        <v>2254</v>
      </c>
      <c r="K328" s="5" t="s">
        <v>260</v>
      </c>
      <c r="L328" s="5">
        <v>5</v>
      </c>
      <c r="M328" s="10" t="s">
        <v>496</v>
      </c>
      <c r="N328" s="10" t="s">
        <v>151</v>
      </c>
      <c r="O328" s="8" t="s">
        <v>2533</v>
      </c>
    </row>
    <row r="329" spans="1:15" s="1" customFormat="1" ht="13.5" customHeight="1" x14ac:dyDescent="0.15">
      <c r="A329" s="13" t="s">
        <v>962</v>
      </c>
      <c r="B329" s="9"/>
      <c r="C329" s="3"/>
      <c r="D329" s="8" t="s">
        <v>166</v>
      </c>
      <c r="E329" s="4" t="s">
        <v>265</v>
      </c>
      <c r="F329" s="3" t="s">
        <v>2255</v>
      </c>
      <c r="G329" s="5">
        <f>17.52*L329</f>
        <v>87.6</v>
      </c>
      <c r="H329" s="6">
        <v>42158</v>
      </c>
      <c r="I329" s="5" t="s">
        <v>267</v>
      </c>
      <c r="J329" s="5" t="s">
        <v>2256</v>
      </c>
      <c r="K329" s="5" t="s">
        <v>268</v>
      </c>
      <c r="L329" s="5">
        <v>5</v>
      </c>
      <c r="M329" s="10" t="s">
        <v>2649</v>
      </c>
      <c r="N329" s="10" t="s">
        <v>151</v>
      </c>
      <c r="O329" s="8" t="s">
        <v>2534</v>
      </c>
    </row>
    <row r="330" spans="1:15" s="1" customFormat="1" ht="13.5" customHeight="1" x14ac:dyDescent="0.15">
      <c r="A330" s="13" t="s">
        <v>746</v>
      </c>
      <c r="B330" s="9"/>
      <c r="C330" s="3"/>
      <c r="D330" s="8" t="s">
        <v>747</v>
      </c>
      <c r="E330" s="4" t="s">
        <v>265</v>
      </c>
      <c r="F330" s="3" t="s">
        <v>2257</v>
      </c>
      <c r="G330" s="14">
        <f>29.101*L330</f>
        <v>87.302999999999997</v>
      </c>
      <c r="H330" s="6">
        <v>42158</v>
      </c>
      <c r="I330" s="5" t="s">
        <v>283</v>
      </c>
      <c r="J330" s="5" t="s">
        <v>2258</v>
      </c>
      <c r="K330" s="5" t="s">
        <v>11</v>
      </c>
      <c r="L330" s="5">
        <v>3</v>
      </c>
      <c r="M330" s="10" t="s">
        <v>2417</v>
      </c>
      <c r="N330" s="10" t="s">
        <v>331</v>
      </c>
      <c r="O330" s="8" t="s">
        <v>2535</v>
      </c>
    </row>
    <row r="331" spans="1:15" s="1" customFormat="1" ht="13.5" customHeight="1" x14ac:dyDescent="0.15">
      <c r="A331" s="13" t="s">
        <v>470</v>
      </c>
      <c r="B331" s="9"/>
      <c r="C331" s="3"/>
      <c r="D331" s="8" t="s">
        <v>90</v>
      </c>
      <c r="E331" s="4" t="s">
        <v>265</v>
      </c>
      <c r="F331" s="3" t="s">
        <v>2259</v>
      </c>
      <c r="G331" s="14">
        <f>29.101*L331</f>
        <v>349.21199999999999</v>
      </c>
      <c r="H331" s="6">
        <v>42158</v>
      </c>
      <c r="I331" s="5" t="s">
        <v>283</v>
      </c>
      <c r="J331" s="5" t="s">
        <v>2260</v>
      </c>
      <c r="K331" s="5" t="s">
        <v>11</v>
      </c>
      <c r="L331" s="5">
        <v>12</v>
      </c>
      <c r="M331" s="10" t="s">
        <v>2650</v>
      </c>
      <c r="N331" s="10" t="s">
        <v>471</v>
      </c>
      <c r="O331" s="8" t="s">
        <v>2536</v>
      </c>
    </row>
    <row r="332" spans="1:15" s="1" customFormat="1" ht="13.5" customHeight="1" x14ac:dyDescent="0.15">
      <c r="A332" s="13" t="s">
        <v>89</v>
      </c>
      <c r="B332" s="9"/>
      <c r="C332" s="3"/>
      <c r="D332" s="8" t="s">
        <v>90</v>
      </c>
      <c r="E332" s="4" t="s">
        <v>265</v>
      </c>
      <c r="F332" s="3" t="s">
        <v>2261</v>
      </c>
      <c r="G332" s="14">
        <f>29.101*L332</f>
        <v>378.31299999999999</v>
      </c>
      <c r="H332" s="6">
        <v>42158</v>
      </c>
      <c r="I332" s="5" t="s">
        <v>283</v>
      </c>
      <c r="J332" s="5" t="s">
        <v>2262</v>
      </c>
      <c r="K332" s="5" t="s">
        <v>11</v>
      </c>
      <c r="L332" s="5">
        <v>13</v>
      </c>
      <c r="M332" s="10" t="s">
        <v>2650</v>
      </c>
      <c r="N332" s="10" t="s">
        <v>300</v>
      </c>
      <c r="O332" s="8" t="s">
        <v>2537</v>
      </c>
    </row>
    <row r="333" spans="1:15" s="1" customFormat="1" ht="13.5" customHeight="1" x14ac:dyDescent="0.15">
      <c r="A333" s="13" t="s">
        <v>470</v>
      </c>
      <c r="B333" s="9"/>
      <c r="C333" s="3"/>
      <c r="D333" s="8" t="s">
        <v>90</v>
      </c>
      <c r="E333" s="4" t="s">
        <v>265</v>
      </c>
      <c r="F333" s="3" t="s">
        <v>2263</v>
      </c>
      <c r="G333" s="14">
        <f>29.101*L333</f>
        <v>145.505</v>
      </c>
      <c r="H333" s="6">
        <v>42158</v>
      </c>
      <c r="I333" s="5" t="s">
        <v>283</v>
      </c>
      <c r="J333" s="5" t="s">
        <v>2264</v>
      </c>
      <c r="K333" s="5" t="s">
        <v>11</v>
      </c>
      <c r="L333" s="5">
        <v>5</v>
      </c>
      <c r="M333" s="10" t="s">
        <v>2651</v>
      </c>
      <c r="N333" s="10" t="s">
        <v>126</v>
      </c>
      <c r="O333" s="8" t="s">
        <v>2538</v>
      </c>
    </row>
    <row r="334" spans="1:15" s="1" customFormat="1" ht="13.5" customHeight="1" x14ac:dyDescent="0.15">
      <c r="A334" s="13" t="s">
        <v>763</v>
      </c>
      <c r="B334" s="9"/>
      <c r="C334" s="3"/>
      <c r="D334" s="8" t="s">
        <v>90</v>
      </c>
      <c r="E334" s="4" t="s">
        <v>265</v>
      </c>
      <c r="F334" s="3" t="s">
        <v>2265</v>
      </c>
      <c r="G334" s="14">
        <f>29.101*L334</f>
        <v>116.404</v>
      </c>
      <c r="H334" s="6">
        <v>42158</v>
      </c>
      <c r="I334" s="5" t="s">
        <v>283</v>
      </c>
      <c r="J334" s="5" t="s">
        <v>2266</v>
      </c>
      <c r="K334" s="5" t="s">
        <v>11</v>
      </c>
      <c r="L334" s="5">
        <v>4</v>
      </c>
      <c r="M334" s="10" t="s">
        <v>2651</v>
      </c>
      <c r="N334" s="10" t="s">
        <v>2267</v>
      </c>
      <c r="O334" s="8" t="s">
        <v>2539</v>
      </c>
    </row>
    <row r="335" spans="1:15" s="1" customFormat="1" ht="13.5" customHeight="1" x14ac:dyDescent="0.15">
      <c r="A335" s="13" t="s">
        <v>407</v>
      </c>
      <c r="B335" s="9"/>
      <c r="C335" s="3"/>
      <c r="D335" s="8" t="s">
        <v>420</v>
      </c>
      <c r="E335" s="4" t="s">
        <v>265</v>
      </c>
      <c r="F335" s="3" t="s">
        <v>2268</v>
      </c>
      <c r="G335" s="5">
        <f>14.405*L335</f>
        <v>360.125</v>
      </c>
      <c r="H335" s="6">
        <v>42158</v>
      </c>
      <c r="I335" s="5" t="s">
        <v>339</v>
      </c>
      <c r="J335" s="5" t="s">
        <v>2269</v>
      </c>
      <c r="K335" s="5" t="s">
        <v>260</v>
      </c>
      <c r="L335" s="5">
        <v>25</v>
      </c>
      <c r="M335" s="10" t="s">
        <v>2652</v>
      </c>
      <c r="N335" s="10" t="s">
        <v>627</v>
      </c>
      <c r="O335" s="8" t="s">
        <v>2540</v>
      </c>
    </row>
    <row r="336" spans="1:15" s="1" customFormat="1" ht="13.5" customHeight="1" x14ac:dyDescent="0.15">
      <c r="A336" s="13" t="s">
        <v>304</v>
      </c>
      <c r="B336" s="9"/>
      <c r="C336" s="3"/>
      <c r="D336" s="8" t="s">
        <v>420</v>
      </c>
      <c r="E336" s="4" t="s">
        <v>265</v>
      </c>
      <c r="F336" s="3" t="s">
        <v>2270</v>
      </c>
      <c r="G336" s="5">
        <f>14.405*L336</f>
        <v>187.26499999999999</v>
      </c>
      <c r="H336" s="6">
        <v>42158</v>
      </c>
      <c r="I336" s="5" t="s">
        <v>339</v>
      </c>
      <c r="J336" s="5" t="s">
        <v>2271</v>
      </c>
      <c r="K336" s="5" t="s">
        <v>260</v>
      </c>
      <c r="L336" s="5">
        <v>13</v>
      </c>
      <c r="M336" s="10" t="s">
        <v>2653</v>
      </c>
      <c r="N336" s="10" t="s">
        <v>2272</v>
      </c>
      <c r="O336" s="8" t="s">
        <v>2541</v>
      </c>
    </row>
    <row r="337" spans="1:15" s="1" customFormat="1" ht="13.5" customHeight="1" x14ac:dyDescent="0.15">
      <c r="A337" s="13" t="s">
        <v>949</v>
      </c>
      <c r="B337" s="9"/>
      <c r="C337" s="3"/>
      <c r="D337" s="8" t="s">
        <v>160</v>
      </c>
      <c r="E337" s="4" t="s">
        <v>265</v>
      </c>
      <c r="F337" s="3" t="s">
        <v>2274</v>
      </c>
      <c r="G337" s="5">
        <f>27.688*L337</f>
        <v>332.25599999999997</v>
      </c>
      <c r="H337" s="6">
        <v>42158</v>
      </c>
      <c r="I337" s="5" t="s">
        <v>267</v>
      </c>
      <c r="J337" s="5" t="s">
        <v>2273</v>
      </c>
      <c r="K337" s="5" t="s">
        <v>11</v>
      </c>
      <c r="L337" s="5">
        <v>12</v>
      </c>
      <c r="M337" s="10" t="s">
        <v>2654</v>
      </c>
      <c r="N337" s="10" t="s">
        <v>13</v>
      </c>
      <c r="O337" s="8" t="s">
        <v>2542</v>
      </c>
    </row>
    <row r="338" spans="1:15" s="1" customFormat="1" ht="13.5" customHeight="1" x14ac:dyDescent="0.15">
      <c r="A338" s="24" t="s">
        <v>2278</v>
      </c>
      <c r="B338" s="9" t="s">
        <v>125</v>
      </c>
      <c r="C338" s="3"/>
      <c r="D338" s="8" t="s">
        <v>2275</v>
      </c>
      <c r="E338" s="4" t="s">
        <v>265</v>
      </c>
      <c r="F338" s="3" t="s">
        <v>2277</v>
      </c>
      <c r="G338" s="5">
        <f>29.101*L338</f>
        <v>87.302999999999997</v>
      </c>
      <c r="H338" s="6">
        <v>42158</v>
      </c>
      <c r="I338" s="5" t="s">
        <v>301</v>
      </c>
      <c r="J338" s="5" t="s">
        <v>2279</v>
      </c>
      <c r="K338" s="5" t="s">
        <v>275</v>
      </c>
      <c r="L338" s="5">
        <v>3</v>
      </c>
      <c r="M338" s="10" t="s">
        <v>2655</v>
      </c>
      <c r="N338" s="10" t="s">
        <v>2276</v>
      </c>
      <c r="O338" s="8" t="s">
        <v>3319</v>
      </c>
    </row>
    <row r="339" spans="1:15" s="1" customFormat="1" ht="13.5" customHeight="1" x14ac:dyDescent="0.15">
      <c r="A339" s="13" t="s">
        <v>1110</v>
      </c>
      <c r="B339" s="9"/>
      <c r="C339" s="3"/>
      <c r="D339" s="8" t="s">
        <v>19</v>
      </c>
      <c r="E339" s="4" t="s">
        <v>265</v>
      </c>
      <c r="F339" s="3" t="s">
        <v>2280</v>
      </c>
      <c r="G339" s="5">
        <f>29.101*L339</f>
        <v>116.404</v>
      </c>
      <c r="H339" s="6">
        <v>42158</v>
      </c>
      <c r="I339" s="5" t="s">
        <v>423</v>
      </c>
      <c r="J339" s="5" t="s">
        <v>2281</v>
      </c>
      <c r="K339" s="5" t="s">
        <v>268</v>
      </c>
      <c r="L339" s="5">
        <v>4</v>
      </c>
      <c r="M339" s="10" t="s">
        <v>2656</v>
      </c>
      <c r="N339" s="10" t="s">
        <v>114</v>
      </c>
      <c r="O339" s="8" t="s">
        <v>2543</v>
      </c>
    </row>
    <row r="340" spans="1:15" s="1" customFormat="1" ht="13.5" customHeight="1" x14ac:dyDescent="0.15">
      <c r="A340" s="13" t="s">
        <v>2282</v>
      </c>
      <c r="B340" s="3" t="s">
        <v>333</v>
      </c>
      <c r="C340" s="3"/>
      <c r="D340" s="8" t="s">
        <v>19</v>
      </c>
      <c r="E340" s="4" t="s">
        <v>265</v>
      </c>
      <c r="F340" s="3" t="s">
        <v>2283</v>
      </c>
      <c r="G340" s="5">
        <f>29.101*L340/2</f>
        <v>116.404</v>
      </c>
      <c r="H340" s="6">
        <v>42158</v>
      </c>
      <c r="I340" s="5" t="s">
        <v>334</v>
      </c>
      <c r="J340" s="5" t="s">
        <v>2284</v>
      </c>
      <c r="K340" s="5" t="s">
        <v>268</v>
      </c>
      <c r="L340" s="5">
        <v>8</v>
      </c>
      <c r="M340" s="10" t="s">
        <v>2656</v>
      </c>
      <c r="N340" s="10" t="s">
        <v>2285</v>
      </c>
      <c r="O340" s="8" t="s">
        <v>2523</v>
      </c>
    </row>
    <row r="341" spans="1:15" s="1" customFormat="1" ht="13.5" customHeight="1" x14ac:dyDescent="0.15">
      <c r="A341" s="13" t="s">
        <v>155</v>
      </c>
      <c r="B341" s="9"/>
      <c r="C341" s="3"/>
      <c r="D341" s="8" t="s">
        <v>87</v>
      </c>
      <c r="E341" s="4" t="s">
        <v>265</v>
      </c>
      <c r="F341" s="3" t="s">
        <v>2286</v>
      </c>
      <c r="G341" s="5">
        <f>29.101*L341</f>
        <v>232.80799999999999</v>
      </c>
      <c r="H341" s="6">
        <v>42158</v>
      </c>
      <c r="I341" s="5" t="s">
        <v>1055</v>
      </c>
      <c r="J341" s="5" t="s">
        <v>2287</v>
      </c>
      <c r="K341" s="5" t="s">
        <v>141</v>
      </c>
      <c r="L341" s="5">
        <v>8</v>
      </c>
      <c r="M341" s="10" t="s">
        <v>2657</v>
      </c>
      <c r="N341" s="10" t="s">
        <v>414</v>
      </c>
      <c r="O341" s="8" t="s">
        <v>2544</v>
      </c>
    </row>
    <row r="342" spans="1:15" s="1" customFormat="1" ht="13.5" customHeight="1" x14ac:dyDescent="0.15">
      <c r="A342" s="13" t="s">
        <v>630</v>
      </c>
      <c r="B342" s="9"/>
      <c r="C342" s="3"/>
      <c r="D342" s="8" t="s">
        <v>30</v>
      </c>
      <c r="E342" s="4" t="s">
        <v>265</v>
      </c>
      <c r="F342" s="3" t="s">
        <v>2288</v>
      </c>
      <c r="G342" s="5">
        <f>18.708*L342</f>
        <v>224.49599999999998</v>
      </c>
      <c r="H342" s="6">
        <v>42158</v>
      </c>
      <c r="I342" s="5" t="s">
        <v>406</v>
      </c>
      <c r="J342" s="5" t="s">
        <v>2289</v>
      </c>
      <c r="K342" s="5" t="s">
        <v>260</v>
      </c>
      <c r="L342" s="5">
        <v>12</v>
      </c>
      <c r="M342" s="10" t="s">
        <v>2658</v>
      </c>
      <c r="N342" s="10" t="s">
        <v>13</v>
      </c>
      <c r="O342" s="8" t="s">
        <v>2545</v>
      </c>
    </row>
    <row r="343" spans="1:15" s="1" customFormat="1" ht="13.5" customHeight="1" x14ac:dyDescent="0.15">
      <c r="A343" s="13" t="s">
        <v>454</v>
      </c>
      <c r="B343" s="9"/>
      <c r="C343" s="3"/>
      <c r="D343" s="8" t="s">
        <v>2291</v>
      </c>
      <c r="E343" s="4" t="s">
        <v>265</v>
      </c>
      <c r="F343" s="3" t="s">
        <v>2294</v>
      </c>
      <c r="G343" s="5">
        <f>14.405*13</f>
        <v>187.26499999999999</v>
      </c>
      <c r="H343" s="6">
        <v>42158</v>
      </c>
      <c r="I343" s="5" t="s">
        <v>456</v>
      </c>
      <c r="J343" s="5" t="s">
        <v>2290</v>
      </c>
      <c r="K343" s="5" t="s">
        <v>268</v>
      </c>
      <c r="L343" s="5" t="s">
        <v>2292</v>
      </c>
      <c r="M343" s="10" t="s">
        <v>2659</v>
      </c>
      <c r="N343" s="10" t="s">
        <v>2293</v>
      </c>
      <c r="O343" s="8" t="s">
        <v>2546</v>
      </c>
    </row>
    <row r="344" spans="1:15" s="1" customFormat="1" ht="13.5" customHeight="1" x14ac:dyDescent="0.15">
      <c r="A344" s="13" t="s">
        <v>729</v>
      </c>
      <c r="B344" s="9"/>
      <c r="C344" s="3"/>
      <c r="D344" s="8" t="s">
        <v>46</v>
      </c>
      <c r="E344" s="4" t="s">
        <v>265</v>
      </c>
      <c r="F344" s="3" t="s">
        <v>2297</v>
      </c>
      <c r="G344" s="5">
        <f>17.498*L344</f>
        <v>52.494</v>
      </c>
      <c r="H344" s="6">
        <v>42158</v>
      </c>
      <c r="I344" s="5" t="s">
        <v>270</v>
      </c>
      <c r="J344" s="5" t="s">
        <v>2295</v>
      </c>
      <c r="K344" s="5" t="s">
        <v>268</v>
      </c>
      <c r="L344" s="5">
        <v>3</v>
      </c>
      <c r="M344" s="10" t="s">
        <v>2612</v>
      </c>
      <c r="N344" s="10" t="s">
        <v>2296</v>
      </c>
      <c r="O344" s="8" t="s">
        <v>2547</v>
      </c>
    </row>
    <row r="345" spans="1:15" s="1" customFormat="1" ht="13.5" customHeight="1" x14ac:dyDescent="0.15">
      <c r="A345" s="13" t="s">
        <v>2300</v>
      </c>
      <c r="B345" s="9" t="s">
        <v>276</v>
      </c>
      <c r="C345" s="3"/>
      <c r="D345" s="8" t="s">
        <v>93</v>
      </c>
      <c r="E345" s="4" t="s">
        <v>265</v>
      </c>
      <c r="F345" s="3" t="s">
        <v>2298</v>
      </c>
      <c r="G345" s="14">
        <f>8.606*L345</f>
        <v>215.15</v>
      </c>
      <c r="H345" s="6">
        <v>42158</v>
      </c>
      <c r="I345" s="5" t="s">
        <v>274</v>
      </c>
      <c r="J345" s="5" t="s">
        <v>2299</v>
      </c>
      <c r="K345" s="5" t="s">
        <v>260</v>
      </c>
      <c r="L345" s="5">
        <v>25</v>
      </c>
      <c r="M345" s="10" t="s">
        <v>3225</v>
      </c>
      <c r="N345" s="10" t="s">
        <v>627</v>
      </c>
      <c r="O345" s="8" t="s">
        <v>3320</v>
      </c>
    </row>
    <row r="346" spans="1:15" s="1" customFormat="1" ht="13.5" customHeight="1" x14ac:dyDescent="0.15">
      <c r="A346" s="13" t="s">
        <v>2303</v>
      </c>
      <c r="B346" s="9"/>
      <c r="C346" s="3"/>
      <c r="D346" s="8" t="s">
        <v>482</v>
      </c>
      <c r="E346" s="4" t="s">
        <v>265</v>
      </c>
      <c r="F346" s="3" t="s">
        <v>2301</v>
      </c>
      <c r="G346" s="14">
        <f>12.838*L346</f>
        <v>38.513999999999996</v>
      </c>
      <c r="H346" s="6">
        <v>42158</v>
      </c>
      <c r="I346" s="14" t="s">
        <v>483</v>
      </c>
      <c r="J346" s="5" t="s">
        <v>2302</v>
      </c>
      <c r="K346" s="5" t="s">
        <v>260</v>
      </c>
      <c r="L346" s="5">
        <v>3</v>
      </c>
      <c r="M346" s="10" t="s">
        <v>2660</v>
      </c>
      <c r="N346" s="10" t="s">
        <v>932</v>
      </c>
      <c r="O346" s="8" t="s">
        <v>2548</v>
      </c>
    </row>
    <row r="347" spans="1:15" s="1" customFormat="1" ht="13.5" customHeight="1" x14ac:dyDescent="0.15">
      <c r="A347" s="13" t="s">
        <v>296</v>
      </c>
      <c r="B347" s="9"/>
      <c r="C347" s="3"/>
      <c r="D347" s="8" t="s">
        <v>2304</v>
      </c>
      <c r="E347" s="4" t="s">
        <v>265</v>
      </c>
      <c r="F347" s="3" t="s">
        <v>2305</v>
      </c>
      <c r="G347" s="5">
        <f>5.286*L347</f>
        <v>52.86</v>
      </c>
      <c r="H347" s="6">
        <v>42158</v>
      </c>
      <c r="I347" s="5" t="s">
        <v>270</v>
      </c>
      <c r="J347" s="5" t="s">
        <v>5676</v>
      </c>
      <c r="K347" s="5" t="s">
        <v>275</v>
      </c>
      <c r="L347" s="5">
        <v>10</v>
      </c>
      <c r="M347" s="10" t="s">
        <v>2661</v>
      </c>
      <c r="N347" s="10" t="s">
        <v>128</v>
      </c>
      <c r="O347" s="8" t="s">
        <v>2549</v>
      </c>
    </row>
    <row r="348" spans="1:15" s="1" customFormat="1" ht="13.5" customHeight="1" x14ac:dyDescent="0.15">
      <c r="A348" s="13" t="s">
        <v>796</v>
      </c>
      <c r="B348" s="9"/>
      <c r="C348" s="3"/>
      <c r="D348" s="8" t="s">
        <v>221</v>
      </c>
      <c r="E348" s="4" t="s">
        <v>265</v>
      </c>
      <c r="F348" s="3" t="s">
        <v>2306</v>
      </c>
      <c r="G348" s="5">
        <v>105.967</v>
      </c>
      <c r="H348" s="6">
        <v>42158</v>
      </c>
      <c r="I348" s="5" t="s">
        <v>328</v>
      </c>
      <c r="J348" s="5" t="s">
        <v>2307</v>
      </c>
      <c r="K348" s="5" t="s">
        <v>343</v>
      </c>
      <c r="L348" s="5" t="s">
        <v>2308</v>
      </c>
      <c r="M348" s="10" t="s">
        <v>2662</v>
      </c>
      <c r="N348" s="10" t="s">
        <v>2309</v>
      </c>
      <c r="O348" s="8" t="s">
        <v>2550</v>
      </c>
    </row>
    <row r="349" spans="1:15" s="1" customFormat="1" ht="13.5" customHeight="1" x14ac:dyDescent="0.15">
      <c r="A349" s="13" t="s">
        <v>615</v>
      </c>
      <c r="B349" s="9"/>
      <c r="C349" s="3"/>
      <c r="D349" s="8" t="s">
        <v>1289</v>
      </c>
      <c r="E349" s="4" t="s">
        <v>265</v>
      </c>
      <c r="F349" s="3" t="s">
        <v>2317</v>
      </c>
      <c r="G349" s="5">
        <v>153.80199999999999</v>
      </c>
      <c r="H349" s="6">
        <v>42158</v>
      </c>
      <c r="I349" s="5" t="s">
        <v>328</v>
      </c>
      <c r="J349" s="5" t="s">
        <v>2310</v>
      </c>
      <c r="K349" s="5" t="s">
        <v>282</v>
      </c>
      <c r="L349" s="5" t="s">
        <v>609</v>
      </c>
      <c r="M349" s="10" t="s">
        <v>2315</v>
      </c>
      <c r="N349" s="10" t="s">
        <v>2316</v>
      </c>
      <c r="O349" s="8" t="s">
        <v>2551</v>
      </c>
    </row>
    <row r="350" spans="1:15" s="1" customFormat="1" ht="13.5" customHeight="1" x14ac:dyDescent="0.15">
      <c r="A350" s="13" t="s">
        <v>615</v>
      </c>
      <c r="B350" s="9"/>
      <c r="C350" s="3"/>
      <c r="D350" s="8" t="s">
        <v>1289</v>
      </c>
      <c r="E350" s="4" t="s">
        <v>265</v>
      </c>
      <c r="F350" s="3" t="s">
        <v>2311</v>
      </c>
      <c r="G350" s="5">
        <v>307.61200000000002</v>
      </c>
      <c r="H350" s="6">
        <v>42158</v>
      </c>
      <c r="I350" s="5" t="s">
        <v>328</v>
      </c>
      <c r="J350" s="5" t="s">
        <v>2313</v>
      </c>
      <c r="K350" s="5" t="s">
        <v>282</v>
      </c>
      <c r="L350" s="5" t="s">
        <v>401</v>
      </c>
      <c r="M350" s="10" t="s">
        <v>2663</v>
      </c>
      <c r="N350" s="10" t="s">
        <v>2318</v>
      </c>
      <c r="O350" s="8" t="s">
        <v>2552</v>
      </c>
    </row>
    <row r="351" spans="1:15" s="1" customFormat="1" ht="13.5" customHeight="1" x14ac:dyDescent="0.15">
      <c r="A351" s="13" t="s">
        <v>615</v>
      </c>
      <c r="B351" s="9"/>
      <c r="C351" s="3"/>
      <c r="D351" s="8" t="s">
        <v>1289</v>
      </c>
      <c r="E351" s="4" t="s">
        <v>265</v>
      </c>
      <c r="F351" s="3" t="s">
        <v>2312</v>
      </c>
      <c r="G351" s="5">
        <v>305.37799999999999</v>
      </c>
      <c r="H351" s="6">
        <v>42158</v>
      </c>
      <c r="I351" s="5" t="s">
        <v>2320</v>
      </c>
      <c r="J351" s="5" t="s">
        <v>2314</v>
      </c>
      <c r="K351" s="5" t="s">
        <v>282</v>
      </c>
      <c r="L351" s="5" t="s">
        <v>401</v>
      </c>
      <c r="M351" s="10" t="s">
        <v>2664</v>
      </c>
      <c r="N351" s="10" t="s">
        <v>2319</v>
      </c>
      <c r="O351" s="8" t="s">
        <v>2553</v>
      </c>
    </row>
    <row r="352" spans="1:15" s="1" customFormat="1" ht="13.5" customHeight="1" x14ac:dyDescent="0.15">
      <c r="A352" s="24" t="s">
        <v>2321</v>
      </c>
      <c r="B352" s="9"/>
      <c r="C352" s="3"/>
      <c r="D352" s="8" t="s">
        <v>2043</v>
      </c>
      <c r="E352" s="4" t="s">
        <v>265</v>
      </c>
      <c r="F352" s="3" t="s">
        <v>2322</v>
      </c>
      <c r="G352" s="5">
        <f>20.816*L352</f>
        <v>41.631999999999998</v>
      </c>
      <c r="H352" s="6">
        <v>42158</v>
      </c>
      <c r="I352" s="5" t="s">
        <v>441</v>
      </c>
      <c r="J352" s="5" t="s">
        <v>2323</v>
      </c>
      <c r="K352" s="5" t="s">
        <v>261</v>
      </c>
      <c r="L352" s="5">
        <v>2</v>
      </c>
      <c r="M352" s="10" t="s">
        <v>2044</v>
      </c>
      <c r="N352" s="10" t="s">
        <v>134</v>
      </c>
      <c r="O352" s="8" t="s">
        <v>2554</v>
      </c>
    </row>
    <row r="353" spans="1:15" s="1" customFormat="1" ht="13.5" customHeight="1" x14ac:dyDescent="0.15">
      <c r="A353" s="24" t="s">
        <v>1256</v>
      </c>
      <c r="B353" s="9"/>
      <c r="C353" s="3"/>
      <c r="D353" s="8" t="s">
        <v>2326</v>
      </c>
      <c r="E353" s="4" t="s">
        <v>265</v>
      </c>
      <c r="F353" s="3" t="s">
        <v>2327</v>
      </c>
      <c r="G353" s="5">
        <f>20.816*L353</f>
        <v>20.815999999999999</v>
      </c>
      <c r="H353" s="6">
        <v>42159</v>
      </c>
      <c r="I353" s="5" t="s">
        <v>2335</v>
      </c>
      <c r="J353" s="5" t="s">
        <v>2328</v>
      </c>
      <c r="K353" s="5" t="s">
        <v>261</v>
      </c>
      <c r="L353" s="5">
        <v>1</v>
      </c>
      <c r="M353" s="10" t="s">
        <v>2665</v>
      </c>
      <c r="N353" s="10" t="s">
        <v>2329</v>
      </c>
      <c r="O353" s="8" t="s">
        <v>2555</v>
      </c>
    </row>
    <row r="354" spans="1:15" s="1" customFormat="1" ht="13.5" customHeight="1" x14ac:dyDescent="0.15">
      <c r="A354" s="24" t="s">
        <v>2336</v>
      </c>
      <c r="B354" s="9"/>
      <c r="C354" s="3"/>
      <c r="D354" s="8" t="s">
        <v>2337</v>
      </c>
      <c r="E354" s="4" t="s">
        <v>265</v>
      </c>
      <c r="F354" s="3" t="s">
        <v>2338</v>
      </c>
      <c r="G354" s="5">
        <f>20.558*L354</f>
        <v>267.25400000000002</v>
      </c>
      <c r="H354" s="6">
        <v>42159</v>
      </c>
      <c r="I354" s="5" t="s">
        <v>267</v>
      </c>
      <c r="J354" s="5" t="s">
        <v>2339</v>
      </c>
      <c r="K354" s="5" t="s">
        <v>268</v>
      </c>
      <c r="L354" s="5">
        <v>13</v>
      </c>
      <c r="M354" s="10" t="s">
        <v>2666</v>
      </c>
      <c r="N354" s="10" t="s">
        <v>170</v>
      </c>
      <c r="O354" s="8" t="s">
        <v>2556</v>
      </c>
    </row>
    <row r="355" spans="1:15" s="1" customFormat="1" ht="13.5" customHeight="1" x14ac:dyDescent="0.15">
      <c r="A355" s="13" t="s">
        <v>2342</v>
      </c>
      <c r="B355" s="9"/>
      <c r="C355" s="3"/>
      <c r="D355" s="8" t="s">
        <v>341</v>
      </c>
      <c r="E355" s="4" t="s">
        <v>265</v>
      </c>
      <c r="F355" s="3" t="s">
        <v>2341</v>
      </c>
      <c r="G355" s="5">
        <f>17.52*L355</f>
        <v>35.04</v>
      </c>
      <c r="H355" s="6">
        <v>42159</v>
      </c>
      <c r="I355" s="27" t="s">
        <v>266</v>
      </c>
      <c r="J355" s="27" t="s">
        <v>2340</v>
      </c>
      <c r="K355" s="5" t="s">
        <v>1494</v>
      </c>
      <c r="L355" s="5">
        <v>2</v>
      </c>
      <c r="M355" s="10" t="s">
        <v>2370</v>
      </c>
      <c r="N355" s="10" t="s">
        <v>956</v>
      </c>
      <c r="O355" s="8" t="s">
        <v>2557</v>
      </c>
    </row>
    <row r="356" spans="1:15" s="1" customFormat="1" ht="13.5" customHeight="1" x14ac:dyDescent="0.15">
      <c r="A356" s="13" t="s">
        <v>2346</v>
      </c>
      <c r="B356" s="9"/>
      <c r="C356" s="3"/>
      <c r="D356" s="8" t="s">
        <v>56</v>
      </c>
      <c r="E356" s="4" t="s">
        <v>265</v>
      </c>
      <c r="F356" s="3" t="s">
        <v>2345</v>
      </c>
      <c r="G356" s="5">
        <f>17.52*L356</f>
        <v>52.56</v>
      </c>
      <c r="H356" s="6">
        <v>42159</v>
      </c>
      <c r="I356" s="5" t="s">
        <v>267</v>
      </c>
      <c r="J356" s="5" t="s">
        <v>2343</v>
      </c>
      <c r="K356" s="5" t="s">
        <v>279</v>
      </c>
      <c r="L356" s="5">
        <v>3</v>
      </c>
      <c r="M356" s="10" t="s">
        <v>2667</v>
      </c>
      <c r="N356" s="10" t="s">
        <v>2344</v>
      </c>
      <c r="O356" s="8" t="s">
        <v>2797</v>
      </c>
    </row>
    <row r="357" spans="1:15" s="1" customFormat="1" ht="13.5" customHeight="1" x14ac:dyDescent="0.15">
      <c r="A357" s="13" t="s">
        <v>2347</v>
      </c>
      <c r="B357" s="9"/>
      <c r="C357" s="3"/>
      <c r="D357" s="8" t="s">
        <v>2353</v>
      </c>
      <c r="E357" s="4" t="s">
        <v>265</v>
      </c>
      <c r="F357" s="3" t="s">
        <v>2349</v>
      </c>
      <c r="G357" s="5">
        <f>18.708*L357</f>
        <v>280.62</v>
      </c>
      <c r="H357" s="6">
        <v>42159</v>
      </c>
      <c r="I357" s="5" t="s">
        <v>2350</v>
      </c>
      <c r="J357" s="5" t="s">
        <v>2348</v>
      </c>
      <c r="K357" s="5" t="s">
        <v>268</v>
      </c>
      <c r="L357" s="5">
        <v>15</v>
      </c>
      <c r="M357" s="10" t="s">
        <v>2668</v>
      </c>
      <c r="N357" s="10" t="s">
        <v>156</v>
      </c>
      <c r="O357" s="8" t="s">
        <v>2558</v>
      </c>
    </row>
    <row r="358" spans="1:15" s="1" customFormat="1" ht="13.5" customHeight="1" x14ac:dyDescent="0.15">
      <c r="A358" s="13" t="s">
        <v>2435</v>
      </c>
      <c r="B358" s="9"/>
      <c r="C358" s="3"/>
      <c r="D358" s="8" t="s">
        <v>24</v>
      </c>
      <c r="E358" s="4" t="s">
        <v>265</v>
      </c>
      <c r="F358" s="3" t="s">
        <v>2351</v>
      </c>
      <c r="G358" s="5">
        <f>18.708*L358</f>
        <v>187.07999999999998</v>
      </c>
      <c r="H358" s="6">
        <v>42159</v>
      </c>
      <c r="I358" s="5" t="s">
        <v>2350</v>
      </c>
      <c r="J358" s="5" t="s">
        <v>2436</v>
      </c>
      <c r="K358" s="5" t="s">
        <v>141</v>
      </c>
      <c r="L358" s="5">
        <v>10</v>
      </c>
      <c r="M358" s="10" t="s">
        <v>2668</v>
      </c>
      <c r="N358" s="10" t="s">
        <v>128</v>
      </c>
      <c r="O358" s="8" t="s">
        <v>2559</v>
      </c>
    </row>
    <row r="359" spans="1:15" s="1" customFormat="1" ht="13.5" customHeight="1" x14ac:dyDescent="0.15">
      <c r="A359" s="13" t="s">
        <v>49</v>
      </c>
      <c r="B359" s="9"/>
      <c r="C359" s="3"/>
      <c r="D359" s="8" t="s">
        <v>50</v>
      </c>
      <c r="E359" s="4" t="s">
        <v>265</v>
      </c>
      <c r="F359" s="3" t="s">
        <v>2354</v>
      </c>
      <c r="G359" s="5">
        <f>18.708*L359</f>
        <v>224.49599999999998</v>
      </c>
      <c r="H359" s="6">
        <v>42159</v>
      </c>
      <c r="I359" s="5" t="s">
        <v>449</v>
      </c>
      <c r="J359" s="5" t="s">
        <v>2352</v>
      </c>
      <c r="K359" s="5" t="s">
        <v>141</v>
      </c>
      <c r="L359" s="5">
        <v>12</v>
      </c>
      <c r="M359" s="10" t="s">
        <v>2669</v>
      </c>
      <c r="N359" s="10" t="s">
        <v>13</v>
      </c>
      <c r="O359" s="8" t="s">
        <v>2560</v>
      </c>
    </row>
    <row r="360" spans="1:15" s="1" customFormat="1" ht="13.5" customHeight="1" x14ac:dyDescent="0.15">
      <c r="A360" s="13" t="s">
        <v>49</v>
      </c>
      <c r="B360" s="9"/>
      <c r="C360" s="3"/>
      <c r="D360" s="8" t="s">
        <v>50</v>
      </c>
      <c r="E360" s="4" t="s">
        <v>265</v>
      </c>
      <c r="F360" s="3" t="s">
        <v>2355</v>
      </c>
      <c r="G360" s="5">
        <f>18.708*L360</f>
        <v>243.20399999999998</v>
      </c>
      <c r="H360" s="6">
        <v>42159</v>
      </c>
      <c r="I360" s="5" t="s">
        <v>449</v>
      </c>
      <c r="J360" s="5" t="s">
        <v>2356</v>
      </c>
      <c r="K360" s="5" t="s">
        <v>141</v>
      </c>
      <c r="L360" s="5">
        <v>13</v>
      </c>
      <c r="M360" s="10" t="s">
        <v>2669</v>
      </c>
      <c r="N360" s="10" t="s">
        <v>288</v>
      </c>
      <c r="O360" s="8" t="s">
        <v>2561</v>
      </c>
    </row>
    <row r="361" spans="1:15" s="1" customFormat="1" ht="13.5" customHeight="1" x14ac:dyDescent="0.15">
      <c r="A361" s="13" t="s">
        <v>2360</v>
      </c>
      <c r="B361" s="9"/>
      <c r="C361" s="3"/>
      <c r="D361" s="8" t="s">
        <v>410</v>
      </c>
      <c r="E361" s="4" t="s">
        <v>265</v>
      </c>
      <c r="F361" s="3" t="s">
        <v>2357</v>
      </c>
      <c r="G361" s="14">
        <f>17.498*L361</f>
        <v>122.486</v>
      </c>
      <c r="H361" s="6">
        <v>42159</v>
      </c>
      <c r="I361" s="5" t="s">
        <v>339</v>
      </c>
      <c r="J361" s="5" t="s">
        <v>2358</v>
      </c>
      <c r="K361" s="5" t="s">
        <v>1098</v>
      </c>
      <c r="L361" s="5">
        <v>7</v>
      </c>
      <c r="M361" s="10" t="s">
        <v>2670</v>
      </c>
      <c r="N361" s="10" t="s">
        <v>2359</v>
      </c>
      <c r="O361" s="8" t="s">
        <v>2562</v>
      </c>
    </row>
    <row r="362" spans="1:15" s="1" customFormat="1" ht="13.5" customHeight="1" x14ac:dyDescent="0.15">
      <c r="A362" s="13" t="s">
        <v>2364</v>
      </c>
      <c r="B362" s="9"/>
      <c r="C362" s="3"/>
      <c r="D362" s="8" t="s">
        <v>116</v>
      </c>
      <c r="E362" s="4" t="s">
        <v>265</v>
      </c>
      <c r="F362" s="3" t="s">
        <v>2361</v>
      </c>
      <c r="G362" s="27">
        <f>12.838*L362</f>
        <v>269.59799999999996</v>
      </c>
      <c r="H362" s="6">
        <v>42159</v>
      </c>
      <c r="I362" s="5" t="s">
        <v>270</v>
      </c>
      <c r="J362" s="5" t="s">
        <v>2362</v>
      </c>
      <c r="K362" s="5" t="s">
        <v>268</v>
      </c>
      <c r="L362" s="5">
        <v>21</v>
      </c>
      <c r="M362" s="10" t="s">
        <v>2434</v>
      </c>
      <c r="N362" s="10" t="s">
        <v>2363</v>
      </c>
      <c r="O362" s="8" t="s">
        <v>2564</v>
      </c>
    </row>
    <row r="363" spans="1:15" s="1" customFormat="1" ht="13.5" customHeight="1" x14ac:dyDescent="0.15">
      <c r="A363" s="13" t="s">
        <v>2368</v>
      </c>
      <c r="B363" s="9" t="s">
        <v>276</v>
      </c>
      <c r="C363" s="3"/>
      <c r="D363" s="8" t="s">
        <v>2365</v>
      </c>
      <c r="E363" s="4" t="s">
        <v>265</v>
      </c>
      <c r="F363" s="3" t="s">
        <v>2366</v>
      </c>
      <c r="G363" s="27">
        <f>14.87*L363</f>
        <v>74.349999999999994</v>
      </c>
      <c r="H363" s="6">
        <v>42159</v>
      </c>
      <c r="I363" s="5" t="s">
        <v>2367</v>
      </c>
      <c r="J363" s="5" t="s">
        <v>6216</v>
      </c>
      <c r="K363" s="5" t="s">
        <v>268</v>
      </c>
      <c r="L363" s="5">
        <v>5</v>
      </c>
      <c r="M363" s="10" t="s">
        <v>2671</v>
      </c>
      <c r="N363" s="10" t="s">
        <v>176</v>
      </c>
      <c r="O363" s="8" t="s">
        <v>3321</v>
      </c>
    </row>
    <row r="364" spans="1:15" s="1" customFormat="1" ht="13.5" customHeight="1" x14ac:dyDescent="0.15">
      <c r="A364" s="13" t="s">
        <v>2463</v>
      </c>
      <c r="B364" s="9"/>
      <c r="C364" s="3"/>
      <c r="D364" s="8" t="s">
        <v>420</v>
      </c>
      <c r="E364" s="4" t="s">
        <v>2462</v>
      </c>
      <c r="F364" s="3" t="s">
        <v>2461</v>
      </c>
      <c r="G364" s="5">
        <f>14.405*L364</f>
        <v>86.429999999999993</v>
      </c>
      <c r="H364" s="6">
        <v>42160</v>
      </c>
      <c r="I364" s="5" t="s">
        <v>2465</v>
      </c>
      <c r="J364" s="5" t="s">
        <v>2466</v>
      </c>
      <c r="K364" s="5" t="s">
        <v>268</v>
      </c>
      <c r="L364" s="5">
        <v>6</v>
      </c>
      <c r="M364" s="10" t="s">
        <v>2672</v>
      </c>
      <c r="N364" s="10" t="s">
        <v>2464</v>
      </c>
      <c r="O364" s="8" t="s">
        <v>2563</v>
      </c>
    </row>
    <row r="365" spans="1:15" s="1" customFormat="1" ht="13.5" customHeight="1" x14ac:dyDescent="0.15">
      <c r="A365" s="13" t="s">
        <v>2467</v>
      </c>
      <c r="B365" s="9"/>
      <c r="C365" s="3"/>
      <c r="D365" s="8" t="s">
        <v>2140</v>
      </c>
      <c r="E365" s="4" t="s">
        <v>2468</v>
      </c>
      <c r="F365" s="3" t="s">
        <v>2469</v>
      </c>
      <c r="G365" s="5">
        <v>159.32900000000001</v>
      </c>
      <c r="H365" s="6">
        <v>42163</v>
      </c>
      <c r="I365" s="5" t="s">
        <v>284</v>
      </c>
      <c r="J365" s="5" t="s">
        <v>2470</v>
      </c>
      <c r="K365" s="5" t="s">
        <v>2471</v>
      </c>
      <c r="L365" s="5" t="s">
        <v>2472</v>
      </c>
      <c r="M365" s="10" t="s">
        <v>2673</v>
      </c>
      <c r="N365" s="10" t="s">
        <v>2473</v>
      </c>
      <c r="O365" s="8" t="s">
        <v>2798</v>
      </c>
    </row>
    <row r="366" spans="1:15" s="1" customFormat="1" ht="13.5" customHeight="1" x14ac:dyDescent="0.15">
      <c r="A366" s="13" t="s">
        <v>1735</v>
      </c>
      <c r="B366" s="9"/>
      <c r="C366" s="3"/>
      <c r="D366" s="8" t="s">
        <v>670</v>
      </c>
      <c r="E366" s="4" t="s">
        <v>2468</v>
      </c>
      <c r="F366" s="3" t="s">
        <v>2474</v>
      </c>
      <c r="G366" s="5">
        <v>99.923000000000002</v>
      </c>
      <c r="H366" s="6">
        <v>42163</v>
      </c>
      <c r="I366" s="5" t="s">
        <v>284</v>
      </c>
      <c r="J366" s="5" t="s">
        <v>2475</v>
      </c>
      <c r="K366" s="5" t="s">
        <v>2471</v>
      </c>
      <c r="L366" s="5" t="s">
        <v>2476</v>
      </c>
      <c r="M366" s="10" t="s">
        <v>2674</v>
      </c>
      <c r="N366" s="10" t="s">
        <v>2479</v>
      </c>
      <c r="O366" s="8" t="s">
        <v>2799</v>
      </c>
    </row>
    <row r="367" spans="1:15" s="1" customFormat="1" ht="13.5" customHeight="1" x14ac:dyDescent="0.15">
      <c r="A367" s="13" t="s">
        <v>1735</v>
      </c>
      <c r="B367" s="9"/>
      <c r="C367" s="3"/>
      <c r="D367" s="8" t="s">
        <v>670</v>
      </c>
      <c r="E367" s="4" t="s">
        <v>2468</v>
      </c>
      <c r="F367" s="3" t="s">
        <v>2477</v>
      </c>
      <c r="G367" s="5">
        <v>100.182</v>
      </c>
      <c r="H367" s="6">
        <v>42163</v>
      </c>
      <c r="I367" s="5" t="s">
        <v>284</v>
      </c>
      <c r="J367" s="5" t="s">
        <v>2478</v>
      </c>
      <c r="K367" s="5" t="s">
        <v>2471</v>
      </c>
      <c r="L367" s="5" t="s">
        <v>2476</v>
      </c>
      <c r="M367" s="10" t="s">
        <v>2675</v>
      </c>
      <c r="N367" s="10" t="s">
        <v>2480</v>
      </c>
      <c r="O367" s="8" t="s">
        <v>2800</v>
      </c>
    </row>
    <row r="368" spans="1:15" s="1" customFormat="1" ht="13.5" customHeight="1" x14ac:dyDescent="0.15">
      <c r="A368" s="13" t="s">
        <v>135</v>
      </c>
      <c r="B368" s="9"/>
      <c r="C368" s="3"/>
      <c r="D368" s="8" t="s">
        <v>250</v>
      </c>
      <c r="E368" s="4" t="s">
        <v>2468</v>
      </c>
      <c r="F368" s="3" t="s">
        <v>2481</v>
      </c>
      <c r="G368" s="5">
        <v>79.284999999999997</v>
      </c>
      <c r="H368" s="6">
        <v>42163</v>
      </c>
      <c r="I368" s="14" t="s">
        <v>396</v>
      </c>
      <c r="J368" s="5" t="s">
        <v>2482</v>
      </c>
      <c r="K368" s="5" t="s">
        <v>2483</v>
      </c>
      <c r="L368" s="5" t="s">
        <v>2484</v>
      </c>
      <c r="M368" s="10" t="s">
        <v>2676</v>
      </c>
      <c r="N368" s="10" t="s">
        <v>3293</v>
      </c>
      <c r="O368" s="8" t="s">
        <v>2801</v>
      </c>
    </row>
    <row r="369" spans="1:15" s="1" customFormat="1" ht="13.5" customHeight="1" x14ac:dyDescent="0.15">
      <c r="A369" s="13" t="s">
        <v>1450</v>
      </c>
      <c r="B369" s="9"/>
      <c r="C369" s="3"/>
      <c r="D369" s="8" t="s">
        <v>773</v>
      </c>
      <c r="E369" s="4" t="s">
        <v>2468</v>
      </c>
      <c r="F369" s="3" t="s">
        <v>2485</v>
      </c>
      <c r="G369" s="5">
        <v>267.56099999999998</v>
      </c>
      <c r="H369" s="6">
        <v>42163</v>
      </c>
      <c r="I369" s="5" t="s">
        <v>284</v>
      </c>
      <c r="J369" s="5" t="s">
        <v>2486</v>
      </c>
      <c r="K369" s="5" t="s">
        <v>2471</v>
      </c>
      <c r="L369" s="5" t="s">
        <v>2489</v>
      </c>
      <c r="M369" s="10" t="s">
        <v>2677</v>
      </c>
      <c r="N369" s="10" t="s">
        <v>2491</v>
      </c>
      <c r="O369" s="8" t="s">
        <v>2802</v>
      </c>
    </row>
    <row r="370" spans="1:15" s="1" customFormat="1" ht="13.5" customHeight="1" x14ac:dyDescent="0.15">
      <c r="A370" s="13" t="s">
        <v>2490</v>
      </c>
      <c r="B370" s="9"/>
      <c r="C370" s="3"/>
      <c r="D370" s="8" t="s">
        <v>773</v>
      </c>
      <c r="E370" s="4" t="s">
        <v>2468</v>
      </c>
      <c r="F370" s="3" t="s">
        <v>2487</v>
      </c>
      <c r="G370" s="5">
        <v>302.49799999999999</v>
      </c>
      <c r="H370" s="6">
        <v>42163</v>
      </c>
      <c r="I370" s="5" t="s">
        <v>284</v>
      </c>
      <c r="J370" s="5" t="s">
        <v>2488</v>
      </c>
      <c r="K370" s="5" t="s">
        <v>2471</v>
      </c>
      <c r="L370" s="5" t="s">
        <v>2472</v>
      </c>
      <c r="M370" s="10" t="s">
        <v>2678</v>
      </c>
      <c r="N370" s="10" t="s">
        <v>2473</v>
      </c>
      <c r="O370" s="8" t="s">
        <v>2803</v>
      </c>
    </row>
    <row r="371" spans="1:15" s="1" customFormat="1" ht="13.5" customHeight="1" x14ac:dyDescent="0.15">
      <c r="A371" s="13" t="s">
        <v>2492</v>
      </c>
      <c r="B371" s="9"/>
      <c r="C371" s="3"/>
      <c r="D371" s="8" t="s">
        <v>776</v>
      </c>
      <c r="E371" s="4" t="s">
        <v>2468</v>
      </c>
      <c r="F371" s="3" t="s">
        <v>2493</v>
      </c>
      <c r="G371" s="5">
        <v>383.03100000000001</v>
      </c>
      <c r="H371" s="6">
        <v>42163</v>
      </c>
      <c r="I371" s="5" t="s">
        <v>328</v>
      </c>
      <c r="J371" s="5" t="s">
        <v>2495</v>
      </c>
      <c r="K371" s="5" t="s">
        <v>2471</v>
      </c>
      <c r="L371" s="5" t="s">
        <v>2497</v>
      </c>
      <c r="M371" s="10" t="s">
        <v>2499</v>
      </c>
      <c r="N371" s="10" t="s">
        <v>3242</v>
      </c>
      <c r="O371" s="8" t="s">
        <v>2804</v>
      </c>
    </row>
    <row r="372" spans="1:15" s="1" customFormat="1" ht="13.5" customHeight="1" x14ac:dyDescent="0.15">
      <c r="A372" s="13" t="s">
        <v>832</v>
      </c>
      <c r="B372" s="9"/>
      <c r="C372" s="3"/>
      <c r="D372" s="8" t="s">
        <v>776</v>
      </c>
      <c r="E372" s="4" t="s">
        <v>2468</v>
      </c>
      <c r="F372" s="3" t="s">
        <v>2494</v>
      </c>
      <c r="G372" s="5">
        <v>185.45599999999999</v>
      </c>
      <c r="H372" s="6">
        <v>42163</v>
      </c>
      <c r="I372" s="5" t="s">
        <v>328</v>
      </c>
      <c r="J372" s="5" t="s">
        <v>2496</v>
      </c>
      <c r="K372" s="5" t="s">
        <v>2471</v>
      </c>
      <c r="L372" s="5" t="s">
        <v>2498</v>
      </c>
      <c r="M372" s="10" t="s">
        <v>2679</v>
      </c>
      <c r="N372" s="10" t="s">
        <v>2500</v>
      </c>
      <c r="O372" s="8" t="s">
        <v>2805</v>
      </c>
    </row>
    <row r="373" spans="1:15" s="1" customFormat="1" ht="13.5" customHeight="1" x14ac:dyDescent="0.15">
      <c r="A373" s="13" t="s">
        <v>610</v>
      </c>
      <c r="B373" s="9"/>
      <c r="C373" s="3"/>
      <c r="D373" s="8" t="s">
        <v>776</v>
      </c>
      <c r="E373" s="4" t="s">
        <v>2468</v>
      </c>
      <c r="F373" s="3" t="s">
        <v>2501</v>
      </c>
      <c r="G373" s="5">
        <v>301.875</v>
      </c>
      <c r="H373" s="6">
        <v>42163</v>
      </c>
      <c r="I373" s="14" t="s">
        <v>402</v>
      </c>
      <c r="J373" s="5" t="s">
        <v>2502</v>
      </c>
      <c r="K373" s="5" t="s">
        <v>2471</v>
      </c>
      <c r="L373" s="5" t="s">
        <v>2472</v>
      </c>
      <c r="M373" s="10" t="s">
        <v>2503</v>
      </c>
      <c r="N373" s="10" t="s">
        <v>775</v>
      </c>
      <c r="O373" s="8" t="s">
        <v>2806</v>
      </c>
    </row>
    <row r="374" spans="1:15" s="1" customFormat="1" ht="13.5" customHeight="1" x14ac:dyDescent="0.15">
      <c r="A374" s="13" t="s">
        <v>2504</v>
      </c>
      <c r="B374" s="9"/>
      <c r="C374" s="3"/>
      <c r="D374" s="8" t="s">
        <v>213</v>
      </c>
      <c r="E374" s="4" t="s">
        <v>265</v>
      </c>
      <c r="F374" s="3" t="s">
        <v>2505</v>
      </c>
      <c r="G374" s="5">
        <v>262.13099999999997</v>
      </c>
      <c r="H374" s="6">
        <v>42163</v>
      </c>
      <c r="I374" s="14" t="s">
        <v>396</v>
      </c>
      <c r="J374" s="5" t="s">
        <v>2506</v>
      </c>
      <c r="K374" s="5" t="s">
        <v>366</v>
      </c>
      <c r="L374" s="5" t="s">
        <v>2513</v>
      </c>
      <c r="M374" s="10" t="s">
        <v>2517</v>
      </c>
      <c r="N374" s="10" t="s">
        <v>2518</v>
      </c>
      <c r="O374" s="8" t="s">
        <v>2812</v>
      </c>
    </row>
    <row r="375" spans="1:15" s="1" customFormat="1" ht="13.5" customHeight="1" x14ac:dyDescent="0.15">
      <c r="A375" s="13" t="s">
        <v>2516</v>
      </c>
      <c r="B375" s="9"/>
      <c r="C375" s="3"/>
      <c r="D375" s="8" t="s">
        <v>213</v>
      </c>
      <c r="E375" s="4" t="s">
        <v>265</v>
      </c>
      <c r="F375" s="3" t="s">
        <v>2507</v>
      </c>
      <c r="G375" s="5">
        <v>231.422</v>
      </c>
      <c r="H375" s="6">
        <v>42163</v>
      </c>
      <c r="I375" s="14" t="s">
        <v>673</v>
      </c>
      <c r="J375" s="5" t="s">
        <v>2510</v>
      </c>
      <c r="K375" s="5" t="s">
        <v>366</v>
      </c>
      <c r="L375" s="5" t="s">
        <v>2514</v>
      </c>
      <c r="M375" s="10" t="s">
        <v>2680</v>
      </c>
      <c r="N375" s="10" t="s">
        <v>2519</v>
      </c>
      <c r="O375" s="8" t="s">
        <v>2813</v>
      </c>
    </row>
    <row r="376" spans="1:15" s="1" customFormat="1" ht="13.5" customHeight="1" x14ac:dyDescent="0.15">
      <c r="A376" s="13" t="s">
        <v>2516</v>
      </c>
      <c r="B376" s="9"/>
      <c r="C376" s="3"/>
      <c r="D376" s="8" t="s">
        <v>213</v>
      </c>
      <c r="E376" s="4" t="s">
        <v>265</v>
      </c>
      <c r="F376" s="3" t="s">
        <v>2508</v>
      </c>
      <c r="G376" s="5">
        <v>291.536</v>
      </c>
      <c r="H376" s="6">
        <v>42163</v>
      </c>
      <c r="I376" s="14" t="s">
        <v>673</v>
      </c>
      <c r="J376" s="5" t="s">
        <v>2511</v>
      </c>
      <c r="K376" s="5" t="s">
        <v>366</v>
      </c>
      <c r="L376" s="5" t="s">
        <v>2515</v>
      </c>
      <c r="M376" s="10" t="s">
        <v>2681</v>
      </c>
      <c r="N376" s="10" t="s">
        <v>2520</v>
      </c>
      <c r="O376" s="8" t="s">
        <v>2814</v>
      </c>
    </row>
    <row r="377" spans="1:15" s="1" customFormat="1" ht="13.5" customHeight="1" x14ac:dyDescent="0.15">
      <c r="A377" s="13" t="s">
        <v>2516</v>
      </c>
      <c r="B377" s="9"/>
      <c r="C377" s="3"/>
      <c r="D377" s="8" t="s">
        <v>213</v>
      </c>
      <c r="E377" s="4" t="s">
        <v>265</v>
      </c>
      <c r="F377" s="3" t="s">
        <v>2509</v>
      </c>
      <c r="G377" s="5">
        <v>231.86699999999999</v>
      </c>
      <c r="H377" s="6">
        <v>42163</v>
      </c>
      <c r="I377" s="14" t="s">
        <v>673</v>
      </c>
      <c r="J377" s="5" t="s">
        <v>2512</v>
      </c>
      <c r="K377" s="5" t="s">
        <v>366</v>
      </c>
      <c r="L377" s="5" t="s">
        <v>2514</v>
      </c>
      <c r="M377" s="10" t="s">
        <v>2521</v>
      </c>
      <c r="N377" s="10" t="s">
        <v>2522</v>
      </c>
      <c r="O377" s="8" t="s">
        <v>2815</v>
      </c>
    </row>
    <row r="378" spans="1:15" s="1" customFormat="1" ht="13.5" customHeight="1" x14ac:dyDescent="0.15">
      <c r="A378" s="13" t="s">
        <v>2569</v>
      </c>
      <c r="B378" s="9"/>
      <c r="C378" s="3"/>
      <c r="D378" s="8" t="s">
        <v>473</v>
      </c>
      <c r="E378" s="4" t="s">
        <v>265</v>
      </c>
      <c r="F378" s="3" t="s">
        <v>2566</v>
      </c>
      <c r="G378" s="5">
        <v>318.54300000000001</v>
      </c>
      <c r="H378" s="6">
        <v>42163</v>
      </c>
      <c r="I378" s="14" t="s">
        <v>2570</v>
      </c>
      <c r="J378" s="5" t="s">
        <v>2567</v>
      </c>
      <c r="K378" s="5" t="s">
        <v>282</v>
      </c>
      <c r="L378" s="5" t="s">
        <v>2565</v>
      </c>
      <c r="M378" s="10" t="s">
        <v>2682</v>
      </c>
      <c r="N378" s="10" t="s">
        <v>2568</v>
      </c>
      <c r="O378" s="8" t="s">
        <v>2816</v>
      </c>
    </row>
    <row r="379" spans="1:15" s="1" customFormat="1" ht="13.5" customHeight="1" x14ac:dyDescent="0.15">
      <c r="A379" s="13" t="s">
        <v>209</v>
      </c>
      <c r="B379" s="9"/>
      <c r="C379" s="3"/>
      <c r="D379" s="8" t="s">
        <v>210</v>
      </c>
      <c r="E379" s="4" t="s">
        <v>265</v>
      </c>
      <c r="F379" s="3" t="s">
        <v>2571</v>
      </c>
      <c r="G379" s="5">
        <v>108.187</v>
      </c>
      <c r="H379" s="6">
        <v>42163</v>
      </c>
      <c r="I379" s="5" t="s">
        <v>328</v>
      </c>
      <c r="J379" s="5" t="s">
        <v>2572</v>
      </c>
      <c r="K379" s="5" t="s">
        <v>366</v>
      </c>
      <c r="L379" s="5" t="s">
        <v>2573</v>
      </c>
      <c r="M379" s="10" t="s">
        <v>2683</v>
      </c>
      <c r="N379" s="10" t="s">
        <v>2577</v>
      </c>
      <c r="O379" s="8" t="s">
        <v>2817</v>
      </c>
    </row>
    <row r="380" spans="1:15" s="1" customFormat="1" ht="13.5" customHeight="1" x14ac:dyDescent="0.15">
      <c r="A380" s="13" t="s">
        <v>2579</v>
      </c>
      <c r="B380" s="9"/>
      <c r="C380" s="3"/>
      <c r="D380" s="8" t="s">
        <v>210</v>
      </c>
      <c r="E380" s="4" t="s">
        <v>265</v>
      </c>
      <c r="F380" s="3" t="s">
        <v>2575</v>
      </c>
      <c r="G380" s="5">
        <v>80.334000000000003</v>
      </c>
      <c r="H380" s="6">
        <v>42163</v>
      </c>
      <c r="I380" s="5" t="s">
        <v>2580</v>
      </c>
      <c r="J380" s="5" t="s">
        <v>2576</v>
      </c>
      <c r="K380" s="5" t="s">
        <v>366</v>
      </c>
      <c r="L380" s="5" t="s">
        <v>2574</v>
      </c>
      <c r="M380" s="10" t="s">
        <v>2684</v>
      </c>
      <c r="N380" s="10" t="s">
        <v>2578</v>
      </c>
      <c r="O380" s="8" t="s">
        <v>2818</v>
      </c>
    </row>
    <row r="381" spans="1:15" s="1" customFormat="1" ht="13.5" customHeight="1" x14ac:dyDescent="0.15">
      <c r="A381" s="13" t="s">
        <v>2585</v>
      </c>
      <c r="B381" s="9"/>
      <c r="C381" s="3"/>
      <c r="D381" s="8" t="s">
        <v>776</v>
      </c>
      <c r="E381" s="4" t="s">
        <v>265</v>
      </c>
      <c r="F381" s="3" t="s">
        <v>2584</v>
      </c>
      <c r="G381" s="5">
        <v>267.31799999999998</v>
      </c>
      <c r="H381" s="6">
        <v>42163</v>
      </c>
      <c r="I381" s="14" t="s">
        <v>402</v>
      </c>
      <c r="J381" s="5" t="s">
        <v>2581</v>
      </c>
      <c r="K381" s="5" t="s">
        <v>2471</v>
      </c>
      <c r="L381" s="5" t="s">
        <v>2582</v>
      </c>
      <c r="M381" s="10" t="s">
        <v>2685</v>
      </c>
      <c r="N381" s="10" t="s">
        <v>2586</v>
      </c>
      <c r="O381" s="8" t="s">
        <v>2807</v>
      </c>
    </row>
    <row r="382" spans="1:15" s="1" customFormat="1" ht="13.5" customHeight="1" x14ac:dyDescent="0.15">
      <c r="A382" s="13" t="s">
        <v>2587</v>
      </c>
      <c r="B382" s="9"/>
      <c r="C382" s="3"/>
      <c r="D382" s="8" t="s">
        <v>213</v>
      </c>
      <c r="E382" s="4" t="s">
        <v>265</v>
      </c>
      <c r="F382" s="3" t="s">
        <v>2588</v>
      </c>
      <c r="G382" s="5">
        <v>201.72300000000001</v>
      </c>
      <c r="H382" s="6">
        <v>42163</v>
      </c>
      <c r="I382" s="14" t="s">
        <v>402</v>
      </c>
      <c r="J382" s="5" t="s">
        <v>2589</v>
      </c>
      <c r="K382" s="5" t="s">
        <v>366</v>
      </c>
      <c r="L382" s="5" t="s">
        <v>2595</v>
      </c>
      <c r="M382" s="10" t="s">
        <v>2686</v>
      </c>
      <c r="N382" s="10" t="s">
        <v>2598</v>
      </c>
      <c r="O382" s="8" t="s">
        <v>2808</v>
      </c>
    </row>
    <row r="383" spans="1:15" s="1" customFormat="1" ht="13.5" customHeight="1" x14ac:dyDescent="0.15">
      <c r="A383" s="13" t="s">
        <v>2587</v>
      </c>
      <c r="B383" s="9"/>
      <c r="C383" s="3"/>
      <c r="D383" s="8" t="s">
        <v>213</v>
      </c>
      <c r="E383" s="4" t="s">
        <v>265</v>
      </c>
      <c r="F383" s="3" t="s">
        <v>2590</v>
      </c>
      <c r="G383" s="5">
        <v>141.172</v>
      </c>
      <c r="H383" s="6">
        <v>42163</v>
      </c>
      <c r="I383" s="14" t="s">
        <v>2583</v>
      </c>
      <c r="J383" s="5" t="s">
        <v>2592</v>
      </c>
      <c r="K383" s="5" t="s">
        <v>366</v>
      </c>
      <c r="L383" s="5" t="s">
        <v>2596</v>
      </c>
      <c r="M383" s="10" t="s">
        <v>2687</v>
      </c>
      <c r="N383" s="10" t="s">
        <v>2599</v>
      </c>
      <c r="O383" s="8" t="s">
        <v>2809</v>
      </c>
    </row>
    <row r="384" spans="1:15" s="1" customFormat="1" ht="13.5" customHeight="1" x14ac:dyDescent="0.15">
      <c r="A384" s="13" t="s">
        <v>2587</v>
      </c>
      <c r="B384" s="9"/>
      <c r="C384" s="3"/>
      <c r="D384" s="8" t="s">
        <v>213</v>
      </c>
      <c r="E384" s="4" t="s">
        <v>265</v>
      </c>
      <c r="F384" s="3" t="s">
        <v>2601</v>
      </c>
      <c r="G384" s="5">
        <v>201.566</v>
      </c>
      <c r="H384" s="6">
        <v>42163</v>
      </c>
      <c r="I384" s="14" t="s">
        <v>402</v>
      </c>
      <c r="J384" s="5" t="s">
        <v>2593</v>
      </c>
      <c r="K384" s="5" t="s">
        <v>366</v>
      </c>
      <c r="L384" s="5" t="s">
        <v>2595</v>
      </c>
      <c r="M384" s="10" t="s">
        <v>2688</v>
      </c>
      <c r="N384" s="10" t="s">
        <v>2600</v>
      </c>
      <c r="O384" s="8" t="s">
        <v>2810</v>
      </c>
    </row>
    <row r="385" spans="1:15" s="1" customFormat="1" ht="13.5" customHeight="1" x14ac:dyDescent="0.15">
      <c r="A385" s="13" t="s">
        <v>2602</v>
      </c>
      <c r="B385" s="9"/>
      <c r="C385" s="3"/>
      <c r="D385" s="8" t="s">
        <v>213</v>
      </c>
      <c r="E385" s="4" t="s">
        <v>265</v>
      </c>
      <c r="F385" s="3" t="s">
        <v>2591</v>
      </c>
      <c r="G385" s="5">
        <v>231.773</v>
      </c>
      <c r="H385" s="6">
        <v>42163</v>
      </c>
      <c r="I385" s="14" t="s">
        <v>2583</v>
      </c>
      <c r="J385" s="5" t="s">
        <v>2594</v>
      </c>
      <c r="K385" s="5" t="s">
        <v>366</v>
      </c>
      <c r="L385" s="5" t="s">
        <v>2597</v>
      </c>
      <c r="M385" s="10" t="s">
        <v>2689</v>
      </c>
      <c r="N385" s="10" t="s">
        <v>2603</v>
      </c>
      <c r="O385" s="8" t="s">
        <v>2811</v>
      </c>
    </row>
    <row r="386" spans="1:15" s="1" customFormat="1" ht="13.5" customHeight="1" x14ac:dyDescent="0.15">
      <c r="A386" s="13" t="s">
        <v>2690</v>
      </c>
      <c r="B386" s="9"/>
      <c r="C386" s="3"/>
      <c r="D386" s="8" t="s">
        <v>90</v>
      </c>
      <c r="E386" s="4" t="s">
        <v>265</v>
      </c>
      <c r="F386" s="3" t="s">
        <v>2691</v>
      </c>
      <c r="G386" s="14">
        <f>29.101*L386</f>
        <v>116.404</v>
      </c>
      <c r="H386" s="6">
        <v>42164</v>
      </c>
      <c r="I386" s="5" t="s">
        <v>283</v>
      </c>
      <c r="J386" s="5" t="s">
        <v>2692</v>
      </c>
      <c r="K386" s="5" t="s">
        <v>11</v>
      </c>
      <c r="L386" s="5">
        <v>4</v>
      </c>
      <c r="M386" s="10" t="s">
        <v>2538</v>
      </c>
      <c r="N386" s="10" t="s">
        <v>2693</v>
      </c>
      <c r="O386" s="8" t="s">
        <v>2930</v>
      </c>
    </row>
    <row r="387" spans="1:15" s="1" customFormat="1" ht="13.5" customHeight="1" x14ac:dyDescent="0.15">
      <c r="A387" s="13" t="s">
        <v>1579</v>
      </c>
      <c r="B387" s="9"/>
      <c r="C387" s="3"/>
      <c r="D387" s="8" t="s">
        <v>44</v>
      </c>
      <c r="E387" s="4" t="s">
        <v>265</v>
      </c>
      <c r="F387" s="3" t="s">
        <v>2694</v>
      </c>
      <c r="G387" s="5">
        <f>17.712*L387</f>
        <v>212.54399999999998</v>
      </c>
      <c r="H387" s="6">
        <v>42164</v>
      </c>
      <c r="I387" s="5" t="s">
        <v>267</v>
      </c>
      <c r="J387" s="5" t="s">
        <v>2695</v>
      </c>
      <c r="K387" s="5" t="s">
        <v>268</v>
      </c>
      <c r="L387" s="5">
        <v>12</v>
      </c>
      <c r="M387" s="10" t="s">
        <v>2700</v>
      </c>
      <c r="N387" s="10" t="s">
        <v>13</v>
      </c>
      <c r="O387" s="8" t="s">
        <v>2700</v>
      </c>
    </row>
    <row r="388" spans="1:15" s="1" customFormat="1" ht="13.5" customHeight="1" x14ac:dyDescent="0.15">
      <c r="A388" s="13" t="s">
        <v>1579</v>
      </c>
      <c r="B388" s="9"/>
      <c r="C388" s="3"/>
      <c r="D388" s="8" t="s">
        <v>44</v>
      </c>
      <c r="E388" s="4" t="s">
        <v>265</v>
      </c>
      <c r="F388" s="3" t="s">
        <v>2696</v>
      </c>
      <c r="G388" s="5">
        <f t="shared" ref="G388:G389" si="2">17.712*L388</f>
        <v>230.256</v>
      </c>
      <c r="H388" s="6">
        <v>42164</v>
      </c>
      <c r="I388" s="5" t="s">
        <v>267</v>
      </c>
      <c r="J388" s="5" t="s">
        <v>2698</v>
      </c>
      <c r="K388" s="5" t="s">
        <v>268</v>
      </c>
      <c r="L388" s="5">
        <v>13</v>
      </c>
      <c r="M388" s="10" t="s">
        <v>2700</v>
      </c>
      <c r="N388" s="10" t="s">
        <v>14</v>
      </c>
      <c r="O388" s="8" t="s">
        <v>2931</v>
      </c>
    </row>
    <row r="389" spans="1:15" s="1" customFormat="1" ht="13.5" customHeight="1" x14ac:dyDescent="0.15">
      <c r="A389" s="13" t="s">
        <v>2702</v>
      </c>
      <c r="B389" s="9"/>
      <c r="C389" s="3"/>
      <c r="D389" s="8" t="s">
        <v>44</v>
      </c>
      <c r="E389" s="4" t="s">
        <v>265</v>
      </c>
      <c r="F389" s="3" t="s">
        <v>2697</v>
      </c>
      <c r="G389" s="5">
        <f t="shared" si="2"/>
        <v>177.12</v>
      </c>
      <c r="H389" s="6">
        <v>42164</v>
      </c>
      <c r="I389" s="5" t="s">
        <v>267</v>
      </c>
      <c r="J389" s="5" t="s">
        <v>2699</v>
      </c>
      <c r="K389" s="5" t="s">
        <v>268</v>
      </c>
      <c r="L389" s="5">
        <v>10</v>
      </c>
      <c r="M389" s="10" t="s">
        <v>2701</v>
      </c>
      <c r="N389" s="10" t="s">
        <v>129</v>
      </c>
      <c r="O389" s="8" t="s">
        <v>2701</v>
      </c>
    </row>
    <row r="390" spans="1:15" s="1" customFormat="1" ht="13.5" customHeight="1" x14ac:dyDescent="0.15">
      <c r="A390" s="13" t="s">
        <v>2705</v>
      </c>
      <c r="B390" s="9"/>
      <c r="C390" s="3"/>
      <c r="D390" s="8" t="s">
        <v>87</v>
      </c>
      <c r="E390" s="4" t="s">
        <v>265</v>
      </c>
      <c r="F390" s="3" t="s">
        <v>2703</v>
      </c>
      <c r="G390" s="5">
        <f>29.101*L390</f>
        <v>232.80799999999999</v>
      </c>
      <c r="H390" s="6">
        <v>42164</v>
      </c>
      <c r="I390" s="5" t="s">
        <v>1055</v>
      </c>
      <c r="J390" s="5" t="s">
        <v>2704</v>
      </c>
      <c r="K390" s="5" t="s">
        <v>141</v>
      </c>
      <c r="L390" s="5">
        <v>8</v>
      </c>
      <c r="M390" s="10" t="s">
        <v>2795</v>
      </c>
      <c r="N390" s="10" t="s">
        <v>145</v>
      </c>
      <c r="O390" s="8" t="s">
        <v>2795</v>
      </c>
    </row>
    <row r="391" spans="1:15" s="1" customFormat="1" ht="13.5" customHeight="1" x14ac:dyDescent="0.15">
      <c r="A391" s="13" t="s">
        <v>2706</v>
      </c>
      <c r="B391" s="9"/>
      <c r="C391" s="3"/>
      <c r="D391" s="8" t="s">
        <v>24</v>
      </c>
      <c r="E391" s="4" t="s">
        <v>265</v>
      </c>
      <c r="F391" s="3" t="s">
        <v>2707</v>
      </c>
      <c r="G391" s="5">
        <f t="shared" ref="G391:G396" si="3">18.708*L391</f>
        <v>224.49599999999998</v>
      </c>
      <c r="H391" s="6">
        <v>42164</v>
      </c>
      <c r="I391" s="5" t="s">
        <v>449</v>
      </c>
      <c r="J391" s="5" t="s">
        <v>2708</v>
      </c>
      <c r="K391" s="5" t="s">
        <v>268</v>
      </c>
      <c r="L391" s="5">
        <v>12</v>
      </c>
      <c r="M391" s="10" t="s">
        <v>2715</v>
      </c>
      <c r="N391" s="10" t="s">
        <v>3024</v>
      </c>
      <c r="O391" s="8" t="s">
        <v>2715</v>
      </c>
    </row>
    <row r="392" spans="1:15" s="1" customFormat="1" ht="13.5" customHeight="1" x14ac:dyDescent="0.15">
      <c r="A392" s="13" t="s">
        <v>2706</v>
      </c>
      <c r="B392" s="9"/>
      <c r="C392" s="3"/>
      <c r="D392" s="8" t="s">
        <v>24</v>
      </c>
      <c r="E392" s="4" t="s">
        <v>265</v>
      </c>
      <c r="F392" s="3" t="s">
        <v>2709</v>
      </c>
      <c r="G392" s="5">
        <f t="shared" si="3"/>
        <v>243.20399999999998</v>
      </c>
      <c r="H392" s="6">
        <v>42164</v>
      </c>
      <c r="I392" s="5" t="s">
        <v>449</v>
      </c>
      <c r="J392" s="5" t="s">
        <v>2712</v>
      </c>
      <c r="K392" s="5" t="s">
        <v>268</v>
      </c>
      <c r="L392" s="5">
        <v>13</v>
      </c>
      <c r="M392" s="10" t="s">
        <v>2715</v>
      </c>
      <c r="N392" s="10" t="s">
        <v>14</v>
      </c>
      <c r="O392" s="8" t="s">
        <v>2934</v>
      </c>
    </row>
    <row r="393" spans="1:15" s="1" customFormat="1" ht="13.5" customHeight="1" x14ac:dyDescent="0.15">
      <c r="A393" s="13" t="s">
        <v>2706</v>
      </c>
      <c r="B393" s="9"/>
      <c r="C393" s="3"/>
      <c r="D393" s="8" t="s">
        <v>24</v>
      </c>
      <c r="E393" s="4" t="s">
        <v>265</v>
      </c>
      <c r="F393" s="3" t="s">
        <v>2710</v>
      </c>
      <c r="G393" s="5">
        <f t="shared" si="3"/>
        <v>224.49599999999998</v>
      </c>
      <c r="H393" s="6">
        <v>42164</v>
      </c>
      <c r="I393" s="5" t="s">
        <v>449</v>
      </c>
      <c r="J393" s="5" t="s">
        <v>2713</v>
      </c>
      <c r="K393" s="5" t="s">
        <v>268</v>
      </c>
      <c r="L393" s="5">
        <v>12</v>
      </c>
      <c r="M393" s="10" t="s">
        <v>2716</v>
      </c>
      <c r="N393" s="10" t="s">
        <v>13</v>
      </c>
      <c r="O393" s="8" t="s">
        <v>2716</v>
      </c>
    </row>
    <row r="394" spans="1:15" s="1" customFormat="1" ht="13.5" customHeight="1" x14ac:dyDescent="0.15">
      <c r="A394" s="13" t="s">
        <v>2706</v>
      </c>
      <c r="B394" s="9"/>
      <c r="C394" s="3"/>
      <c r="D394" s="8" t="s">
        <v>24</v>
      </c>
      <c r="E394" s="4" t="s">
        <v>265</v>
      </c>
      <c r="F394" s="3" t="s">
        <v>2711</v>
      </c>
      <c r="G394" s="5">
        <f t="shared" si="3"/>
        <v>243.20399999999998</v>
      </c>
      <c r="H394" s="6">
        <v>42164</v>
      </c>
      <c r="I394" s="5" t="s">
        <v>449</v>
      </c>
      <c r="J394" s="5" t="s">
        <v>2714</v>
      </c>
      <c r="K394" s="5" t="s">
        <v>268</v>
      </c>
      <c r="L394" s="5">
        <v>13</v>
      </c>
      <c r="M394" s="10" t="s">
        <v>2716</v>
      </c>
      <c r="N394" s="10" t="s">
        <v>14</v>
      </c>
      <c r="O394" s="8" t="s">
        <v>2935</v>
      </c>
    </row>
    <row r="395" spans="1:15" s="1" customFormat="1" ht="13.5" customHeight="1" x14ac:dyDescent="0.15">
      <c r="A395" s="13" t="s">
        <v>49</v>
      </c>
      <c r="B395" s="9"/>
      <c r="C395" s="3"/>
      <c r="D395" s="8" t="s">
        <v>50</v>
      </c>
      <c r="E395" s="4" t="s">
        <v>265</v>
      </c>
      <c r="F395" s="3" t="s">
        <v>2717</v>
      </c>
      <c r="G395" s="5">
        <f t="shared" si="3"/>
        <v>224.49599999999998</v>
      </c>
      <c r="H395" s="6">
        <v>42164</v>
      </c>
      <c r="I395" s="5" t="s">
        <v>449</v>
      </c>
      <c r="J395" s="5" t="s">
        <v>2718</v>
      </c>
      <c r="K395" s="5" t="s">
        <v>141</v>
      </c>
      <c r="L395" s="5">
        <v>12</v>
      </c>
      <c r="M395" s="10" t="s">
        <v>2719</v>
      </c>
      <c r="N395" s="10" t="s">
        <v>13</v>
      </c>
      <c r="O395" s="8" t="s">
        <v>2719</v>
      </c>
    </row>
    <row r="396" spans="1:15" s="1" customFormat="1" ht="13.5" customHeight="1" x14ac:dyDescent="0.15">
      <c r="A396" s="13" t="s">
        <v>49</v>
      </c>
      <c r="B396" s="9"/>
      <c r="C396" s="3"/>
      <c r="D396" s="8" t="s">
        <v>50</v>
      </c>
      <c r="E396" s="4" t="s">
        <v>265</v>
      </c>
      <c r="F396" s="3" t="s">
        <v>2720</v>
      </c>
      <c r="G396" s="5">
        <f t="shared" si="3"/>
        <v>243.20399999999998</v>
      </c>
      <c r="H396" s="6">
        <v>42164</v>
      </c>
      <c r="I396" s="5" t="s">
        <v>449</v>
      </c>
      <c r="J396" s="5" t="s">
        <v>2721</v>
      </c>
      <c r="K396" s="5" t="s">
        <v>141</v>
      </c>
      <c r="L396" s="5">
        <v>13</v>
      </c>
      <c r="M396" s="10" t="s">
        <v>2719</v>
      </c>
      <c r="N396" s="10" t="s">
        <v>14</v>
      </c>
      <c r="O396" s="8" t="s">
        <v>2936</v>
      </c>
    </row>
    <row r="397" spans="1:15" s="1" customFormat="1" ht="13.5" customHeight="1" x14ac:dyDescent="0.15">
      <c r="A397" s="13" t="s">
        <v>2725</v>
      </c>
      <c r="B397" s="3" t="s">
        <v>35</v>
      </c>
      <c r="C397" s="3"/>
      <c r="D397" s="8" t="s">
        <v>2722</v>
      </c>
      <c r="E397" s="4" t="s">
        <v>265</v>
      </c>
      <c r="F397" s="3" t="s">
        <v>2723</v>
      </c>
      <c r="G397" s="5">
        <f>9.871*L397</f>
        <v>98.710000000000008</v>
      </c>
      <c r="H397" s="6">
        <v>42164</v>
      </c>
      <c r="I397" s="14" t="s">
        <v>264</v>
      </c>
      <c r="J397" s="5" t="s">
        <v>2724</v>
      </c>
      <c r="K397" s="5" t="s">
        <v>260</v>
      </c>
      <c r="L397" s="5">
        <v>10</v>
      </c>
      <c r="M397" s="10" t="s">
        <v>3226</v>
      </c>
      <c r="N397" s="10" t="s">
        <v>129</v>
      </c>
      <c r="O397" s="8" t="s">
        <v>3927</v>
      </c>
    </row>
    <row r="398" spans="1:15" s="1" customFormat="1" ht="13.5" customHeight="1" x14ac:dyDescent="0.15">
      <c r="A398" s="13" t="s">
        <v>2728</v>
      </c>
      <c r="B398" s="13" t="s">
        <v>719</v>
      </c>
      <c r="C398" s="3"/>
      <c r="D398" s="8" t="s">
        <v>1575</v>
      </c>
      <c r="E398" s="4" t="s">
        <v>265</v>
      </c>
      <c r="F398" s="3" t="s">
        <v>2727</v>
      </c>
      <c r="G398" s="5">
        <f>9.871*L398</f>
        <v>98.710000000000008</v>
      </c>
      <c r="H398" s="6">
        <v>42164</v>
      </c>
      <c r="I398" s="5" t="s">
        <v>337</v>
      </c>
      <c r="J398" s="5" t="s">
        <v>2726</v>
      </c>
      <c r="K398" s="14" t="s">
        <v>260</v>
      </c>
      <c r="L398" s="5">
        <v>10</v>
      </c>
      <c r="M398" s="10" t="s">
        <v>3652</v>
      </c>
      <c r="N398" s="10" t="s">
        <v>128</v>
      </c>
      <c r="O398" s="8" t="s">
        <v>3788</v>
      </c>
    </row>
    <row r="399" spans="1:15" s="1" customFormat="1" ht="13.5" customHeight="1" x14ac:dyDescent="0.15">
      <c r="A399" s="13" t="s">
        <v>2731</v>
      </c>
      <c r="B399" s="13" t="s">
        <v>719</v>
      </c>
      <c r="C399" s="3"/>
      <c r="D399" s="8" t="s">
        <v>83</v>
      </c>
      <c r="E399" s="4" t="s">
        <v>265</v>
      </c>
      <c r="F399" s="3" t="s">
        <v>2729</v>
      </c>
      <c r="G399" s="5">
        <f>9.871*L399</f>
        <v>246.77500000000001</v>
      </c>
      <c r="H399" s="6">
        <v>42164</v>
      </c>
      <c r="I399" s="5" t="s">
        <v>2732</v>
      </c>
      <c r="J399" s="5" t="s">
        <v>2730</v>
      </c>
      <c r="K399" s="14" t="s">
        <v>260</v>
      </c>
      <c r="L399" s="5">
        <v>25</v>
      </c>
      <c r="M399" s="10" t="s">
        <v>3382</v>
      </c>
      <c r="N399" s="10" t="s">
        <v>627</v>
      </c>
      <c r="O399" s="8" t="s">
        <v>3789</v>
      </c>
    </row>
    <row r="400" spans="1:15" s="1" customFormat="1" ht="13.5" customHeight="1" x14ac:dyDescent="0.15">
      <c r="A400" s="13" t="s">
        <v>2736</v>
      </c>
      <c r="B400" s="9"/>
      <c r="C400" s="3"/>
      <c r="D400" s="8" t="s">
        <v>53</v>
      </c>
      <c r="E400" s="4" t="s">
        <v>265</v>
      </c>
      <c r="F400" s="3" t="s">
        <v>2735</v>
      </c>
      <c r="G400" s="5">
        <f>12.838*L400</f>
        <v>166.89399999999998</v>
      </c>
      <c r="H400" s="6">
        <v>42164</v>
      </c>
      <c r="I400" s="5" t="s">
        <v>2737</v>
      </c>
      <c r="J400" s="5" t="s">
        <v>2733</v>
      </c>
      <c r="K400" s="5" t="s">
        <v>11</v>
      </c>
      <c r="L400" s="5">
        <v>13</v>
      </c>
      <c r="M400" s="10" t="s">
        <v>2734</v>
      </c>
      <c r="N400" s="10" t="s">
        <v>170</v>
      </c>
      <c r="O400" s="8" t="s">
        <v>2734</v>
      </c>
    </row>
    <row r="401" spans="1:15" s="1" customFormat="1" ht="13.5" customHeight="1" x14ac:dyDescent="0.15">
      <c r="A401" s="24" t="s">
        <v>468</v>
      </c>
      <c r="B401" s="9"/>
      <c r="C401" s="3"/>
      <c r="D401" s="24" t="s">
        <v>2742</v>
      </c>
      <c r="E401" s="4" t="s">
        <v>265</v>
      </c>
      <c r="F401" s="3" t="s">
        <v>2738</v>
      </c>
      <c r="G401" s="14">
        <f>22.211*L401</f>
        <v>199.899</v>
      </c>
      <c r="H401" s="6">
        <v>42164</v>
      </c>
      <c r="I401" s="14" t="s">
        <v>396</v>
      </c>
      <c r="J401" s="5" t="s">
        <v>2739</v>
      </c>
      <c r="K401" s="5" t="s">
        <v>275</v>
      </c>
      <c r="L401" s="5">
        <v>9</v>
      </c>
      <c r="M401" s="10" t="s">
        <v>2740</v>
      </c>
      <c r="N401" s="10" t="s">
        <v>2741</v>
      </c>
      <c r="O401" s="8" t="s">
        <v>2740</v>
      </c>
    </row>
    <row r="402" spans="1:15" s="1" customFormat="1" ht="13.5" customHeight="1" x14ac:dyDescent="0.15">
      <c r="A402" s="13" t="s">
        <v>2239</v>
      </c>
      <c r="B402" s="9"/>
      <c r="C402" s="3"/>
      <c r="D402" s="8" t="s">
        <v>2046</v>
      </c>
      <c r="E402" s="4" t="s">
        <v>265</v>
      </c>
      <c r="F402" s="3" t="s">
        <v>2743</v>
      </c>
      <c r="G402" s="5">
        <f>20.558*L402</f>
        <v>246.696</v>
      </c>
      <c r="H402" s="6">
        <v>42164</v>
      </c>
      <c r="I402" s="5" t="s">
        <v>449</v>
      </c>
      <c r="J402" s="5" t="s">
        <v>2744</v>
      </c>
      <c r="K402" s="5" t="s">
        <v>268</v>
      </c>
      <c r="L402" s="5">
        <v>12</v>
      </c>
      <c r="M402" s="10" t="s">
        <v>2747</v>
      </c>
      <c r="N402" s="10" t="s">
        <v>13</v>
      </c>
      <c r="O402" s="8" t="s">
        <v>2747</v>
      </c>
    </row>
    <row r="403" spans="1:15" s="1" customFormat="1" ht="13.5" customHeight="1" x14ac:dyDescent="0.15">
      <c r="A403" s="13" t="s">
        <v>2239</v>
      </c>
      <c r="B403" s="9"/>
      <c r="C403" s="3"/>
      <c r="D403" s="8" t="s">
        <v>2046</v>
      </c>
      <c r="E403" s="4" t="s">
        <v>265</v>
      </c>
      <c r="F403" s="3" t="s">
        <v>2745</v>
      </c>
      <c r="G403" s="5">
        <f>20.558*L403</f>
        <v>267.25400000000002</v>
      </c>
      <c r="H403" s="6">
        <v>42164</v>
      </c>
      <c r="I403" s="5" t="s">
        <v>449</v>
      </c>
      <c r="J403" s="5" t="s">
        <v>2746</v>
      </c>
      <c r="K403" s="5" t="s">
        <v>268</v>
      </c>
      <c r="L403" s="5">
        <v>13</v>
      </c>
      <c r="M403" s="10" t="s">
        <v>2747</v>
      </c>
      <c r="N403" s="10" t="s">
        <v>14</v>
      </c>
      <c r="O403" s="8" t="s">
        <v>2937</v>
      </c>
    </row>
    <row r="404" spans="1:15" s="1" customFormat="1" ht="13.5" customHeight="1" x14ac:dyDescent="0.15">
      <c r="A404" s="13" t="s">
        <v>2751</v>
      </c>
      <c r="B404" s="9"/>
      <c r="C404" s="3"/>
      <c r="D404" s="8" t="s">
        <v>66</v>
      </c>
      <c r="E404" s="4" t="s">
        <v>265</v>
      </c>
      <c r="F404" s="3" t="s">
        <v>2748</v>
      </c>
      <c r="G404" s="5">
        <v>104.267</v>
      </c>
      <c r="H404" s="6">
        <v>42164</v>
      </c>
      <c r="I404" s="5" t="s">
        <v>284</v>
      </c>
      <c r="J404" s="5" t="s">
        <v>2749</v>
      </c>
      <c r="K404" s="5" t="s">
        <v>282</v>
      </c>
      <c r="L404" s="5" t="s">
        <v>2750</v>
      </c>
      <c r="M404" s="10" t="s">
        <v>2752</v>
      </c>
      <c r="N404" s="10" t="s">
        <v>2753</v>
      </c>
      <c r="O404" s="8" t="s">
        <v>2938</v>
      </c>
    </row>
    <row r="405" spans="1:15" s="1" customFormat="1" ht="13.5" customHeight="1" x14ac:dyDescent="0.15">
      <c r="A405" s="24" t="s">
        <v>1082</v>
      </c>
      <c r="B405" s="9"/>
      <c r="C405" s="3"/>
      <c r="D405" s="8" t="s">
        <v>2754</v>
      </c>
      <c r="E405" s="4" t="s">
        <v>265</v>
      </c>
      <c r="F405" s="3" t="s">
        <v>2755</v>
      </c>
      <c r="G405" s="5">
        <v>53.404000000000003</v>
      </c>
      <c r="H405" s="6">
        <v>42164</v>
      </c>
      <c r="I405" s="5" t="s">
        <v>284</v>
      </c>
      <c r="J405" s="5" t="s">
        <v>2756</v>
      </c>
      <c r="K405" s="5" t="s">
        <v>282</v>
      </c>
      <c r="L405" s="5" t="s">
        <v>2757</v>
      </c>
      <c r="M405" s="10" t="s">
        <v>2762</v>
      </c>
      <c r="N405" s="10" t="s">
        <v>2770</v>
      </c>
      <c r="O405" s="8" t="s">
        <v>2939</v>
      </c>
    </row>
    <row r="406" spans="1:15" s="1" customFormat="1" ht="13.5" customHeight="1" x14ac:dyDescent="0.15">
      <c r="A406" s="24" t="s">
        <v>1082</v>
      </c>
      <c r="B406" s="9"/>
      <c r="C406" s="3"/>
      <c r="D406" s="8" t="s">
        <v>2754</v>
      </c>
      <c r="E406" s="4" t="s">
        <v>265</v>
      </c>
      <c r="F406" s="3" t="s">
        <v>2758</v>
      </c>
      <c r="G406" s="5">
        <v>53.267000000000003</v>
      </c>
      <c r="H406" s="6">
        <v>42164</v>
      </c>
      <c r="I406" s="5" t="s">
        <v>284</v>
      </c>
      <c r="J406" s="5" t="s">
        <v>2760</v>
      </c>
      <c r="K406" s="5" t="s">
        <v>282</v>
      </c>
      <c r="L406" s="5" t="s">
        <v>2757</v>
      </c>
      <c r="M406" s="10" t="s">
        <v>2763</v>
      </c>
      <c r="N406" s="10" t="s">
        <v>2771</v>
      </c>
      <c r="O406" s="8" t="s">
        <v>2940</v>
      </c>
    </row>
    <row r="407" spans="1:15" s="1" customFormat="1" ht="13.5" customHeight="1" x14ac:dyDescent="0.15">
      <c r="A407" s="24" t="s">
        <v>1082</v>
      </c>
      <c r="B407" s="9"/>
      <c r="C407" s="3"/>
      <c r="D407" s="8" t="s">
        <v>2754</v>
      </c>
      <c r="E407" s="4" t="s">
        <v>265</v>
      </c>
      <c r="F407" s="3" t="s">
        <v>2759</v>
      </c>
      <c r="G407" s="5">
        <v>53.503</v>
      </c>
      <c r="H407" s="6">
        <v>42164</v>
      </c>
      <c r="I407" s="5" t="s">
        <v>284</v>
      </c>
      <c r="J407" s="5" t="s">
        <v>2761</v>
      </c>
      <c r="K407" s="5" t="s">
        <v>282</v>
      </c>
      <c r="L407" s="5" t="s">
        <v>2757</v>
      </c>
      <c r="M407" s="10" t="s">
        <v>2764</v>
      </c>
      <c r="N407" s="10" t="s">
        <v>2772</v>
      </c>
      <c r="O407" s="8" t="s">
        <v>2941</v>
      </c>
    </row>
    <row r="408" spans="1:15" s="1" customFormat="1" ht="13.5" customHeight="1" x14ac:dyDescent="0.15">
      <c r="A408" s="24" t="s">
        <v>2765</v>
      </c>
      <c r="B408" s="9" t="s">
        <v>2774</v>
      </c>
      <c r="C408" s="3"/>
      <c r="D408" s="8" t="s">
        <v>2767</v>
      </c>
      <c r="E408" s="4" t="s">
        <v>265</v>
      </c>
      <c r="F408" s="3" t="s">
        <v>2766</v>
      </c>
      <c r="G408" s="5">
        <f>29.101*L408</f>
        <v>58.201999999999998</v>
      </c>
      <c r="H408" s="6">
        <v>42164</v>
      </c>
      <c r="I408" s="5" t="s">
        <v>1186</v>
      </c>
      <c r="J408" s="5" t="s">
        <v>2768</v>
      </c>
      <c r="K408" s="5" t="s">
        <v>268</v>
      </c>
      <c r="L408" s="5">
        <v>2</v>
      </c>
      <c r="M408" s="10" t="s">
        <v>2769</v>
      </c>
      <c r="N408" s="10" t="s">
        <v>2773</v>
      </c>
      <c r="O408" s="8" t="s">
        <v>3512</v>
      </c>
    </row>
    <row r="409" spans="1:15" s="1" customFormat="1" ht="13.5" customHeight="1" x14ac:dyDescent="0.15">
      <c r="A409" s="13" t="s">
        <v>2778</v>
      </c>
      <c r="B409" s="9" t="s">
        <v>2783</v>
      </c>
      <c r="C409" s="3"/>
      <c r="D409" s="8" t="s">
        <v>2775</v>
      </c>
      <c r="E409" s="4" t="s">
        <v>265</v>
      </c>
      <c r="F409" s="3" t="s">
        <v>2776</v>
      </c>
      <c r="G409" s="5">
        <f>29.101*L409</f>
        <v>145.505</v>
      </c>
      <c r="H409" s="6">
        <v>42164</v>
      </c>
      <c r="I409" s="5" t="s">
        <v>1186</v>
      </c>
      <c r="J409" s="5" t="s">
        <v>2777</v>
      </c>
      <c r="K409" s="5" t="s">
        <v>268</v>
      </c>
      <c r="L409" s="5">
        <v>5</v>
      </c>
      <c r="M409" s="10" t="s">
        <v>2779</v>
      </c>
      <c r="N409" s="10" t="s">
        <v>2780</v>
      </c>
      <c r="O409" s="8" t="s">
        <v>3513</v>
      </c>
    </row>
    <row r="410" spans="1:15" s="1" customFormat="1" ht="13.5" customHeight="1" x14ac:dyDescent="0.15">
      <c r="A410" s="24" t="s">
        <v>2782</v>
      </c>
      <c r="B410" s="13" t="s">
        <v>699</v>
      </c>
      <c r="C410" s="3"/>
      <c r="D410" s="8" t="s">
        <v>2786</v>
      </c>
      <c r="E410" s="4" t="s">
        <v>265</v>
      </c>
      <c r="F410" s="3" t="s">
        <v>2781</v>
      </c>
      <c r="G410" s="5">
        <f>10.075*L410</f>
        <v>20.149999999999999</v>
      </c>
      <c r="H410" s="6">
        <v>42164</v>
      </c>
      <c r="I410" s="5" t="s">
        <v>2789</v>
      </c>
      <c r="J410" s="5" t="s">
        <v>2784</v>
      </c>
      <c r="K410" s="5" t="s">
        <v>2785</v>
      </c>
      <c r="L410" s="5">
        <v>2</v>
      </c>
      <c r="M410" s="10" t="s">
        <v>2787</v>
      </c>
      <c r="N410" s="10" t="s">
        <v>2788</v>
      </c>
      <c r="O410" s="8" t="s">
        <v>2787</v>
      </c>
    </row>
    <row r="411" spans="1:15" s="1" customFormat="1" ht="13.5" customHeight="1" x14ac:dyDescent="0.15">
      <c r="A411" s="24" t="s">
        <v>1400</v>
      </c>
      <c r="B411" s="13" t="s">
        <v>699</v>
      </c>
      <c r="C411" s="3"/>
      <c r="D411" s="8" t="s">
        <v>2791</v>
      </c>
      <c r="E411" s="4" t="s">
        <v>2790</v>
      </c>
      <c r="F411" s="3" t="s">
        <v>2792</v>
      </c>
      <c r="G411" s="5">
        <f>2.238*L411</f>
        <v>13.428000000000001</v>
      </c>
      <c r="H411" s="6">
        <v>42164</v>
      </c>
      <c r="I411" s="30" t="s">
        <v>1401</v>
      </c>
      <c r="J411" s="30" t="s">
        <v>2793</v>
      </c>
      <c r="K411" s="30" t="s">
        <v>268</v>
      </c>
      <c r="L411" s="5">
        <v>6</v>
      </c>
      <c r="M411" s="10" t="s">
        <v>2794</v>
      </c>
      <c r="N411" s="10" t="s">
        <v>1612</v>
      </c>
      <c r="O411" s="8" t="s">
        <v>2794</v>
      </c>
    </row>
    <row r="412" spans="1:15" s="1" customFormat="1" ht="13.5" customHeight="1" x14ac:dyDescent="0.15">
      <c r="A412" s="13" t="s">
        <v>969</v>
      </c>
      <c r="B412" s="9"/>
      <c r="C412" s="3"/>
      <c r="D412" s="8" t="s">
        <v>136</v>
      </c>
      <c r="E412" s="4" t="s">
        <v>2790</v>
      </c>
      <c r="F412" s="3" t="s">
        <v>2820</v>
      </c>
      <c r="G412" s="5">
        <f>17.52*L412</f>
        <v>210.24</v>
      </c>
      <c r="H412" s="6">
        <v>42165</v>
      </c>
      <c r="I412" s="5" t="s">
        <v>284</v>
      </c>
      <c r="J412" s="5" t="s">
        <v>5935</v>
      </c>
      <c r="K412" s="5" t="s">
        <v>268</v>
      </c>
      <c r="L412" s="5">
        <v>12</v>
      </c>
      <c r="M412" s="10" t="s">
        <v>2819</v>
      </c>
      <c r="N412" s="10" t="s">
        <v>13</v>
      </c>
      <c r="O412" s="8" t="s">
        <v>2819</v>
      </c>
    </row>
    <row r="413" spans="1:15" s="1" customFormat="1" ht="13.5" customHeight="1" x14ac:dyDescent="0.15">
      <c r="A413" s="13" t="s">
        <v>1545</v>
      </c>
      <c r="B413" s="9"/>
      <c r="C413" s="3"/>
      <c r="D413" s="8" t="s">
        <v>385</v>
      </c>
      <c r="E413" s="4" t="s">
        <v>2790</v>
      </c>
      <c r="F413" s="3" t="s">
        <v>2821</v>
      </c>
      <c r="G413" s="14">
        <f>17.498*L413</f>
        <v>139.98400000000001</v>
      </c>
      <c r="H413" s="6">
        <v>42165</v>
      </c>
      <c r="I413" s="5" t="s">
        <v>270</v>
      </c>
      <c r="J413" s="5" t="s">
        <v>2822</v>
      </c>
      <c r="K413" s="5" t="s">
        <v>268</v>
      </c>
      <c r="L413" s="5">
        <v>8</v>
      </c>
      <c r="M413" s="10" t="s">
        <v>2823</v>
      </c>
      <c r="N413" s="10" t="s">
        <v>145</v>
      </c>
      <c r="O413" s="8" t="s">
        <v>2823</v>
      </c>
    </row>
    <row r="414" spans="1:15" s="1" customFormat="1" ht="13.5" customHeight="1" x14ac:dyDescent="0.15">
      <c r="A414" s="13" t="s">
        <v>2826</v>
      </c>
      <c r="B414" s="9"/>
      <c r="C414" s="3"/>
      <c r="D414" s="8" t="s">
        <v>385</v>
      </c>
      <c r="E414" s="4" t="s">
        <v>2790</v>
      </c>
      <c r="F414" s="3" t="s">
        <v>2824</v>
      </c>
      <c r="G414" s="14">
        <f>17.498*L414</f>
        <v>297.46600000000001</v>
      </c>
      <c r="H414" s="6">
        <v>42165</v>
      </c>
      <c r="I414" s="5" t="s">
        <v>339</v>
      </c>
      <c r="J414" s="5" t="s">
        <v>2825</v>
      </c>
      <c r="K414" s="5" t="s">
        <v>268</v>
      </c>
      <c r="L414" s="5">
        <v>17</v>
      </c>
      <c r="M414" s="10" t="s">
        <v>2823</v>
      </c>
      <c r="N414" s="10" t="s">
        <v>1631</v>
      </c>
      <c r="O414" s="8" t="s">
        <v>2823</v>
      </c>
    </row>
    <row r="415" spans="1:15" s="1" customFormat="1" ht="13.5" customHeight="1" x14ac:dyDescent="0.15">
      <c r="A415" s="13" t="s">
        <v>1038</v>
      </c>
      <c r="B415" s="9" t="s">
        <v>276</v>
      </c>
      <c r="C415" s="3"/>
      <c r="D415" s="8" t="s">
        <v>83</v>
      </c>
      <c r="E415" s="4" t="s">
        <v>2790</v>
      </c>
      <c r="F415" s="3" t="s">
        <v>2829</v>
      </c>
      <c r="G415" s="5">
        <f>9.871*L415</f>
        <v>49.355000000000004</v>
      </c>
      <c r="H415" s="6">
        <v>42165</v>
      </c>
      <c r="I415" s="5" t="s">
        <v>264</v>
      </c>
      <c r="J415" s="5" t="s">
        <v>2827</v>
      </c>
      <c r="K415" s="5" t="s">
        <v>268</v>
      </c>
      <c r="L415" s="5">
        <v>5</v>
      </c>
      <c r="M415" s="10" t="s">
        <v>2828</v>
      </c>
      <c r="N415" s="10" t="s">
        <v>153</v>
      </c>
      <c r="O415" s="8" t="s">
        <v>2828</v>
      </c>
    </row>
    <row r="416" spans="1:15" s="1" customFormat="1" ht="13.5" customHeight="1" x14ac:dyDescent="0.15">
      <c r="A416" s="13" t="s">
        <v>895</v>
      </c>
      <c r="B416" s="9"/>
      <c r="C416" s="3"/>
      <c r="D416" s="8" t="s">
        <v>1048</v>
      </c>
      <c r="E416" s="4" t="s">
        <v>2790</v>
      </c>
      <c r="F416" s="3" t="s">
        <v>2833</v>
      </c>
      <c r="G416" s="5">
        <v>279.85000000000002</v>
      </c>
      <c r="H416" s="6">
        <v>42165</v>
      </c>
      <c r="I416" s="5" t="s">
        <v>284</v>
      </c>
      <c r="J416" s="5" t="s">
        <v>2830</v>
      </c>
      <c r="K416" s="5" t="s">
        <v>18</v>
      </c>
      <c r="L416" s="5" t="s">
        <v>1049</v>
      </c>
      <c r="M416" s="10" t="s">
        <v>2831</v>
      </c>
      <c r="N416" s="10" t="s">
        <v>2832</v>
      </c>
      <c r="O416" s="8" t="s">
        <v>2942</v>
      </c>
    </row>
    <row r="417" spans="1:15" s="1" customFormat="1" ht="13.5" customHeight="1" x14ac:dyDescent="0.15">
      <c r="A417" s="24" t="s">
        <v>2835</v>
      </c>
      <c r="B417" s="9"/>
      <c r="C417" s="3"/>
      <c r="D417" s="8" t="s">
        <v>670</v>
      </c>
      <c r="E417" s="4" t="s">
        <v>2790</v>
      </c>
      <c r="F417" s="3" t="s">
        <v>2834</v>
      </c>
      <c r="G417" s="5">
        <v>99.948999999999998</v>
      </c>
      <c r="H417" s="6">
        <v>42165</v>
      </c>
      <c r="I417" s="5" t="s">
        <v>284</v>
      </c>
      <c r="J417" s="5" t="s">
        <v>2836</v>
      </c>
      <c r="K417" s="5" t="s">
        <v>366</v>
      </c>
      <c r="L417" s="5" t="s">
        <v>671</v>
      </c>
      <c r="M417" s="10" t="s">
        <v>2839</v>
      </c>
      <c r="N417" s="10" t="s">
        <v>820</v>
      </c>
      <c r="O417" s="8" t="s">
        <v>2988</v>
      </c>
    </row>
    <row r="418" spans="1:15" s="1" customFormat="1" ht="13.5" customHeight="1" x14ac:dyDescent="0.15">
      <c r="A418" s="24" t="s">
        <v>2868</v>
      </c>
      <c r="B418" s="9"/>
      <c r="C418" s="3"/>
      <c r="D418" s="8" t="s">
        <v>670</v>
      </c>
      <c r="E418" s="4" t="s">
        <v>2790</v>
      </c>
      <c r="F418" s="3" t="s">
        <v>2837</v>
      </c>
      <c r="G418" s="5">
        <v>100.02500000000001</v>
      </c>
      <c r="H418" s="6">
        <v>42165</v>
      </c>
      <c r="I418" s="5" t="s">
        <v>284</v>
      </c>
      <c r="J418" s="5" t="s">
        <v>2838</v>
      </c>
      <c r="K418" s="5" t="s">
        <v>366</v>
      </c>
      <c r="L418" s="5" t="s">
        <v>671</v>
      </c>
      <c r="M418" s="10" t="s">
        <v>2840</v>
      </c>
      <c r="N418" s="10" t="s">
        <v>821</v>
      </c>
      <c r="O418" s="8" t="s">
        <v>2989</v>
      </c>
    </row>
    <row r="419" spans="1:15" s="1" customFormat="1" ht="13.5" customHeight="1" x14ac:dyDescent="0.15">
      <c r="A419" s="13" t="s">
        <v>610</v>
      </c>
      <c r="B419" s="9"/>
      <c r="C419" s="3"/>
      <c r="D419" s="8" t="s">
        <v>776</v>
      </c>
      <c r="E419" s="4" t="s">
        <v>2790</v>
      </c>
      <c r="F419" s="3" t="s">
        <v>2841</v>
      </c>
      <c r="G419" s="5">
        <v>302.10300000000001</v>
      </c>
      <c r="H419" s="6">
        <v>42165</v>
      </c>
      <c r="I419" s="14" t="s">
        <v>402</v>
      </c>
      <c r="J419" s="5" t="s">
        <v>2842</v>
      </c>
      <c r="K419" s="5" t="s">
        <v>366</v>
      </c>
      <c r="L419" s="5" t="s">
        <v>401</v>
      </c>
      <c r="M419" s="10" t="s">
        <v>2843</v>
      </c>
      <c r="N419" s="10" t="s">
        <v>1442</v>
      </c>
      <c r="O419" s="8" t="s">
        <v>2932</v>
      </c>
    </row>
    <row r="420" spans="1:15" s="1" customFormat="1" ht="13.5" customHeight="1" x14ac:dyDescent="0.15">
      <c r="A420" s="13" t="s">
        <v>668</v>
      </c>
      <c r="B420" s="9"/>
      <c r="C420" s="3"/>
      <c r="D420" s="8" t="s">
        <v>210</v>
      </c>
      <c r="E420" s="4" t="s">
        <v>2790</v>
      </c>
      <c r="F420" s="3" t="s">
        <v>2845</v>
      </c>
      <c r="G420" s="5">
        <v>108.217</v>
      </c>
      <c r="H420" s="6">
        <v>42165</v>
      </c>
      <c r="I420" s="5" t="s">
        <v>2848</v>
      </c>
      <c r="J420" s="5" t="s">
        <v>2844</v>
      </c>
      <c r="K420" s="5" t="s">
        <v>366</v>
      </c>
      <c r="L420" s="5" t="s">
        <v>1290</v>
      </c>
      <c r="M420" s="10" t="s">
        <v>2846</v>
      </c>
      <c r="N420" s="10" t="s">
        <v>2847</v>
      </c>
      <c r="O420" s="8" t="s">
        <v>2943</v>
      </c>
    </row>
    <row r="421" spans="1:15" s="1" customFormat="1" ht="13.5" customHeight="1" x14ac:dyDescent="0.15">
      <c r="A421" s="13" t="s">
        <v>367</v>
      </c>
      <c r="B421" s="9"/>
      <c r="C421" s="3"/>
      <c r="D421" s="8" t="s">
        <v>213</v>
      </c>
      <c r="E421" s="4" t="s">
        <v>2790</v>
      </c>
      <c r="F421" s="3" t="s">
        <v>2849</v>
      </c>
      <c r="G421" s="5">
        <v>141.22800000000001</v>
      </c>
      <c r="H421" s="6">
        <v>42165</v>
      </c>
      <c r="I421" s="14" t="s">
        <v>402</v>
      </c>
      <c r="J421" s="5" t="s">
        <v>2850</v>
      </c>
      <c r="K421" s="5" t="s">
        <v>366</v>
      </c>
      <c r="L421" s="5" t="s">
        <v>403</v>
      </c>
      <c r="M421" s="10" t="s">
        <v>2851</v>
      </c>
      <c r="N421" s="10" t="s">
        <v>2852</v>
      </c>
      <c r="O421" s="8" t="s">
        <v>2933</v>
      </c>
    </row>
    <row r="422" spans="1:15" s="1" customFormat="1" ht="13.5" customHeight="1" x14ac:dyDescent="0.15">
      <c r="A422" s="13" t="s">
        <v>215</v>
      </c>
      <c r="B422" s="9"/>
      <c r="C422" s="3"/>
      <c r="D422" s="8" t="s">
        <v>213</v>
      </c>
      <c r="E422" s="4" t="s">
        <v>2790</v>
      </c>
      <c r="F422" s="3" t="s">
        <v>2853</v>
      </c>
      <c r="G422" s="5">
        <v>141.15600000000001</v>
      </c>
      <c r="H422" s="6">
        <v>42165</v>
      </c>
      <c r="I422" s="14" t="s">
        <v>396</v>
      </c>
      <c r="J422" s="5" t="s">
        <v>2854</v>
      </c>
      <c r="K422" s="5" t="s">
        <v>366</v>
      </c>
      <c r="L422" s="5" t="s">
        <v>403</v>
      </c>
      <c r="M422" s="10" t="s">
        <v>2857</v>
      </c>
      <c r="N422" s="10" t="s">
        <v>2859</v>
      </c>
      <c r="O422" s="8" t="s">
        <v>2944</v>
      </c>
    </row>
    <row r="423" spans="1:15" s="1" customFormat="1" ht="13.5" customHeight="1" x14ac:dyDescent="0.15">
      <c r="A423" s="13" t="s">
        <v>398</v>
      </c>
      <c r="B423" s="9"/>
      <c r="C423" s="3"/>
      <c r="D423" s="8" t="s">
        <v>213</v>
      </c>
      <c r="E423" s="4" t="s">
        <v>2790</v>
      </c>
      <c r="F423" s="3" t="s">
        <v>2855</v>
      </c>
      <c r="G423" s="5">
        <v>201.839</v>
      </c>
      <c r="H423" s="6">
        <v>42165</v>
      </c>
      <c r="I423" s="14" t="s">
        <v>396</v>
      </c>
      <c r="J423" s="5" t="s">
        <v>2856</v>
      </c>
      <c r="K423" s="5" t="s">
        <v>366</v>
      </c>
      <c r="L423" s="5" t="s">
        <v>467</v>
      </c>
      <c r="M423" s="10" t="s">
        <v>2858</v>
      </c>
      <c r="N423" s="10" t="s">
        <v>2860</v>
      </c>
      <c r="O423" s="8" t="s">
        <v>2945</v>
      </c>
    </row>
    <row r="424" spans="1:15" s="1" customFormat="1" ht="13.5" customHeight="1" x14ac:dyDescent="0.15">
      <c r="A424" s="13" t="s">
        <v>615</v>
      </c>
      <c r="B424" s="9"/>
      <c r="C424" s="3"/>
      <c r="D424" s="8" t="s">
        <v>1289</v>
      </c>
      <c r="E424" s="4" t="s">
        <v>2790</v>
      </c>
      <c r="F424" s="3" t="s">
        <v>2861</v>
      </c>
      <c r="G424" s="5">
        <v>269.62099999999998</v>
      </c>
      <c r="H424" s="6">
        <v>42165</v>
      </c>
      <c r="I424" s="5" t="s">
        <v>328</v>
      </c>
      <c r="J424" s="5" t="s">
        <v>2862</v>
      </c>
      <c r="K424" s="5" t="s">
        <v>282</v>
      </c>
      <c r="L424" s="5" t="s">
        <v>606</v>
      </c>
      <c r="M424" s="10" t="s">
        <v>2865</v>
      </c>
      <c r="N424" s="10" t="s">
        <v>780</v>
      </c>
      <c r="O424" s="8" t="s">
        <v>2946</v>
      </c>
    </row>
    <row r="425" spans="1:15" s="1" customFormat="1" ht="13.5" customHeight="1" x14ac:dyDescent="0.15">
      <c r="A425" s="13" t="s">
        <v>615</v>
      </c>
      <c r="B425" s="9"/>
      <c r="C425" s="3"/>
      <c r="D425" s="8" t="s">
        <v>1289</v>
      </c>
      <c r="E425" s="4" t="s">
        <v>2790</v>
      </c>
      <c r="F425" s="3" t="s">
        <v>2863</v>
      </c>
      <c r="G425" s="5">
        <v>306.92099999999999</v>
      </c>
      <c r="H425" s="6">
        <v>42165</v>
      </c>
      <c r="I425" s="5" t="s">
        <v>328</v>
      </c>
      <c r="J425" s="5" t="s">
        <v>2864</v>
      </c>
      <c r="K425" s="5" t="s">
        <v>282</v>
      </c>
      <c r="L425" s="5" t="s">
        <v>401</v>
      </c>
      <c r="M425" s="10" t="s">
        <v>2866</v>
      </c>
      <c r="N425" s="10" t="s">
        <v>2867</v>
      </c>
      <c r="O425" s="8" t="s">
        <v>2947</v>
      </c>
    </row>
    <row r="426" spans="1:15" s="1" customFormat="1" ht="13.5" customHeight="1" x14ac:dyDescent="0.15">
      <c r="A426" s="13" t="s">
        <v>702</v>
      </c>
      <c r="B426" s="32" t="s">
        <v>294</v>
      </c>
      <c r="C426" s="3"/>
      <c r="D426" s="8" t="s">
        <v>109</v>
      </c>
      <c r="E426" s="4" t="s">
        <v>299</v>
      </c>
      <c r="F426" s="3" t="s">
        <v>2869</v>
      </c>
      <c r="G426" s="14">
        <f>29.101*L426</f>
        <v>145.505</v>
      </c>
      <c r="H426" s="6">
        <v>42166</v>
      </c>
      <c r="I426" s="5" t="s">
        <v>700</v>
      </c>
      <c r="J426" s="5" t="s">
        <v>2870</v>
      </c>
      <c r="K426" s="5" t="s">
        <v>261</v>
      </c>
      <c r="L426" s="5">
        <v>5</v>
      </c>
      <c r="M426" s="10" t="s">
        <v>3221</v>
      </c>
      <c r="N426" s="10" t="s">
        <v>153</v>
      </c>
      <c r="O426" s="8" t="s">
        <v>4324</v>
      </c>
    </row>
    <row r="427" spans="1:15" s="1" customFormat="1" ht="13.5" customHeight="1" x14ac:dyDescent="0.15">
      <c r="A427" s="13" t="s">
        <v>996</v>
      </c>
      <c r="B427" s="15" t="s">
        <v>699</v>
      </c>
      <c r="C427" s="3"/>
      <c r="D427" s="8" t="s">
        <v>109</v>
      </c>
      <c r="E427" s="4" t="s">
        <v>299</v>
      </c>
      <c r="F427" s="3" t="s">
        <v>2871</v>
      </c>
      <c r="G427" s="14">
        <f>29.101*L427</f>
        <v>87.302999999999997</v>
      </c>
      <c r="H427" s="6">
        <v>42166</v>
      </c>
      <c r="I427" s="5" t="s">
        <v>700</v>
      </c>
      <c r="J427" s="5" t="s">
        <v>2872</v>
      </c>
      <c r="K427" s="5" t="s">
        <v>268</v>
      </c>
      <c r="L427" s="5">
        <v>3</v>
      </c>
      <c r="M427" s="10" t="s">
        <v>3221</v>
      </c>
      <c r="N427" s="10" t="s">
        <v>1499</v>
      </c>
      <c r="O427" s="8" t="s">
        <v>4413</v>
      </c>
    </row>
    <row r="428" spans="1:15" s="1" customFormat="1" ht="13.5" customHeight="1" x14ac:dyDescent="0.15">
      <c r="A428" s="13" t="s">
        <v>667</v>
      </c>
      <c r="B428" s="9"/>
      <c r="C428" s="3"/>
      <c r="D428" s="8" t="s">
        <v>1615</v>
      </c>
      <c r="E428" s="4" t="s">
        <v>299</v>
      </c>
      <c r="F428" s="3" t="s">
        <v>2995</v>
      </c>
      <c r="G428" s="5">
        <f>24.694*L428</f>
        <v>148.16399999999999</v>
      </c>
      <c r="H428" s="6">
        <v>42166</v>
      </c>
      <c r="I428" s="5" t="s">
        <v>328</v>
      </c>
      <c r="J428" s="5" t="s">
        <v>2873</v>
      </c>
      <c r="K428" s="5" t="s">
        <v>260</v>
      </c>
      <c r="L428" s="5">
        <v>6</v>
      </c>
      <c r="M428" s="10" t="s">
        <v>3222</v>
      </c>
      <c r="N428" s="10" t="s">
        <v>1612</v>
      </c>
      <c r="O428" s="8" t="s">
        <v>2874</v>
      </c>
    </row>
    <row r="429" spans="1:15" s="1" customFormat="1" ht="13.5" customHeight="1" x14ac:dyDescent="0.15">
      <c r="A429" s="13" t="s">
        <v>135</v>
      </c>
      <c r="B429" s="9"/>
      <c r="C429" s="3"/>
      <c r="D429" s="8" t="s">
        <v>250</v>
      </c>
      <c r="E429" s="4" t="s">
        <v>299</v>
      </c>
      <c r="F429" s="3" t="s">
        <v>2875</v>
      </c>
      <c r="G429" s="5">
        <v>143.79900000000001</v>
      </c>
      <c r="H429" s="6">
        <v>42166</v>
      </c>
      <c r="I429" s="14" t="s">
        <v>396</v>
      </c>
      <c r="J429" s="5" t="s">
        <v>2876</v>
      </c>
      <c r="K429" s="5" t="s">
        <v>424</v>
      </c>
      <c r="L429" s="5" t="s">
        <v>2879</v>
      </c>
      <c r="M429" s="10" t="s">
        <v>2881</v>
      </c>
      <c r="N429" s="10" t="s">
        <v>2882</v>
      </c>
      <c r="O429" s="8" t="s">
        <v>3192</v>
      </c>
    </row>
    <row r="430" spans="1:15" s="1" customFormat="1" ht="13.5" customHeight="1" x14ac:dyDescent="0.15">
      <c r="A430" s="13" t="s">
        <v>2884</v>
      </c>
      <c r="B430" s="9"/>
      <c r="C430" s="3"/>
      <c r="D430" s="8" t="s">
        <v>250</v>
      </c>
      <c r="E430" s="4" t="s">
        <v>299</v>
      </c>
      <c r="F430" s="3" t="s">
        <v>2877</v>
      </c>
      <c r="G430" s="5">
        <v>79.290999999999997</v>
      </c>
      <c r="H430" s="6">
        <v>42166</v>
      </c>
      <c r="I430" s="14" t="s">
        <v>2880</v>
      </c>
      <c r="J430" s="5" t="s">
        <v>2878</v>
      </c>
      <c r="K430" s="5" t="s">
        <v>424</v>
      </c>
      <c r="L430" s="5" t="s">
        <v>1290</v>
      </c>
      <c r="M430" s="10" t="s">
        <v>2883</v>
      </c>
      <c r="N430" s="10" t="s">
        <v>2899</v>
      </c>
      <c r="O430" s="8" t="s">
        <v>3193</v>
      </c>
    </row>
    <row r="431" spans="1:15" s="1" customFormat="1" ht="13.5" customHeight="1" x14ac:dyDescent="0.15">
      <c r="A431" s="13" t="s">
        <v>668</v>
      </c>
      <c r="B431" s="9"/>
      <c r="C431" s="3"/>
      <c r="D431" s="8" t="s">
        <v>210</v>
      </c>
      <c r="E431" s="4" t="s">
        <v>299</v>
      </c>
      <c r="F431" s="3" t="s">
        <v>2885</v>
      </c>
      <c r="G431" s="5">
        <v>108.429</v>
      </c>
      <c r="H431" s="6">
        <v>42166</v>
      </c>
      <c r="I431" s="5" t="s">
        <v>328</v>
      </c>
      <c r="J431" s="5" t="s">
        <v>2886</v>
      </c>
      <c r="K431" s="5" t="s">
        <v>366</v>
      </c>
      <c r="L431" s="5" t="s">
        <v>1290</v>
      </c>
      <c r="M431" s="10" t="s">
        <v>2887</v>
      </c>
      <c r="N431" s="10" t="s">
        <v>2888</v>
      </c>
      <c r="O431" s="8" t="s">
        <v>3194</v>
      </c>
    </row>
    <row r="432" spans="1:15" s="1" customFormat="1" ht="13.5" customHeight="1" x14ac:dyDescent="0.15">
      <c r="A432" s="13" t="s">
        <v>466</v>
      </c>
      <c r="B432" s="9"/>
      <c r="C432" s="3"/>
      <c r="D432" s="8" t="s">
        <v>213</v>
      </c>
      <c r="E432" s="4" t="s">
        <v>299</v>
      </c>
      <c r="F432" s="3" t="s">
        <v>2889</v>
      </c>
      <c r="G432" s="5">
        <v>262.18</v>
      </c>
      <c r="H432" s="6">
        <v>42166</v>
      </c>
      <c r="I432" s="14" t="s">
        <v>597</v>
      </c>
      <c r="J432" s="5" t="s">
        <v>2890</v>
      </c>
      <c r="K432" s="5" t="s">
        <v>366</v>
      </c>
      <c r="L432" s="5" t="s">
        <v>911</v>
      </c>
      <c r="M432" s="10" t="s">
        <v>2891</v>
      </c>
      <c r="N432" s="10" t="s">
        <v>3123</v>
      </c>
      <c r="O432" s="8" t="s">
        <v>3195</v>
      </c>
    </row>
    <row r="433" spans="1:15" s="1" customFormat="1" ht="13.5" customHeight="1" x14ac:dyDescent="0.15">
      <c r="A433" s="13" t="s">
        <v>832</v>
      </c>
      <c r="B433" s="9"/>
      <c r="C433" s="3"/>
      <c r="D433" s="8" t="s">
        <v>776</v>
      </c>
      <c r="E433" s="4" t="s">
        <v>299</v>
      </c>
      <c r="F433" s="3" t="s">
        <v>2892</v>
      </c>
      <c r="G433" s="5">
        <v>267.06700000000001</v>
      </c>
      <c r="H433" s="6">
        <v>42166</v>
      </c>
      <c r="I433" s="5" t="s">
        <v>328</v>
      </c>
      <c r="J433" s="5" t="s">
        <v>2893</v>
      </c>
      <c r="K433" s="5" t="s">
        <v>366</v>
      </c>
      <c r="L433" s="5" t="s">
        <v>606</v>
      </c>
      <c r="M433" s="10" t="s">
        <v>2896</v>
      </c>
      <c r="N433" s="10" t="s">
        <v>2897</v>
      </c>
      <c r="O433" s="8" t="s">
        <v>3196</v>
      </c>
    </row>
    <row r="434" spans="1:15" s="1" customFormat="1" ht="13.5" customHeight="1" x14ac:dyDescent="0.15">
      <c r="A434" s="13" t="s">
        <v>832</v>
      </c>
      <c r="B434" s="9"/>
      <c r="C434" s="3"/>
      <c r="D434" s="8" t="s">
        <v>776</v>
      </c>
      <c r="E434" s="4" t="s">
        <v>299</v>
      </c>
      <c r="F434" s="3" t="s">
        <v>2894</v>
      </c>
      <c r="G434" s="5">
        <v>302.226</v>
      </c>
      <c r="H434" s="6">
        <v>42166</v>
      </c>
      <c r="I434" s="5" t="s">
        <v>328</v>
      </c>
      <c r="J434" s="5" t="s">
        <v>2895</v>
      </c>
      <c r="K434" s="5" t="s">
        <v>366</v>
      </c>
      <c r="L434" s="5" t="s">
        <v>1288</v>
      </c>
      <c r="M434" s="10" t="s">
        <v>2898</v>
      </c>
      <c r="N434" s="10" t="s">
        <v>3239</v>
      </c>
      <c r="O434" s="8" t="s">
        <v>3197</v>
      </c>
    </row>
    <row r="435" spans="1:15" s="1" customFormat="1" ht="13.5" customHeight="1" x14ac:dyDescent="0.15">
      <c r="A435" s="13" t="s">
        <v>2911</v>
      </c>
      <c r="B435" s="9"/>
      <c r="C435" s="3"/>
      <c r="D435" s="8" t="s">
        <v>250</v>
      </c>
      <c r="E435" s="4" t="s">
        <v>299</v>
      </c>
      <c r="F435" s="3" t="s">
        <v>2900</v>
      </c>
      <c r="G435" s="5">
        <v>143.815</v>
      </c>
      <c r="H435" s="6">
        <v>42167</v>
      </c>
      <c r="I435" s="14" t="s">
        <v>396</v>
      </c>
      <c r="J435" s="5" t="s">
        <v>2901</v>
      </c>
      <c r="K435" s="5" t="s">
        <v>393</v>
      </c>
      <c r="L435" s="5" t="s">
        <v>2902</v>
      </c>
      <c r="M435" s="10" t="s">
        <v>2909</v>
      </c>
      <c r="N435" s="10" t="s">
        <v>2910</v>
      </c>
      <c r="O435" s="8" t="s">
        <v>2990</v>
      </c>
    </row>
    <row r="436" spans="1:15" s="1" customFormat="1" ht="13.5" customHeight="1" x14ac:dyDescent="0.15">
      <c r="A436" s="13" t="s">
        <v>2911</v>
      </c>
      <c r="B436" s="9"/>
      <c r="C436" s="3"/>
      <c r="D436" s="8" t="s">
        <v>250</v>
      </c>
      <c r="E436" s="4" t="s">
        <v>299</v>
      </c>
      <c r="F436" s="3" t="s">
        <v>2905</v>
      </c>
      <c r="G436" s="5">
        <v>140.96700000000001</v>
      </c>
      <c r="H436" s="6">
        <v>42167</v>
      </c>
      <c r="I436" s="14" t="s">
        <v>396</v>
      </c>
      <c r="J436" s="5" t="s">
        <v>2907</v>
      </c>
      <c r="K436" s="5" t="s">
        <v>393</v>
      </c>
      <c r="L436" s="5" t="s">
        <v>2903</v>
      </c>
      <c r="M436" s="10" t="s">
        <v>2912</v>
      </c>
      <c r="N436" s="10" t="s">
        <v>3290</v>
      </c>
      <c r="O436" s="8" t="s">
        <v>2991</v>
      </c>
    </row>
    <row r="437" spans="1:15" s="1" customFormat="1" ht="13.5" customHeight="1" x14ac:dyDescent="0.15">
      <c r="A437" s="13" t="s">
        <v>2915</v>
      </c>
      <c r="B437" s="9"/>
      <c r="C437" s="3"/>
      <c r="D437" s="8" t="s">
        <v>250</v>
      </c>
      <c r="E437" s="4" t="s">
        <v>299</v>
      </c>
      <c r="F437" s="3" t="s">
        <v>2906</v>
      </c>
      <c r="G437" s="5">
        <v>82.177000000000007</v>
      </c>
      <c r="H437" s="6">
        <v>42167</v>
      </c>
      <c r="I437" s="14" t="s">
        <v>2916</v>
      </c>
      <c r="J437" s="5" t="s">
        <v>2908</v>
      </c>
      <c r="K437" s="5" t="s">
        <v>393</v>
      </c>
      <c r="L437" s="5" t="s">
        <v>2904</v>
      </c>
      <c r="M437" s="10" t="s">
        <v>2913</v>
      </c>
      <c r="N437" s="10" t="s">
        <v>2914</v>
      </c>
      <c r="O437" s="8" t="s">
        <v>2992</v>
      </c>
    </row>
    <row r="438" spans="1:15" s="1" customFormat="1" ht="13.5" customHeight="1" x14ac:dyDescent="0.15">
      <c r="A438" s="13" t="s">
        <v>2923</v>
      </c>
      <c r="B438" s="9"/>
      <c r="C438" s="3"/>
      <c r="D438" s="8" t="s">
        <v>773</v>
      </c>
      <c r="E438" s="4" t="s">
        <v>299</v>
      </c>
      <c r="F438" s="3" t="s">
        <v>2917</v>
      </c>
      <c r="G438" s="5">
        <v>302.64600000000002</v>
      </c>
      <c r="H438" s="6">
        <v>42167</v>
      </c>
      <c r="I438" s="5" t="s">
        <v>2928</v>
      </c>
      <c r="J438" s="5" t="s">
        <v>2918</v>
      </c>
      <c r="K438" s="5" t="s">
        <v>366</v>
      </c>
      <c r="L438" s="5" t="s">
        <v>2919</v>
      </c>
      <c r="M438" s="10" t="s">
        <v>2924</v>
      </c>
      <c r="N438" s="10" t="s">
        <v>2925</v>
      </c>
      <c r="O438" s="8" t="s">
        <v>2993</v>
      </c>
    </row>
    <row r="439" spans="1:15" s="1" customFormat="1" ht="13.5" customHeight="1" x14ac:dyDescent="0.15">
      <c r="A439" s="13" t="s">
        <v>2923</v>
      </c>
      <c r="B439" s="9"/>
      <c r="C439" s="3"/>
      <c r="D439" s="8" t="s">
        <v>773</v>
      </c>
      <c r="E439" s="4" t="s">
        <v>299</v>
      </c>
      <c r="F439" s="3" t="s">
        <v>2921</v>
      </c>
      <c r="G439" s="5">
        <v>186.25800000000001</v>
      </c>
      <c r="H439" s="6">
        <v>42167</v>
      </c>
      <c r="I439" s="5" t="s">
        <v>394</v>
      </c>
      <c r="J439" s="5" t="s">
        <v>2922</v>
      </c>
      <c r="K439" s="5" t="s">
        <v>366</v>
      </c>
      <c r="L439" s="5" t="s">
        <v>2920</v>
      </c>
      <c r="M439" s="10" t="s">
        <v>2926</v>
      </c>
      <c r="N439" s="10" t="s">
        <v>2927</v>
      </c>
      <c r="O439" s="8" t="s">
        <v>2994</v>
      </c>
    </row>
    <row r="440" spans="1:15" s="1" customFormat="1" ht="13.5" customHeight="1" x14ac:dyDescent="0.15">
      <c r="A440" s="13" t="s">
        <v>2955</v>
      </c>
      <c r="B440" s="9"/>
      <c r="C440" s="3"/>
      <c r="D440" s="8" t="s">
        <v>250</v>
      </c>
      <c r="E440" s="4" t="s">
        <v>265</v>
      </c>
      <c r="F440" s="3" t="s">
        <v>2952</v>
      </c>
      <c r="G440" s="5">
        <v>58.722000000000001</v>
      </c>
      <c r="H440" s="6">
        <v>42170</v>
      </c>
      <c r="I440" s="14" t="s">
        <v>396</v>
      </c>
      <c r="J440" s="5" t="s">
        <v>2953</v>
      </c>
      <c r="K440" s="5" t="s">
        <v>282</v>
      </c>
      <c r="L440" s="5" t="s">
        <v>2954</v>
      </c>
      <c r="M440" s="10" t="s">
        <v>2956</v>
      </c>
      <c r="N440" s="10" t="s">
        <v>2957</v>
      </c>
      <c r="O440" s="8" t="s">
        <v>3198</v>
      </c>
    </row>
    <row r="441" spans="1:15" s="1" customFormat="1" ht="13.5" customHeight="1" x14ac:dyDescent="0.15">
      <c r="A441" s="13" t="s">
        <v>1450</v>
      </c>
      <c r="B441" s="9"/>
      <c r="C441" s="3"/>
      <c r="D441" s="8" t="s">
        <v>773</v>
      </c>
      <c r="E441" s="4" t="s">
        <v>265</v>
      </c>
      <c r="F441" s="3" t="s">
        <v>2958</v>
      </c>
      <c r="G441" s="5">
        <v>384.14299999999997</v>
      </c>
      <c r="H441" s="6">
        <v>42170</v>
      </c>
      <c r="I441" s="5" t="s">
        <v>284</v>
      </c>
      <c r="J441" s="5" t="s">
        <v>2959</v>
      </c>
      <c r="K441" s="5" t="s">
        <v>366</v>
      </c>
      <c r="L441" s="5" t="s">
        <v>2960</v>
      </c>
      <c r="M441" s="10" t="s">
        <v>2966</v>
      </c>
      <c r="N441" s="10" t="s">
        <v>2969</v>
      </c>
      <c r="O441" s="8" t="s">
        <v>3199</v>
      </c>
    </row>
    <row r="442" spans="1:15" s="1" customFormat="1" ht="13.5" customHeight="1" x14ac:dyDescent="0.15">
      <c r="A442" s="13" t="s">
        <v>1450</v>
      </c>
      <c r="B442" s="9"/>
      <c r="C442" s="3"/>
      <c r="D442" s="8" t="s">
        <v>773</v>
      </c>
      <c r="E442" s="4" t="s">
        <v>265</v>
      </c>
      <c r="F442" s="3" t="s">
        <v>2961</v>
      </c>
      <c r="G442" s="5">
        <v>384.072</v>
      </c>
      <c r="H442" s="6">
        <v>42170</v>
      </c>
      <c r="I442" s="5" t="s">
        <v>284</v>
      </c>
      <c r="J442" s="5" t="s">
        <v>2963</v>
      </c>
      <c r="K442" s="5" t="s">
        <v>366</v>
      </c>
      <c r="L442" s="5" t="s">
        <v>2960</v>
      </c>
      <c r="M442" s="10" t="s">
        <v>2967</v>
      </c>
      <c r="N442" s="10" t="s">
        <v>2970</v>
      </c>
      <c r="O442" s="8" t="s">
        <v>3200</v>
      </c>
    </row>
    <row r="443" spans="1:15" s="1" customFormat="1" ht="13.5" customHeight="1" x14ac:dyDescent="0.15">
      <c r="A443" s="13" t="s">
        <v>2965</v>
      </c>
      <c r="B443" s="9"/>
      <c r="C443" s="3"/>
      <c r="D443" s="8" t="s">
        <v>773</v>
      </c>
      <c r="E443" s="4" t="s">
        <v>265</v>
      </c>
      <c r="F443" s="3" t="s">
        <v>2962</v>
      </c>
      <c r="G443" s="5">
        <v>384.02699999999999</v>
      </c>
      <c r="H443" s="6">
        <v>42170</v>
      </c>
      <c r="I443" s="5" t="s">
        <v>284</v>
      </c>
      <c r="J443" s="5" t="s">
        <v>2964</v>
      </c>
      <c r="K443" s="5" t="s">
        <v>366</v>
      </c>
      <c r="L443" s="5" t="s">
        <v>2960</v>
      </c>
      <c r="M443" s="10" t="s">
        <v>2968</v>
      </c>
      <c r="N443" s="10" t="s">
        <v>2971</v>
      </c>
      <c r="O443" s="8" t="s">
        <v>3201</v>
      </c>
    </row>
    <row r="444" spans="1:15" s="1" customFormat="1" ht="13.5" customHeight="1" x14ac:dyDescent="0.15">
      <c r="A444" s="13" t="s">
        <v>2975</v>
      </c>
      <c r="B444" s="9"/>
      <c r="C444" s="3"/>
      <c r="D444" s="8" t="s">
        <v>776</v>
      </c>
      <c r="E444" s="4" t="s">
        <v>265</v>
      </c>
      <c r="F444" s="3" t="s">
        <v>2972</v>
      </c>
      <c r="G444" s="5">
        <v>267.37400000000002</v>
      </c>
      <c r="H444" s="6">
        <v>42170</v>
      </c>
      <c r="I444" s="14" t="s">
        <v>402</v>
      </c>
      <c r="J444" s="5" t="s">
        <v>2973</v>
      </c>
      <c r="K444" s="5" t="s">
        <v>366</v>
      </c>
      <c r="L444" s="5" t="s">
        <v>2974</v>
      </c>
      <c r="M444" s="10" t="s">
        <v>2976</v>
      </c>
      <c r="N444" s="10" t="s">
        <v>2977</v>
      </c>
      <c r="O444" s="8" t="s">
        <v>3204</v>
      </c>
    </row>
    <row r="445" spans="1:15" s="1" customFormat="1" ht="13.5" customHeight="1" x14ac:dyDescent="0.15">
      <c r="A445" s="13" t="s">
        <v>2983</v>
      </c>
      <c r="B445" s="9"/>
      <c r="C445" s="3"/>
      <c r="D445" s="8" t="s">
        <v>213</v>
      </c>
      <c r="E445" s="4" t="s">
        <v>265</v>
      </c>
      <c r="F445" s="3" t="s">
        <v>2978</v>
      </c>
      <c r="G445" s="5">
        <v>262.25900000000001</v>
      </c>
      <c r="H445" s="6">
        <v>42170</v>
      </c>
      <c r="I445" s="14" t="s">
        <v>396</v>
      </c>
      <c r="J445" s="5" t="s">
        <v>2979</v>
      </c>
      <c r="K445" s="5" t="s">
        <v>366</v>
      </c>
      <c r="L445" s="5" t="s">
        <v>397</v>
      </c>
      <c r="M445" s="10" t="s">
        <v>2986</v>
      </c>
      <c r="N445" s="10" t="s">
        <v>2984</v>
      </c>
      <c r="O445" s="8" t="s">
        <v>3202</v>
      </c>
    </row>
    <row r="446" spans="1:15" s="1" customFormat="1" ht="13.5" customHeight="1" x14ac:dyDescent="0.15">
      <c r="A446" s="13" t="s">
        <v>2983</v>
      </c>
      <c r="B446" s="9"/>
      <c r="C446" s="3"/>
      <c r="D446" s="8" t="s">
        <v>213</v>
      </c>
      <c r="E446" s="4" t="s">
        <v>265</v>
      </c>
      <c r="F446" s="3" t="s">
        <v>2981</v>
      </c>
      <c r="G446" s="5">
        <v>232.07900000000001</v>
      </c>
      <c r="H446" s="6">
        <v>42170</v>
      </c>
      <c r="I446" s="14" t="s">
        <v>396</v>
      </c>
      <c r="J446" s="5" t="s">
        <v>2982</v>
      </c>
      <c r="K446" s="5" t="s">
        <v>366</v>
      </c>
      <c r="L446" s="5" t="s">
        <v>2980</v>
      </c>
      <c r="M446" s="10" t="s">
        <v>2985</v>
      </c>
      <c r="N446" s="10" t="s">
        <v>2987</v>
      </c>
      <c r="O446" s="8" t="s">
        <v>3203</v>
      </c>
    </row>
    <row r="447" spans="1:15" s="1" customFormat="1" ht="13.5" customHeight="1" x14ac:dyDescent="0.15">
      <c r="A447" s="13" t="s">
        <v>3001</v>
      </c>
      <c r="B447" s="9"/>
      <c r="C447" s="3"/>
      <c r="D447" s="8" t="s">
        <v>97</v>
      </c>
      <c r="E447" s="4" t="s">
        <v>2996</v>
      </c>
      <c r="F447" s="3" t="s">
        <v>3000</v>
      </c>
      <c r="G447" s="5">
        <f>17.52*L447</f>
        <v>157.68</v>
      </c>
      <c r="H447" s="6">
        <v>42171</v>
      </c>
      <c r="I447" s="5" t="s">
        <v>2997</v>
      </c>
      <c r="J447" s="5" t="s">
        <v>2998</v>
      </c>
      <c r="K447" s="5" t="s">
        <v>2999</v>
      </c>
      <c r="L447" s="5">
        <v>9</v>
      </c>
      <c r="M447" s="10" t="s">
        <v>3205</v>
      </c>
      <c r="N447" s="10" t="s">
        <v>159</v>
      </c>
      <c r="O447" s="8" t="s">
        <v>3322</v>
      </c>
    </row>
    <row r="448" spans="1:15" s="1" customFormat="1" ht="13.5" customHeight="1" x14ac:dyDescent="0.15">
      <c r="A448" s="13" t="s">
        <v>1510</v>
      </c>
      <c r="B448" s="32" t="s">
        <v>125</v>
      </c>
      <c r="C448" s="3"/>
      <c r="D448" s="8" t="s">
        <v>57</v>
      </c>
      <c r="E448" s="4" t="s">
        <v>2996</v>
      </c>
      <c r="F448" s="3" t="s">
        <v>3002</v>
      </c>
      <c r="G448" s="5">
        <f>29.101*L448</f>
        <v>349.21199999999999</v>
      </c>
      <c r="H448" s="6">
        <v>42171</v>
      </c>
      <c r="I448" s="5" t="s">
        <v>301</v>
      </c>
      <c r="J448" s="5" t="s">
        <v>3003</v>
      </c>
      <c r="K448" s="5" t="s">
        <v>275</v>
      </c>
      <c r="L448" s="5">
        <v>12</v>
      </c>
      <c r="M448" s="10" t="s">
        <v>3206</v>
      </c>
      <c r="N448" s="10" t="s">
        <v>3004</v>
      </c>
      <c r="O448" s="8" t="s">
        <v>3790</v>
      </c>
    </row>
    <row r="449" spans="1:15" s="1" customFormat="1" ht="13.5" customHeight="1" x14ac:dyDescent="0.15">
      <c r="A449" s="13" t="s">
        <v>3008</v>
      </c>
      <c r="B449" s="32" t="s">
        <v>125</v>
      </c>
      <c r="C449" s="3"/>
      <c r="D449" s="8" t="s">
        <v>57</v>
      </c>
      <c r="E449" s="4" t="s">
        <v>2996</v>
      </c>
      <c r="F449" s="3" t="s">
        <v>3006</v>
      </c>
      <c r="G449" s="5">
        <f>29.101*L449</f>
        <v>378.31299999999999</v>
      </c>
      <c r="H449" s="6">
        <v>42171</v>
      </c>
      <c r="I449" s="5" t="s">
        <v>301</v>
      </c>
      <c r="J449" s="5" t="s">
        <v>3007</v>
      </c>
      <c r="K449" s="5" t="s">
        <v>275</v>
      </c>
      <c r="L449" s="5">
        <v>13</v>
      </c>
      <c r="M449" s="10" t="s">
        <v>3206</v>
      </c>
      <c r="N449" s="10" t="s">
        <v>3005</v>
      </c>
      <c r="O449" s="8" t="s">
        <v>3791</v>
      </c>
    </row>
    <row r="450" spans="1:15" s="1" customFormat="1" ht="13.5" customHeight="1" x14ac:dyDescent="0.15">
      <c r="A450" s="13" t="s">
        <v>3011</v>
      </c>
      <c r="B450" s="32" t="s">
        <v>125</v>
      </c>
      <c r="C450" s="3"/>
      <c r="D450" s="8" t="s">
        <v>57</v>
      </c>
      <c r="E450" s="4" t="s">
        <v>2996</v>
      </c>
      <c r="F450" s="3" t="s">
        <v>3009</v>
      </c>
      <c r="G450" s="5">
        <f>29.101*L450</f>
        <v>349.21199999999999</v>
      </c>
      <c r="H450" s="6">
        <v>42171</v>
      </c>
      <c r="I450" s="5" t="s">
        <v>301</v>
      </c>
      <c r="J450" s="5" t="s">
        <v>3010</v>
      </c>
      <c r="K450" s="5" t="s">
        <v>275</v>
      </c>
      <c r="L450" s="5">
        <v>12</v>
      </c>
      <c r="M450" s="10" t="s">
        <v>3207</v>
      </c>
      <c r="N450" s="10" t="s">
        <v>13</v>
      </c>
      <c r="O450" s="8" t="s">
        <v>3792</v>
      </c>
    </row>
    <row r="451" spans="1:15" s="1" customFormat="1" ht="13.5" customHeight="1" x14ac:dyDescent="0.15">
      <c r="A451" s="13" t="s">
        <v>3015</v>
      </c>
      <c r="B451" s="9"/>
      <c r="C451" s="3"/>
      <c r="D451" s="8" t="s">
        <v>48</v>
      </c>
      <c r="E451" s="4" t="s">
        <v>2996</v>
      </c>
      <c r="F451" s="3" t="s">
        <v>3012</v>
      </c>
      <c r="G451" s="5">
        <f>29.101*L451</f>
        <v>232.80799999999999</v>
      </c>
      <c r="H451" s="6">
        <v>42171</v>
      </c>
      <c r="I451" s="5" t="s">
        <v>423</v>
      </c>
      <c r="J451" s="5" t="s">
        <v>3013</v>
      </c>
      <c r="K451" s="5" t="s">
        <v>275</v>
      </c>
      <c r="L451" s="5">
        <v>8</v>
      </c>
      <c r="M451" s="10" t="s">
        <v>3208</v>
      </c>
      <c r="N451" s="10" t="s">
        <v>3014</v>
      </c>
      <c r="O451" s="8" t="s">
        <v>3323</v>
      </c>
    </row>
    <row r="452" spans="1:15" s="1" customFormat="1" ht="13.5" customHeight="1" x14ac:dyDescent="0.15">
      <c r="A452" s="13" t="s">
        <v>3018</v>
      </c>
      <c r="B452" s="9"/>
      <c r="C452" s="3"/>
      <c r="D452" s="8" t="s">
        <v>90</v>
      </c>
      <c r="E452" s="4" t="s">
        <v>2996</v>
      </c>
      <c r="F452" s="3" t="s">
        <v>3017</v>
      </c>
      <c r="G452" s="5">
        <f>29.101*L452</f>
        <v>349.21199999999999</v>
      </c>
      <c r="H452" s="6">
        <v>42171</v>
      </c>
      <c r="I452" s="5" t="s">
        <v>283</v>
      </c>
      <c r="J452" s="5" t="s">
        <v>3016</v>
      </c>
      <c r="K452" s="5" t="s">
        <v>11</v>
      </c>
      <c r="L452" s="5">
        <v>12</v>
      </c>
      <c r="M452" s="10" t="s">
        <v>2651</v>
      </c>
      <c r="N452" s="10" t="s">
        <v>146</v>
      </c>
      <c r="O452" s="8" t="s">
        <v>3324</v>
      </c>
    </row>
    <row r="453" spans="1:15" s="1" customFormat="1" ht="13.5" customHeight="1" x14ac:dyDescent="0.15">
      <c r="A453" s="13" t="s">
        <v>1779</v>
      </c>
      <c r="B453" s="9"/>
      <c r="C453" s="3"/>
      <c r="D453" s="8" t="s">
        <v>24</v>
      </c>
      <c r="E453" s="4" t="s">
        <v>2996</v>
      </c>
      <c r="F453" s="3" t="s">
        <v>3019</v>
      </c>
      <c r="G453" s="5">
        <f>18.708*L453</f>
        <v>467.69999999999993</v>
      </c>
      <c r="H453" s="6">
        <v>42171</v>
      </c>
      <c r="I453" s="5" t="s">
        <v>449</v>
      </c>
      <c r="J453" s="5" t="s">
        <v>3020</v>
      </c>
      <c r="K453" s="5" t="s">
        <v>268</v>
      </c>
      <c r="L453" s="5">
        <v>25</v>
      </c>
      <c r="M453" s="10" t="s">
        <v>3209</v>
      </c>
      <c r="N453" s="10" t="s">
        <v>3023</v>
      </c>
      <c r="O453" s="8" t="s">
        <v>3338</v>
      </c>
    </row>
    <row r="454" spans="1:15" s="1" customFormat="1" ht="13.5" customHeight="1" x14ac:dyDescent="0.15">
      <c r="A454" s="13" t="s">
        <v>3025</v>
      </c>
      <c r="B454" s="9"/>
      <c r="C454" s="3"/>
      <c r="D454" s="8" t="s">
        <v>24</v>
      </c>
      <c r="E454" s="4" t="s">
        <v>2996</v>
      </c>
      <c r="F454" s="3" t="s">
        <v>3021</v>
      </c>
      <c r="G454" s="5">
        <f>18.708*L454</f>
        <v>224.49599999999998</v>
      </c>
      <c r="H454" s="6">
        <v>42171</v>
      </c>
      <c r="I454" s="5" t="s">
        <v>449</v>
      </c>
      <c r="J454" s="5" t="s">
        <v>3022</v>
      </c>
      <c r="K454" s="5" t="s">
        <v>268</v>
      </c>
      <c r="L454" s="5">
        <v>12</v>
      </c>
      <c r="M454" s="10" t="s">
        <v>3210</v>
      </c>
      <c r="N454" s="10" t="s">
        <v>13</v>
      </c>
      <c r="O454" s="8" t="s">
        <v>3339</v>
      </c>
    </row>
    <row r="455" spans="1:15" s="1" customFormat="1" ht="13.5" customHeight="1" x14ac:dyDescent="0.15">
      <c r="A455" s="13" t="s">
        <v>3029</v>
      </c>
      <c r="B455" s="9"/>
      <c r="C455" s="3"/>
      <c r="D455" s="8" t="s">
        <v>420</v>
      </c>
      <c r="E455" s="4" t="s">
        <v>2996</v>
      </c>
      <c r="F455" s="3" t="s">
        <v>3026</v>
      </c>
      <c r="G455" s="5">
        <f>14.405*L455</f>
        <v>172.85999999999999</v>
      </c>
      <c r="H455" s="6">
        <v>42171</v>
      </c>
      <c r="I455" s="5" t="s">
        <v>339</v>
      </c>
      <c r="J455" s="5" t="s">
        <v>3027</v>
      </c>
      <c r="K455" s="5" t="s">
        <v>268</v>
      </c>
      <c r="L455" s="5">
        <v>12</v>
      </c>
      <c r="M455" s="10" t="s">
        <v>3211</v>
      </c>
      <c r="N455" s="10" t="s">
        <v>3028</v>
      </c>
      <c r="O455" s="8" t="s">
        <v>3325</v>
      </c>
    </row>
    <row r="456" spans="1:15" s="1" customFormat="1" ht="13.5" customHeight="1" x14ac:dyDescent="0.15">
      <c r="A456" s="13" t="s">
        <v>51</v>
      </c>
      <c r="B456" s="9"/>
      <c r="C456" s="3"/>
      <c r="D456" s="8" t="s">
        <v>34</v>
      </c>
      <c r="E456" s="4" t="s">
        <v>2996</v>
      </c>
      <c r="F456" s="3" t="s">
        <v>3033</v>
      </c>
      <c r="G456" s="14">
        <f>6.405*L456</f>
        <v>160.125</v>
      </c>
      <c r="H456" s="6">
        <v>42171</v>
      </c>
      <c r="I456" s="5" t="s">
        <v>270</v>
      </c>
      <c r="J456" s="5" t="s">
        <v>3030</v>
      </c>
      <c r="K456" s="5" t="s">
        <v>268</v>
      </c>
      <c r="L456" s="5">
        <v>25</v>
      </c>
      <c r="M456" s="10" t="s">
        <v>3212</v>
      </c>
      <c r="N456" s="10" t="s">
        <v>627</v>
      </c>
      <c r="O456" s="8" t="s">
        <v>3340</v>
      </c>
    </row>
    <row r="457" spans="1:15" s="1" customFormat="1" ht="13.5" customHeight="1" x14ac:dyDescent="0.15">
      <c r="A457" s="13" t="s">
        <v>3034</v>
      </c>
      <c r="B457" s="9"/>
      <c r="C457" s="3"/>
      <c r="D457" s="8" t="s">
        <v>34</v>
      </c>
      <c r="E457" s="4" t="s">
        <v>2996</v>
      </c>
      <c r="F457" s="3" t="s">
        <v>3031</v>
      </c>
      <c r="G457" s="14">
        <f>6.405*L457</f>
        <v>64.05</v>
      </c>
      <c r="H457" s="6">
        <v>42171</v>
      </c>
      <c r="I457" s="5" t="s">
        <v>270</v>
      </c>
      <c r="J457" s="5" t="s">
        <v>3032</v>
      </c>
      <c r="K457" s="5" t="s">
        <v>268</v>
      </c>
      <c r="L457" s="5">
        <v>10</v>
      </c>
      <c r="M457" s="10" t="s">
        <v>3213</v>
      </c>
      <c r="N457" s="10" t="s">
        <v>129</v>
      </c>
      <c r="O457" s="8" t="s">
        <v>3341</v>
      </c>
    </row>
    <row r="458" spans="1:15" s="1" customFormat="1" ht="13.5" customHeight="1" x14ac:dyDescent="0.15">
      <c r="A458" s="13" t="s">
        <v>33</v>
      </c>
      <c r="B458" s="9"/>
      <c r="C458" s="3"/>
      <c r="D458" s="8" t="s">
        <v>34</v>
      </c>
      <c r="E458" s="4" t="s">
        <v>2996</v>
      </c>
      <c r="F458" s="3" t="s">
        <v>3039</v>
      </c>
      <c r="G458" s="14">
        <f>6.405*L458</f>
        <v>96.075000000000003</v>
      </c>
      <c r="H458" s="6">
        <v>42171</v>
      </c>
      <c r="I458" s="5" t="s">
        <v>270</v>
      </c>
      <c r="J458" s="5" t="s">
        <v>3035</v>
      </c>
      <c r="K458" s="5" t="s">
        <v>268</v>
      </c>
      <c r="L458" s="5">
        <v>15</v>
      </c>
      <c r="M458" s="10" t="s">
        <v>3213</v>
      </c>
      <c r="N458" s="10" t="s">
        <v>3038</v>
      </c>
      <c r="O458" s="8" t="s">
        <v>3342</v>
      </c>
    </row>
    <row r="459" spans="1:15" s="1" customFormat="1" ht="13.5" customHeight="1" x14ac:dyDescent="0.15">
      <c r="A459" s="13" t="s">
        <v>3040</v>
      </c>
      <c r="B459" s="9"/>
      <c r="C459" s="3"/>
      <c r="D459" s="8" t="s">
        <v>34</v>
      </c>
      <c r="E459" s="4" t="s">
        <v>2996</v>
      </c>
      <c r="F459" s="3" t="s">
        <v>3036</v>
      </c>
      <c r="G459" s="14">
        <f>6.405*L459</f>
        <v>160.125</v>
      </c>
      <c r="H459" s="6">
        <v>42171</v>
      </c>
      <c r="I459" s="5" t="s">
        <v>270</v>
      </c>
      <c r="J459" s="5" t="s">
        <v>3037</v>
      </c>
      <c r="K459" s="5" t="s">
        <v>268</v>
      </c>
      <c r="L459" s="5">
        <v>25</v>
      </c>
      <c r="M459" s="10" t="s">
        <v>3214</v>
      </c>
      <c r="N459" s="10" t="s">
        <v>910</v>
      </c>
      <c r="O459" s="8" t="s">
        <v>3343</v>
      </c>
    </row>
    <row r="460" spans="1:15" s="1" customFormat="1" ht="13.5" customHeight="1" x14ac:dyDescent="0.15">
      <c r="A460" s="13" t="s">
        <v>3043</v>
      </c>
      <c r="B460" s="9"/>
      <c r="C460" s="3"/>
      <c r="D460" s="8" t="s">
        <v>212</v>
      </c>
      <c r="E460" s="4" t="s">
        <v>2996</v>
      </c>
      <c r="F460" s="3" t="s">
        <v>3042</v>
      </c>
      <c r="G460" s="14">
        <f>6.405*L460</f>
        <v>76.86</v>
      </c>
      <c r="H460" s="6">
        <v>42171</v>
      </c>
      <c r="I460" s="5" t="s">
        <v>408</v>
      </c>
      <c r="J460" s="5" t="s">
        <v>3041</v>
      </c>
      <c r="K460" s="5" t="s">
        <v>260</v>
      </c>
      <c r="L460" s="5">
        <v>12</v>
      </c>
      <c r="M460" s="10" t="s">
        <v>3215</v>
      </c>
      <c r="N460" s="10" t="s">
        <v>3004</v>
      </c>
      <c r="O460" s="8" t="s">
        <v>3344</v>
      </c>
    </row>
    <row r="461" spans="1:15" s="1" customFormat="1" ht="13.5" customHeight="1" x14ac:dyDescent="0.15">
      <c r="A461" s="13" t="s">
        <v>3047</v>
      </c>
      <c r="B461" s="9"/>
      <c r="C461" s="3"/>
      <c r="D461" s="8" t="s">
        <v>1458</v>
      </c>
      <c r="E461" s="4" t="s">
        <v>2996</v>
      </c>
      <c r="F461" s="3" t="s">
        <v>3044</v>
      </c>
      <c r="G461" s="5">
        <f>7.037*L461</f>
        <v>42.222000000000001</v>
      </c>
      <c r="H461" s="6">
        <v>42171</v>
      </c>
      <c r="I461" s="14" t="s">
        <v>549</v>
      </c>
      <c r="J461" s="5" t="s">
        <v>3045</v>
      </c>
      <c r="K461" s="5" t="s">
        <v>268</v>
      </c>
      <c r="L461" s="5">
        <v>6</v>
      </c>
      <c r="M461" s="10" t="s">
        <v>1485</v>
      </c>
      <c r="N461" s="10" t="s">
        <v>3046</v>
      </c>
      <c r="O461" s="8" t="s">
        <v>3345</v>
      </c>
    </row>
    <row r="462" spans="1:15" s="1" customFormat="1" ht="13.5" customHeight="1" x14ac:dyDescent="0.15">
      <c r="A462" s="24" t="s">
        <v>1253</v>
      </c>
      <c r="B462" s="9"/>
      <c r="C462" s="3"/>
      <c r="D462" s="8" t="s">
        <v>3048</v>
      </c>
      <c r="E462" s="4" t="s">
        <v>2996</v>
      </c>
      <c r="F462" s="3" t="s">
        <v>3052</v>
      </c>
      <c r="G462" s="5">
        <f>20.816*L462</f>
        <v>208.16</v>
      </c>
      <c r="H462" s="6">
        <v>42171</v>
      </c>
      <c r="I462" s="5" t="s">
        <v>3053</v>
      </c>
      <c r="J462" s="5" t="s">
        <v>3049</v>
      </c>
      <c r="K462" s="5" t="s">
        <v>261</v>
      </c>
      <c r="L462" s="5">
        <v>10</v>
      </c>
      <c r="M462" s="10" t="s">
        <v>3050</v>
      </c>
      <c r="N462" s="10" t="s">
        <v>3051</v>
      </c>
      <c r="O462" s="8" t="s">
        <v>3346</v>
      </c>
    </row>
    <row r="463" spans="1:15" s="1" customFormat="1" ht="13.5" customHeight="1" x14ac:dyDescent="0.15">
      <c r="A463" s="24" t="s">
        <v>442</v>
      </c>
      <c r="B463" s="9"/>
      <c r="C463" s="3"/>
      <c r="D463" s="24" t="s">
        <v>3054</v>
      </c>
      <c r="E463" s="4" t="s">
        <v>2996</v>
      </c>
      <c r="F463" s="3" t="s">
        <v>3061</v>
      </c>
      <c r="G463" s="5">
        <f>20.816*L463</f>
        <v>187.34399999999999</v>
      </c>
      <c r="H463" s="6">
        <v>42171</v>
      </c>
      <c r="I463" s="5" t="s">
        <v>441</v>
      </c>
      <c r="J463" s="5" t="s">
        <v>3055</v>
      </c>
      <c r="K463" s="5" t="s">
        <v>275</v>
      </c>
      <c r="L463" s="5">
        <v>9</v>
      </c>
      <c r="M463" s="10" t="s">
        <v>3050</v>
      </c>
      <c r="N463" s="10" t="s">
        <v>3060</v>
      </c>
      <c r="O463" s="8" t="s">
        <v>3347</v>
      </c>
    </row>
    <row r="464" spans="1:15" s="1" customFormat="1" ht="13.5" customHeight="1" x14ac:dyDescent="0.15">
      <c r="A464" s="24" t="s">
        <v>442</v>
      </c>
      <c r="B464" s="9"/>
      <c r="C464" s="3"/>
      <c r="D464" s="24" t="s">
        <v>3054</v>
      </c>
      <c r="E464" s="4" t="s">
        <v>2996</v>
      </c>
      <c r="F464" s="3" t="s">
        <v>3056</v>
      </c>
      <c r="G464" s="5">
        <f>20.816*L464</f>
        <v>249.79199999999997</v>
      </c>
      <c r="H464" s="6">
        <v>42171</v>
      </c>
      <c r="I464" s="5" t="s">
        <v>441</v>
      </c>
      <c r="J464" s="5" t="s">
        <v>3058</v>
      </c>
      <c r="K464" s="5" t="s">
        <v>275</v>
      </c>
      <c r="L464" s="5">
        <v>12</v>
      </c>
      <c r="M464" s="10" t="s">
        <v>3216</v>
      </c>
      <c r="N464" s="10" t="s">
        <v>13</v>
      </c>
      <c r="O464" s="8" t="s">
        <v>3348</v>
      </c>
    </row>
    <row r="465" spans="1:15" s="1" customFormat="1" ht="13.5" customHeight="1" x14ac:dyDescent="0.15">
      <c r="A465" s="24" t="s">
        <v>442</v>
      </c>
      <c r="B465" s="9"/>
      <c r="C465" s="3"/>
      <c r="D465" s="24" t="s">
        <v>3054</v>
      </c>
      <c r="E465" s="4" t="s">
        <v>2996</v>
      </c>
      <c r="F465" s="3" t="s">
        <v>3057</v>
      </c>
      <c r="G465" s="5">
        <f>20.816*L465</f>
        <v>270.608</v>
      </c>
      <c r="H465" s="6">
        <v>42171</v>
      </c>
      <c r="I465" s="5" t="s">
        <v>441</v>
      </c>
      <c r="J465" s="5" t="s">
        <v>3059</v>
      </c>
      <c r="K465" s="5" t="s">
        <v>275</v>
      </c>
      <c r="L465" s="5">
        <v>13</v>
      </c>
      <c r="M465" s="10" t="s">
        <v>3216</v>
      </c>
      <c r="N465" s="10" t="s">
        <v>14</v>
      </c>
      <c r="O465" s="8" t="s">
        <v>3349</v>
      </c>
    </row>
    <row r="466" spans="1:15" s="1" customFormat="1" ht="13.5" customHeight="1" x14ac:dyDescent="0.15">
      <c r="A466" s="24" t="s">
        <v>3062</v>
      </c>
      <c r="B466" s="9"/>
      <c r="C466" s="3"/>
      <c r="D466" s="8" t="s">
        <v>3063</v>
      </c>
      <c r="E466" s="4" t="s">
        <v>2996</v>
      </c>
      <c r="F466" s="3" t="s">
        <v>3064</v>
      </c>
      <c r="G466" s="14">
        <f>27.67*L466</f>
        <v>221.36</v>
      </c>
      <c r="H466" s="6">
        <v>42171</v>
      </c>
      <c r="I466" s="5" t="s">
        <v>3068</v>
      </c>
      <c r="J466" s="5" t="s">
        <v>3065</v>
      </c>
      <c r="K466" s="5" t="s">
        <v>11</v>
      </c>
      <c r="L466" s="5">
        <v>8</v>
      </c>
      <c r="M466" s="10" t="s">
        <v>3217</v>
      </c>
      <c r="N466" s="10" t="s">
        <v>3067</v>
      </c>
      <c r="O466" s="8" t="s">
        <v>3326</v>
      </c>
    </row>
    <row r="467" spans="1:15" s="1" customFormat="1" ht="13.5" customHeight="1" x14ac:dyDescent="0.15">
      <c r="A467" s="13" t="s">
        <v>3070</v>
      </c>
      <c r="B467" s="9"/>
      <c r="C467" s="3"/>
      <c r="D467" s="8" t="s">
        <v>827</v>
      </c>
      <c r="E467" s="4" t="s">
        <v>2996</v>
      </c>
      <c r="F467" s="3" t="s">
        <v>3069</v>
      </c>
      <c r="G467" s="14">
        <f>25.399*L467</f>
        <v>304.78800000000001</v>
      </c>
      <c r="H467" s="6">
        <v>42171</v>
      </c>
      <c r="I467" s="5" t="s">
        <v>339</v>
      </c>
      <c r="J467" s="5" t="s">
        <v>3071</v>
      </c>
      <c r="K467" s="5" t="s">
        <v>275</v>
      </c>
      <c r="L467" s="5">
        <v>12</v>
      </c>
      <c r="M467" s="10" t="s">
        <v>3218</v>
      </c>
      <c r="N467" s="10" t="s">
        <v>13</v>
      </c>
      <c r="O467" s="8" t="s">
        <v>3327</v>
      </c>
    </row>
    <row r="468" spans="1:15" s="1" customFormat="1" ht="13.5" customHeight="1" x14ac:dyDescent="0.15">
      <c r="A468" s="13" t="s">
        <v>3074</v>
      </c>
      <c r="B468" s="9"/>
      <c r="C468" s="3"/>
      <c r="D468" s="8" t="s">
        <v>827</v>
      </c>
      <c r="E468" s="4" t="s">
        <v>2996</v>
      </c>
      <c r="F468" s="3" t="s">
        <v>3072</v>
      </c>
      <c r="G468" s="14">
        <f>25.399*L468</f>
        <v>330.18700000000001</v>
      </c>
      <c r="H468" s="6">
        <v>42171</v>
      </c>
      <c r="I468" s="5" t="s">
        <v>339</v>
      </c>
      <c r="J468" s="5" t="s">
        <v>3073</v>
      </c>
      <c r="K468" s="5" t="s">
        <v>275</v>
      </c>
      <c r="L468" s="5">
        <v>13</v>
      </c>
      <c r="M468" s="10" t="s">
        <v>3218</v>
      </c>
      <c r="N468" s="10" t="s">
        <v>14</v>
      </c>
      <c r="O468" s="8" t="s">
        <v>3328</v>
      </c>
    </row>
    <row r="469" spans="1:15" s="1" customFormat="1" ht="13.5" customHeight="1" x14ac:dyDescent="0.15">
      <c r="A469" s="13" t="s">
        <v>3077</v>
      </c>
      <c r="B469" s="9"/>
      <c r="C469" s="3"/>
      <c r="D469" s="8" t="s">
        <v>103</v>
      </c>
      <c r="E469" s="4" t="s">
        <v>2996</v>
      </c>
      <c r="F469" s="3" t="s">
        <v>3075</v>
      </c>
      <c r="G469" s="5">
        <f>17.712*L469</f>
        <v>212.54399999999998</v>
      </c>
      <c r="H469" s="6">
        <v>42171</v>
      </c>
      <c r="I469" s="5" t="s">
        <v>267</v>
      </c>
      <c r="J469" s="5" t="s">
        <v>3076</v>
      </c>
      <c r="K469" s="5" t="s">
        <v>260</v>
      </c>
      <c r="L469" s="5">
        <v>12</v>
      </c>
      <c r="M469" s="10" t="s">
        <v>3219</v>
      </c>
      <c r="N469" s="10" t="s">
        <v>13</v>
      </c>
      <c r="O469" s="8" t="s">
        <v>3329</v>
      </c>
    </row>
    <row r="470" spans="1:15" s="1" customFormat="1" ht="13.5" customHeight="1" x14ac:dyDescent="0.15">
      <c r="A470" s="13" t="s">
        <v>3078</v>
      </c>
      <c r="B470" s="9"/>
      <c r="C470" s="3"/>
      <c r="D470" s="8" t="s">
        <v>3079</v>
      </c>
      <c r="E470" s="4" t="s">
        <v>2996</v>
      </c>
      <c r="F470" s="3" t="s">
        <v>3080</v>
      </c>
      <c r="G470" s="31">
        <f>19.827*L470</f>
        <v>158.61600000000001</v>
      </c>
      <c r="H470" s="6">
        <v>42171</v>
      </c>
      <c r="I470" s="31" t="s">
        <v>926</v>
      </c>
      <c r="J470" s="31" t="s">
        <v>3081</v>
      </c>
      <c r="K470" s="31" t="s">
        <v>11</v>
      </c>
      <c r="L470" s="5">
        <v>8</v>
      </c>
      <c r="M470" s="10" t="s">
        <v>3220</v>
      </c>
      <c r="N470" s="10" t="s">
        <v>3082</v>
      </c>
      <c r="O470" s="8" t="s">
        <v>3330</v>
      </c>
    </row>
    <row r="471" spans="1:15" s="1" customFormat="1" ht="13.5" customHeight="1" x14ac:dyDescent="0.15">
      <c r="A471" s="13" t="s">
        <v>3097</v>
      </c>
      <c r="B471" s="9"/>
      <c r="C471" s="3"/>
      <c r="D471" s="8" t="s">
        <v>213</v>
      </c>
      <c r="E471" s="4" t="s">
        <v>2996</v>
      </c>
      <c r="F471" s="3" t="s">
        <v>3083</v>
      </c>
      <c r="G471" s="31">
        <v>231.90299999999999</v>
      </c>
      <c r="H471" s="6">
        <v>42171</v>
      </c>
      <c r="I471" s="14" t="s">
        <v>402</v>
      </c>
      <c r="J471" s="5" t="s">
        <v>3084</v>
      </c>
      <c r="K471" s="5" t="s">
        <v>366</v>
      </c>
      <c r="L471" s="5" t="s">
        <v>3085</v>
      </c>
      <c r="M471" s="10" t="s">
        <v>3096</v>
      </c>
      <c r="N471" s="10" t="s">
        <v>3103</v>
      </c>
      <c r="O471" s="8" t="s">
        <v>3331</v>
      </c>
    </row>
    <row r="472" spans="1:15" s="1" customFormat="1" ht="13.5" customHeight="1" x14ac:dyDescent="0.15">
      <c r="A472" s="13" t="s">
        <v>3095</v>
      </c>
      <c r="B472" s="9"/>
      <c r="C472" s="3"/>
      <c r="D472" s="8" t="s">
        <v>213</v>
      </c>
      <c r="E472" s="4" t="s">
        <v>2996</v>
      </c>
      <c r="F472" s="3" t="s">
        <v>3088</v>
      </c>
      <c r="G472" s="31">
        <v>262.27300000000002</v>
      </c>
      <c r="H472" s="6">
        <v>42171</v>
      </c>
      <c r="I472" s="14" t="s">
        <v>402</v>
      </c>
      <c r="J472" s="5" t="s">
        <v>3091</v>
      </c>
      <c r="K472" s="5" t="s">
        <v>366</v>
      </c>
      <c r="L472" s="5" t="s">
        <v>3086</v>
      </c>
      <c r="M472" s="10" t="s">
        <v>3098</v>
      </c>
      <c r="N472" s="10" t="s">
        <v>3251</v>
      </c>
      <c r="O472" s="8" t="s">
        <v>3332</v>
      </c>
    </row>
    <row r="473" spans="1:15" s="1" customFormat="1" ht="13.5" customHeight="1" x14ac:dyDescent="0.15">
      <c r="A473" s="13" t="s">
        <v>3095</v>
      </c>
      <c r="B473" s="9"/>
      <c r="C473" s="3"/>
      <c r="D473" s="8" t="s">
        <v>213</v>
      </c>
      <c r="E473" s="4" t="s">
        <v>2996</v>
      </c>
      <c r="F473" s="3" t="s">
        <v>3089</v>
      </c>
      <c r="G473" s="31">
        <v>262.13900000000001</v>
      </c>
      <c r="H473" s="6">
        <v>42171</v>
      </c>
      <c r="I473" s="14" t="s">
        <v>402</v>
      </c>
      <c r="J473" s="5" t="s">
        <v>3092</v>
      </c>
      <c r="K473" s="5" t="s">
        <v>366</v>
      </c>
      <c r="L473" s="5" t="s">
        <v>3086</v>
      </c>
      <c r="M473" s="10" t="s">
        <v>3099</v>
      </c>
      <c r="N473" s="10" t="s">
        <v>3100</v>
      </c>
      <c r="O473" s="8" t="s">
        <v>3333</v>
      </c>
    </row>
    <row r="474" spans="1:15" s="1" customFormat="1" ht="13.5" customHeight="1" x14ac:dyDescent="0.15">
      <c r="A474" s="13" t="s">
        <v>3095</v>
      </c>
      <c r="B474" s="9"/>
      <c r="C474" s="3"/>
      <c r="D474" s="8" t="s">
        <v>213</v>
      </c>
      <c r="E474" s="4" t="s">
        <v>2996</v>
      </c>
      <c r="F474" s="3" t="s">
        <v>3105</v>
      </c>
      <c r="G474" s="31">
        <v>231.935</v>
      </c>
      <c r="H474" s="6">
        <v>42171</v>
      </c>
      <c r="I474" s="14" t="s">
        <v>402</v>
      </c>
      <c r="J474" s="5" t="s">
        <v>3093</v>
      </c>
      <c r="K474" s="5" t="s">
        <v>366</v>
      </c>
      <c r="L474" s="5" t="s">
        <v>3087</v>
      </c>
      <c r="M474" s="10" t="s">
        <v>3101</v>
      </c>
      <c r="N474" s="10" t="s">
        <v>3104</v>
      </c>
      <c r="O474" s="8" t="s">
        <v>3334</v>
      </c>
    </row>
    <row r="475" spans="1:15" s="1" customFormat="1" ht="13.5" customHeight="1" x14ac:dyDescent="0.15">
      <c r="A475" s="13" t="s">
        <v>3095</v>
      </c>
      <c r="B475" s="9"/>
      <c r="C475" s="3"/>
      <c r="D475" s="8" t="s">
        <v>213</v>
      </c>
      <c r="E475" s="4" t="s">
        <v>2996</v>
      </c>
      <c r="F475" s="3" t="s">
        <v>3090</v>
      </c>
      <c r="G475" s="31">
        <v>231.96899999999999</v>
      </c>
      <c r="H475" s="6">
        <v>42171</v>
      </c>
      <c r="I475" s="14" t="s">
        <v>402</v>
      </c>
      <c r="J475" s="5" t="s">
        <v>3094</v>
      </c>
      <c r="K475" s="5" t="s">
        <v>366</v>
      </c>
      <c r="L475" s="5" t="s">
        <v>3087</v>
      </c>
      <c r="M475" s="10" t="s">
        <v>3102</v>
      </c>
      <c r="N475" s="10" t="s">
        <v>3127</v>
      </c>
      <c r="O475" s="8" t="s">
        <v>3335</v>
      </c>
    </row>
    <row r="476" spans="1:15" s="1" customFormat="1" ht="13.5" customHeight="1" x14ac:dyDescent="0.15">
      <c r="A476" s="13" t="s">
        <v>215</v>
      </c>
      <c r="B476" s="9"/>
      <c r="C476" s="3"/>
      <c r="D476" s="8" t="s">
        <v>213</v>
      </c>
      <c r="E476" s="4" t="s">
        <v>2996</v>
      </c>
      <c r="F476" s="3" t="s">
        <v>3106</v>
      </c>
      <c r="G476" s="31">
        <v>262.334</v>
      </c>
      <c r="H476" s="6">
        <v>42171</v>
      </c>
      <c r="I476" s="14" t="s">
        <v>396</v>
      </c>
      <c r="J476" s="5" t="s">
        <v>3107</v>
      </c>
      <c r="K476" s="5" t="s">
        <v>366</v>
      </c>
      <c r="L476" s="5" t="s">
        <v>3086</v>
      </c>
      <c r="M476" s="10" t="s">
        <v>3115</v>
      </c>
      <c r="N476" s="10" t="s">
        <v>3117</v>
      </c>
      <c r="O476" s="8" t="s">
        <v>3350</v>
      </c>
    </row>
    <row r="477" spans="1:15" s="1" customFormat="1" ht="13.5" customHeight="1" x14ac:dyDescent="0.15">
      <c r="A477" s="13" t="s">
        <v>3114</v>
      </c>
      <c r="B477" s="9"/>
      <c r="C477" s="3"/>
      <c r="D477" s="8" t="s">
        <v>213</v>
      </c>
      <c r="E477" s="4" t="s">
        <v>2996</v>
      </c>
      <c r="F477" s="3" t="s">
        <v>3109</v>
      </c>
      <c r="G477" s="31">
        <v>262.06700000000001</v>
      </c>
      <c r="H477" s="6">
        <v>42171</v>
      </c>
      <c r="I477" s="14" t="s">
        <v>396</v>
      </c>
      <c r="J477" s="5" t="s">
        <v>3111</v>
      </c>
      <c r="K477" s="5" t="s">
        <v>366</v>
      </c>
      <c r="L477" s="5" t="s">
        <v>3086</v>
      </c>
      <c r="M477" s="10" t="s">
        <v>3116</v>
      </c>
      <c r="N477" s="10" t="s">
        <v>3118</v>
      </c>
      <c r="O477" s="8" t="s">
        <v>3351</v>
      </c>
    </row>
    <row r="478" spans="1:15" s="1" customFormat="1" ht="13.5" customHeight="1" x14ac:dyDescent="0.15">
      <c r="A478" s="13" t="s">
        <v>3114</v>
      </c>
      <c r="B478" s="9"/>
      <c r="C478" s="3"/>
      <c r="D478" s="8" t="s">
        <v>213</v>
      </c>
      <c r="E478" s="4" t="s">
        <v>2996</v>
      </c>
      <c r="F478" s="3" t="s">
        <v>3121</v>
      </c>
      <c r="G478" s="31">
        <v>201.964</v>
      </c>
      <c r="H478" s="6">
        <v>42171</v>
      </c>
      <c r="I478" s="14" t="s">
        <v>396</v>
      </c>
      <c r="J478" s="5" t="s">
        <v>3112</v>
      </c>
      <c r="K478" s="5" t="s">
        <v>366</v>
      </c>
      <c r="L478" s="5" t="s">
        <v>3108</v>
      </c>
      <c r="M478" s="10" t="s">
        <v>3119</v>
      </c>
      <c r="N478" s="10" t="s">
        <v>3120</v>
      </c>
      <c r="O478" s="8" t="s">
        <v>3352</v>
      </c>
    </row>
    <row r="479" spans="1:15" s="1" customFormat="1" ht="13.5" customHeight="1" x14ac:dyDescent="0.15">
      <c r="A479" s="13" t="s">
        <v>215</v>
      </c>
      <c r="B479" s="9"/>
      <c r="C479" s="3"/>
      <c r="D479" s="8" t="s">
        <v>213</v>
      </c>
      <c r="E479" s="4" t="s">
        <v>2996</v>
      </c>
      <c r="F479" s="3" t="s">
        <v>3110</v>
      </c>
      <c r="G479" s="31">
        <v>262.39699999999999</v>
      </c>
      <c r="H479" s="6">
        <v>42171</v>
      </c>
      <c r="I479" s="14" t="s">
        <v>396</v>
      </c>
      <c r="J479" s="5" t="s">
        <v>3113</v>
      </c>
      <c r="K479" s="5" t="s">
        <v>366</v>
      </c>
      <c r="L479" s="5" t="s">
        <v>3086</v>
      </c>
      <c r="M479" s="10" t="s">
        <v>3122</v>
      </c>
      <c r="N479" s="10" t="s">
        <v>3124</v>
      </c>
      <c r="O479" s="8" t="s">
        <v>3353</v>
      </c>
    </row>
    <row r="480" spans="1:15" s="1" customFormat="1" ht="13.5" customHeight="1" x14ac:dyDescent="0.15">
      <c r="A480" s="13" t="s">
        <v>3114</v>
      </c>
      <c r="B480" s="9"/>
      <c r="C480" s="3"/>
      <c r="D480" s="8" t="s">
        <v>213</v>
      </c>
      <c r="E480" s="4" t="s">
        <v>2996</v>
      </c>
      <c r="F480" s="3" t="s">
        <v>3126</v>
      </c>
      <c r="G480" s="31">
        <v>232.00800000000001</v>
      </c>
      <c r="H480" s="6">
        <v>42171</v>
      </c>
      <c r="I480" s="14" t="s">
        <v>396</v>
      </c>
      <c r="J480" s="5" t="s">
        <v>6625</v>
      </c>
      <c r="K480" s="5" t="s">
        <v>366</v>
      </c>
      <c r="L480" s="5" t="s">
        <v>3085</v>
      </c>
      <c r="M480" s="10" t="s">
        <v>3125</v>
      </c>
      <c r="N480" s="10" t="s">
        <v>3128</v>
      </c>
      <c r="O480" s="8" t="s">
        <v>3354</v>
      </c>
    </row>
    <row r="481" spans="1:15" s="1" customFormat="1" ht="13.5" customHeight="1" x14ac:dyDescent="0.15">
      <c r="A481" s="13" t="s">
        <v>3133</v>
      </c>
      <c r="B481" s="9"/>
      <c r="C481" s="3"/>
      <c r="D481" s="8" t="s">
        <v>167</v>
      </c>
      <c r="E481" s="4" t="s">
        <v>2996</v>
      </c>
      <c r="F481" s="3" t="s">
        <v>3136</v>
      </c>
      <c r="G481" s="31">
        <v>80.700999999999993</v>
      </c>
      <c r="H481" s="6">
        <v>42171</v>
      </c>
      <c r="I481" s="5" t="s">
        <v>3129</v>
      </c>
      <c r="J481" s="5" t="s">
        <v>3130</v>
      </c>
      <c r="K481" s="5" t="s">
        <v>3131</v>
      </c>
      <c r="L481" s="5" t="s">
        <v>3132</v>
      </c>
      <c r="M481" s="10" t="s">
        <v>3134</v>
      </c>
      <c r="N481" s="10" t="s">
        <v>3135</v>
      </c>
      <c r="O481" s="8" t="s">
        <v>3336</v>
      </c>
    </row>
    <row r="482" spans="1:15" s="1" customFormat="1" ht="13.5" customHeight="1" x14ac:dyDescent="0.15">
      <c r="A482" s="13" t="s">
        <v>3140</v>
      </c>
      <c r="B482" s="9"/>
      <c r="C482" s="3"/>
      <c r="D482" s="8" t="s">
        <v>670</v>
      </c>
      <c r="E482" s="4" t="s">
        <v>2996</v>
      </c>
      <c r="F482" s="3" t="s">
        <v>3137</v>
      </c>
      <c r="G482" s="31">
        <v>59.204000000000001</v>
      </c>
      <c r="H482" s="6">
        <v>42171</v>
      </c>
      <c r="I482" s="5" t="s">
        <v>284</v>
      </c>
      <c r="J482" s="5" t="s">
        <v>3138</v>
      </c>
      <c r="K482" s="5" t="s">
        <v>366</v>
      </c>
      <c r="L482" s="5" t="s">
        <v>3139</v>
      </c>
      <c r="M482" s="10" t="s">
        <v>3141</v>
      </c>
      <c r="N482" s="10" t="s">
        <v>3142</v>
      </c>
      <c r="O482" s="8" t="s">
        <v>3355</v>
      </c>
    </row>
    <row r="483" spans="1:15" s="1" customFormat="1" ht="13.5" customHeight="1" x14ac:dyDescent="0.15">
      <c r="A483" s="13" t="s">
        <v>3155</v>
      </c>
      <c r="B483" s="9"/>
      <c r="C483" s="3"/>
      <c r="D483" s="8" t="s">
        <v>670</v>
      </c>
      <c r="E483" s="4" t="s">
        <v>2996</v>
      </c>
      <c r="F483" s="3" t="s">
        <v>3143</v>
      </c>
      <c r="G483" s="31">
        <v>138.51499999999999</v>
      </c>
      <c r="H483" s="6">
        <v>42171</v>
      </c>
      <c r="I483" s="5" t="s">
        <v>284</v>
      </c>
      <c r="J483" s="5" t="s">
        <v>3144</v>
      </c>
      <c r="K483" s="5" t="s">
        <v>366</v>
      </c>
      <c r="L483" s="5" t="s">
        <v>3145</v>
      </c>
      <c r="M483" s="10" t="s">
        <v>3153</v>
      </c>
      <c r="N483" s="10" t="s">
        <v>3154</v>
      </c>
      <c r="O483" s="8" t="s">
        <v>3356</v>
      </c>
    </row>
    <row r="484" spans="1:15" s="1" customFormat="1" ht="13.5" customHeight="1" x14ac:dyDescent="0.15">
      <c r="A484" s="13" t="s">
        <v>1735</v>
      </c>
      <c r="B484" s="9"/>
      <c r="C484" s="3"/>
      <c r="D484" s="8" t="s">
        <v>670</v>
      </c>
      <c r="E484" s="4" t="s">
        <v>2996</v>
      </c>
      <c r="F484" s="3" t="s">
        <v>3146</v>
      </c>
      <c r="G484" s="31">
        <v>99.150999999999996</v>
      </c>
      <c r="H484" s="6">
        <v>42171</v>
      </c>
      <c r="I484" s="5" t="s">
        <v>284</v>
      </c>
      <c r="J484" s="5" t="s">
        <v>3149</v>
      </c>
      <c r="K484" s="5" t="s">
        <v>366</v>
      </c>
      <c r="L484" s="5" t="s">
        <v>3152</v>
      </c>
      <c r="M484" s="10" t="s">
        <v>3156</v>
      </c>
      <c r="N484" s="10" t="s">
        <v>3157</v>
      </c>
      <c r="O484" s="8" t="s">
        <v>3357</v>
      </c>
    </row>
    <row r="485" spans="1:15" s="1" customFormat="1" ht="13.5" customHeight="1" x14ac:dyDescent="0.15">
      <c r="A485" s="13" t="s">
        <v>1735</v>
      </c>
      <c r="B485" s="9"/>
      <c r="C485" s="3"/>
      <c r="D485" s="8" t="s">
        <v>670</v>
      </c>
      <c r="E485" s="4" t="s">
        <v>2996</v>
      </c>
      <c r="F485" s="3" t="s">
        <v>3147</v>
      </c>
      <c r="G485" s="31">
        <v>99.152000000000001</v>
      </c>
      <c r="H485" s="6">
        <v>42171</v>
      </c>
      <c r="I485" s="5" t="s">
        <v>284</v>
      </c>
      <c r="J485" s="5" t="s">
        <v>3150</v>
      </c>
      <c r="K485" s="5" t="s">
        <v>366</v>
      </c>
      <c r="L485" s="5" t="s">
        <v>3152</v>
      </c>
      <c r="M485" s="10" t="s">
        <v>3158</v>
      </c>
      <c r="N485" s="10" t="s">
        <v>3160</v>
      </c>
      <c r="O485" s="8" t="s">
        <v>3358</v>
      </c>
    </row>
    <row r="486" spans="1:15" s="1" customFormat="1" ht="13.5" customHeight="1" x14ac:dyDescent="0.15">
      <c r="A486" s="13" t="s">
        <v>1735</v>
      </c>
      <c r="B486" s="9"/>
      <c r="C486" s="3"/>
      <c r="D486" s="8" t="s">
        <v>670</v>
      </c>
      <c r="E486" s="4" t="s">
        <v>2996</v>
      </c>
      <c r="F486" s="3" t="s">
        <v>3148</v>
      </c>
      <c r="G486" s="31">
        <v>99.105999999999995</v>
      </c>
      <c r="H486" s="6">
        <v>42171</v>
      </c>
      <c r="I486" s="5" t="s">
        <v>284</v>
      </c>
      <c r="J486" s="5" t="s">
        <v>3151</v>
      </c>
      <c r="K486" s="5" t="s">
        <v>366</v>
      </c>
      <c r="L486" s="5" t="s">
        <v>3152</v>
      </c>
      <c r="M486" s="10" t="s">
        <v>3159</v>
      </c>
      <c r="N486" s="10" t="s">
        <v>3161</v>
      </c>
      <c r="O486" s="8" t="s">
        <v>3359</v>
      </c>
    </row>
    <row r="487" spans="1:15" s="1" customFormat="1" ht="13.5" customHeight="1" x14ac:dyDescent="0.15">
      <c r="A487" s="13" t="s">
        <v>3165</v>
      </c>
      <c r="B487" s="9"/>
      <c r="C487" s="3"/>
      <c r="D487" s="8" t="s">
        <v>250</v>
      </c>
      <c r="E487" s="4" t="s">
        <v>2996</v>
      </c>
      <c r="F487" s="3" t="s">
        <v>3162</v>
      </c>
      <c r="G487" s="31">
        <v>161.77799999999999</v>
      </c>
      <c r="H487" s="6">
        <v>42171</v>
      </c>
      <c r="I487" s="14" t="s">
        <v>396</v>
      </c>
      <c r="J487" s="5" t="s">
        <v>3163</v>
      </c>
      <c r="K487" s="5" t="s">
        <v>282</v>
      </c>
      <c r="L487" s="5" t="s">
        <v>3164</v>
      </c>
      <c r="M487" s="10" t="s">
        <v>3166</v>
      </c>
      <c r="N487" s="10" t="s">
        <v>3167</v>
      </c>
      <c r="O487" s="8" t="s">
        <v>3360</v>
      </c>
    </row>
    <row r="488" spans="1:15" s="1" customFormat="1" ht="13.5" customHeight="1" x14ac:dyDescent="0.15">
      <c r="A488" s="13" t="s">
        <v>3170</v>
      </c>
      <c r="B488" s="9"/>
      <c r="C488" s="3"/>
      <c r="D488" s="8" t="s">
        <v>473</v>
      </c>
      <c r="E488" s="4" t="s">
        <v>2996</v>
      </c>
      <c r="F488" s="3" t="s">
        <v>3173</v>
      </c>
      <c r="G488" s="31">
        <v>259.71899999999999</v>
      </c>
      <c r="H488" s="6">
        <v>42171</v>
      </c>
      <c r="I488" s="14" t="s">
        <v>396</v>
      </c>
      <c r="J488" s="5" t="s">
        <v>3168</v>
      </c>
      <c r="K488" s="5" t="s">
        <v>282</v>
      </c>
      <c r="L488" s="5" t="s">
        <v>3169</v>
      </c>
      <c r="M488" s="10" t="s">
        <v>3171</v>
      </c>
      <c r="N488" s="10" t="s">
        <v>3172</v>
      </c>
      <c r="O488" s="8" t="s">
        <v>3361</v>
      </c>
    </row>
    <row r="489" spans="1:15" s="1" customFormat="1" x14ac:dyDescent="0.15">
      <c r="A489" s="13" t="s">
        <v>3177</v>
      </c>
      <c r="B489" s="9"/>
      <c r="C489" s="3"/>
      <c r="D489" s="8" t="s">
        <v>3174</v>
      </c>
      <c r="E489" s="4" t="s">
        <v>2996</v>
      </c>
      <c r="F489" s="3" t="s">
        <v>3175</v>
      </c>
      <c r="G489" s="31">
        <v>40.283999999999999</v>
      </c>
      <c r="H489" s="6">
        <v>42171</v>
      </c>
      <c r="I489" s="14" t="s">
        <v>396</v>
      </c>
      <c r="J489" s="5" t="s">
        <v>3176</v>
      </c>
      <c r="K489" s="5" t="s">
        <v>168</v>
      </c>
      <c r="L489" s="5" t="s">
        <v>3180</v>
      </c>
      <c r="M489" s="10" t="s">
        <v>3181</v>
      </c>
      <c r="N489" s="10" t="s">
        <v>3182</v>
      </c>
      <c r="O489" s="8" t="s">
        <v>3362</v>
      </c>
    </row>
    <row r="490" spans="1:15" s="1" customFormat="1" x14ac:dyDescent="0.15">
      <c r="A490" s="13" t="s">
        <v>3187</v>
      </c>
      <c r="B490" s="9"/>
      <c r="C490" s="3"/>
      <c r="D490" s="8" t="s">
        <v>2754</v>
      </c>
      <c r="E490" s="4" t="s">
        <v>2996</v>
      </c>
      <c r="F490" s="3" t="s">
        <v>3178</v>
      </c>
      <c r="G490" s="31">
        <v>106.619</v>
      </c>
      <c r="H490" s="6">
        <v>42171</v>
      </c>
      <c r="I490" s="5" t="s">
        <v>284</v>
      </c>
      <c r="J490" s="5" t="s">
        <v>3179</v>
      </c>
      <c r="K490" s="5" t="s">
        <v>282</v>
      </c>
      <c r="L490" s="5" t="s">
        <v>3183</v>
      </c>
      <c r="M490" s="10" t="s">
        <v>3188</v>
      </c>
      <c r="N490" s="10" t="s">
        <v>3190</v>
      </c>
      <c r="O490" s="8" t="s">
        <v>3363</v>
      </c>
    </row>
    <row r="491" spans="1:15" s="1" customFormat="1" x14ac:dyDescent="0.15">
      <c r="A491" s="13" t="s">
        <v>3187</v>
      </c>
      <c r="B491" s="9"/>
      <c r="C491" s="3"/>
      <c r="D491" s="8" t="s">
        <v>2754</v>
      </c>
      <c r="E491" s="4" t="s">
        <v>2996</v>
      </c>
      <c r="F491" s="3" t="s">
        <v>3185</v>
      </c>
      <c r="G491" s="31">
        <v>106.58499999999999</v>
      </c>
      <c r="H491" s="6">
        <v>42171</v>
      </c>
      <c r="I491" s="5" t="s">
        <v>394</v>
      </c>
      <c r="J491" s="5" t="s">
        <v>3186</v>
      </c>
      <c r="K491" s="5" t="s">
        <v>282</v>
      </c>
      <c r="L491" s="5" t="s">
        <v>3184</v>
      </c>
      <c r="M491" s="10" t="s">
        <v>3189</v>
      </c>
      <c r="N491" s="10" t="s">
        <v>4962</v>
      </c>
      <c r="O491" s="8" t="s">
        <v>3364</v>
      </c>
    </row>
    <row r="492" spans="1:15" s="1" customFormat="1" x14ac:dyDescent="0.15">
      <c r="A492" s="13" t="s">
        <v>468</v>
      </c>
      <c r="B492" s="9"/>
      <c r="C492" s="3"/>
      <c r="D492" s="8" t="s">
        <v>3227</v>
      </c>
      <c r="E492" s="4" t="s">
        <v>299</v>
      </c>
      <c r="F492" s="3" t="s">
        <v>3228</v>
      </c>
      <c r="G492" s="14">
        <f>22.211*L492</f>
        <v>88.843999999999994</v>
      </c>
      <c r="H492" s="6">
        <v>42173</v>
      </c>
      <c r="I492" s="14" t="s">
        <v>396</v>
      </c>
      <c r="J492" s="5" t="s">
        <v>3229</v>
      </c>
      <c r="K492" s="5" t="s">
        <v>422</v>
      </c>
      <c r="L492" s="5">
        <v>4</v>
      </c>
      <c r="M492" s="10" t="s">
        <v>3281</v>
      </c>
      <c r="N492" s="10" t="s">
        <v>3230</v>
      </c>
      <c r="O492" s="8" t="s">
        <v>3365</v>
      </c>
    </row>
    <row r="493" spans="1:15" s="1" customFormat="1" x14ac:dyDescent="0.15">
      <c r="A493" s="13" t="s">
        <v>832</v>
      </c>
      <c r="B493" s="9"/>
      <c r="C493" s="3"/>
      <c r="D493" s="8" t="s">
        <v>776</v>
      </c>
      <c r="E493" s="4" t="s">
        <v>299</v>
      </c>
      <c r="F493" s="3" t="s">
        <v>3244</v>
      </c>
      <c r="G493" s="14">
        <v>383.61500000000001</v>
      </c>
      <c r="H493" s="6">
        <v>42173</v>
      </c>
      <c r="I493" s="5" t="s">
        <v>394</v>
      </c>
      <c r="J493" s="5" t="s">
        <v>3231</v>
      </c>
      <c r="K493" s="5" t="s">
        <v>366</v>
      </c>
      <c r="L493" s="5" t="s">
        <v>3235</v>
      </c>
      <c r="M493" s="10" t="s">
        <v>3241</v>
      </c>
      <c r="N493" s="10" t="s">
        <v>3243</v>
      </c>
      <c r="O493" s="8" t="s">
        <v>3366</v>
      </c>
    </row>
    <row r="494" spans="1:15" s="1" customFormat="1" x14ac:dyDescent="0.15">
      <c r="A494" s="13" t="s">
        <v>832</v>
      </c>
      <c r="B494" s="9"/>
      <c r="C494" s="3"/>
      <c r="D494" s="8" t="s">
        <v>776</v>
      </c>
      <c r="E494" s="4" t="s">
        <v>299</v>
      </c>
      <c r="F494" s="3" t="s">
        <v>3240</v>
      </c>
      <c r="G494" s="14">
        <v>301.80099999999999</v>
      </c>
      <c r="H494" s="6">
        <v>42173</v>
      </c>
      <c r="I494" s="5" t="s">
        <v>394</v>
      </c>
      <c r="J494" s="5" t="s">
        <v>3233</v>
      </c>
      <c r="K494" s="5" t="s">
        <v>366</v>
      </c>
      <c r="L494" s="5" t="s">
        <v>3236</v>
      </c>
      <c r="M494" s="10" t="s">
        <v>3238</v>
      </c>
      <c r="N494" s="10" t="s">
        <v>3440</v>
      </c>
      <c r="O494" s="8" t="s">
        <v>3367</v>
      </c>
    </row>
    <row r="495" spans="1:15" s="1" customFormat="1" x14ac:dyDescent="0.15">
      <c r="A495" s="13" t="s">
        <v>832</v>
      </c>
      <c r="B495" s="9"/>
      <c r="C495" s="3"/>
      <c r="D495" s="8" t="s">
        <v>776</v>
      </c>
      <c r="E495" s="4" t="s">
        <v>299</v>
      </c>
      <c r="F495" s="3" t="s">
        <v>3232</v>
      </c>
      <c r="G495" s="14">
        <v>151.08000000000001</v>
      </c>
      <c r="H495" s="6">
        <v>42173</v>
      </c>
      <c r="I495" s="5" t="s">
        <v>394</v>
      </c>
      <c r="J495" s="5" t="s">
        <v>3234</v>
      </c>
      <c r="K495" s="5" t="s">
        <v>366</v>
      </c>
      <c r="L495" s="5" t="s">
        <v>3237</v>
      </c>
      <c r="M495" s="10" t="s">
        <v>3245</v>
      </c>
      <c r="N495" s="10" t="s">
        <v>3246</v>
      </c>
      <c r="O495" s="8" t="s">
        <v>3368</v>
      </c>
    </row>
    <row r="496" spans="1:15" s="1" customFormat="1" x14ac:dyDescent="0.15">
      <c r="A496" s="13" t="s">
        <v>367</v>
      </c>
      <c r="B496" s="9"/>
      <c r="C496" s="3"/>
      <c r="D496" s="8" t="s">
        <v>213</v>
      </c>
      <c r="E496" s="4" t="s">
        <v>299</v>
      </c>
      <c r="F496" s="3" t="s">
        <v>3249</v>
      </c>
      <c r="G496" s="14">
        <v>262.20600000000002</v>
      </c>
      <c r="H496" s="6">
        <v>42173</v>
      </c>
      <c r="I496" s="14" t="s">
        <v>402</v>
      </c>
      <c r="J496" s="5" t="s">
        <v>3247</v>
      </c>
      <c r="K496" s="5" t="s">
        <v>366</v>
      </c>
      <c r="L496" s="5" t="s">
        <v>3248</v>
      </c>
      <c r="M496" s="10" t="s">
        <v>3250</v>
      </c>
      <c r="N496" s="10" t="s">
        <v>3252</v>
      </c>
      <c r="O496" s="8" t="s">
        <v>3337</v>
      </c>
    </row>
    <row r="497" spans="1:15" s="1" customFormat="1" x14ac:dyDescent="0.15">
      <c r="A497" s="13" t="s">
        <v>400</v>
      </c>
      <c r="B497" s="9"/>
      <c r="C497" s="3"/>
      <c r="D497" s="8" t="s">
        <v>473</v>
      </c>
      <c r="E497" s="4" t="s">
        <v>299</v>
      </c>
      <c r="F497" s="3" t="s">
        <v>3253</v>
      </c>
      <c r="G497" s="14">
        <v>233.392</v>
      </c>
      <c r="H497" s="6">
        <v>42173</v>
      </c>
      <c r="I497" s="14" t="s">
        <v>396</v>
      </c>
      <c r="J497" s="5" t="s">
        <v>3254</v>
      </c>
      <c r="K497" s="5" t="s">
        <v>393</v>
      </c>
      <c r="L497" s="5" t="s">
        <v>3255</v>
      </c>
      <c r="M497" s="10" t="s">
        <v>3256</v>
      </c>
      <c r="N497" s="10" t="s">
        <v>3257</v>
      </c>
      <c r="O497" s="8" t="s">
        <v>3369</v>
      </c>
    </row>
    <row r="498" spans="1:15" s="1" customFormat="1" x14ac:dyDescent="0.15">
      <c r="A498" s="13" t="s">
        <v>615</v>
      </c>
      <c r="B498" s="9"/>
      <c r="C498" s="3"/>
      <c r="D498" s="8" t="s">
        <v>1289</v>
      </c>
      <c r="E498" s="4" t="s">
        <v>299</v>
      </c>
      <c r="F498" s="3" t="s">
        <v>3265</v>
      </c>
      <c r="G498" s="14">
        <v>308.60899999999998</v>
      </c>
      <c r="H498" s="6">
        <v>42173</v>
      </c>
      <c r="I498" s="5" t="s">
        <v>394</v>
      </c>
      <c r="J498" s="5" t="s">
        <v>3258</v>
      </c>
      <c r="K498" s="5" t="s">
        <v>393</v>
      </c>
      <c r="L498" s="5" t="s">
        <v>3236</v>
      </c>
      <c r="M498" s="10" t="s">
        <v>3263</v>
      </c>
      <c r="N498" s="10" t="s">
        <v>3264</v>
      </c>
      <c r="O498" s="8" t="s">
        <v>3370</v>
      </c>
    </row>
    <row r="499" spans="1:15" s="1" customFormat="1" x14ac:dyDescent="0.15">
      <c r="A499" s="13" t="s">
        <v>615</v>
      </c>
      <c r="B499" s="9"/>
      <c r="C499" s="3"/>
      <c r="D499" s="8" t="s">
        <v>1289</v>
      </c>
      <c r="E499" s="4" t="s">
        <v>299</v>
      </c>
      <c r="F499" s="3" t="s">
        <v>3268</v>
      </c>
      <c r="G499" s="14">
        <v>308.86099999999999</v>
      </c>
      <c r="H499" s="6">
        <v>42173</v>
      </c>
      <c r="I499" s="5" t="s">
        <v>394</v>
      </c>
      <c r="J499" s="5" t="s">
        <v>3260</v>
      </c>
      <c r="K499" s="5" t="s">
        <v>393</v>
      </c>
      <c r="L499" s="5" t="s">
        <v>3236</v>
      </c>
      <c r="M499" s="10" t="s">
        <v>3266</v>
      </c>
      <c r="N499" s="10" t="s">
        <v>3267</v>
      </c>
      <c r="O499" s="8" t="s">
        <v>3371</v>
      </c>
    </row>
    <row r="500" spans="1:15" s="1" customFormat="1" x14ac:dyDescent="0.15">
      <c r="A500" s="13" t="s">
        <v>615</v>
      </c>
      <c r="B500" s="9"/>
      <c r="C500" s="3"/>
      <c r="D500" s="8" t="s">
        <v>1289</v>
      </c>
      <c r="E500" s="4" t="s">
        <v>299</v>
      </c>
      <c r="F500" s="3" t="s">
        <v>3259</v>
      </c>
      <c r="G500" s="14">
        <v>341.17700000000002</v>
      </c>
      <c r="H500" s="6">
        <v>42173</v>
      </c>
      <c r="I500" s="5" t="s">
        <v>394</v>
      </c>
      <c r="J500" s="5" t="s">
        <v>3261</v>
      </c>
      <c r="K500" s="5" t="s">
        <v>393</v>
      </c>
      <c r="L500" s="5" t="s">
        <v>3262</v>
      </c>
      <c r="M500" s="10" t="s">
        <v>3269</v>
      </c>
      <c r="N500" s="10" t="s">
        <v>3270</v>
      </c>
      <c r="O500" s="8" t="s">
        <v>3372</v>
      </c>
    </row>
    <row r="501" spans="1:15" s="1" customFormat="1" x14ac:dyDescent="0.15">
      <c r="A501" s="13" t="s">
        <v>1700</v>
      </c>
      <c r="B501" s="9"/>
      <c r="C501" s="3"/>
      <c r="D501" s="8" t="s">
        <v>66</v>
      </c>
      <c r="E501" s="4" t="s">
        <v>299</v>
      </c>
      <c r="F501" s="3" t="s">
        <v>3275</v>
      </c>
      <c r="G501" s="14">
        <v>67.644000000000005</v>
      </c>
      <c r="H501" s="6">
        <v>42173</v>
      </c>
      <c r="I501" s="5" t="s">
        <v>394</v>
      </c>
      <c r="J501" s="5" t="s">
        <v>3271</v>
      </c>
      <c r="K501" s="5" t="s">
        <v>393</v>
      </c>
      <c r="L501" s="5" t="s">
        <v>3272</v>
      </c>
      <c r="M501" s="10" t="s">
        <v>3273</v>
      </c>
      <c r="N501" s="10" t="s">
        <v>3274</v>
      </c>
      <c r="O501" s="8" t="s">
        <v>3373</v>
      </c>
    </row>
    <row r="502" spans="1:15" s="1" customFormat="1" x14ac:dyDescent="0.15">
      <c r="A502" s="13" t="s">
        <v>859</v>
      </c>
      <c r="B502" s="9"/>
      <c r="C502" s="3"/>
      <c r="D502" s="8" t="s">
        <v>66</v>
      </c>
      <c r="E502" s="4" t="s">
        <v>299</v>
      </c>
      <c r="F502" s="3" t="s">
        <v>3276</v>
      </c>
      <c r="G502" s="14">
        <v>49.104999999999997</v>
      </c>
      <c r="H502" s="6">
        <v>42173</v>
      </c>
      <c r="I502" s="5" t="s">
        <v>394</v>
      </c>
      <c r="J502" s="5" t="s">
        <v>3277</v>
      </c>
      <c r="K502" s="5" t="s">
        <v>393</v>
      </c>
      <c r="L502" s="5" t="s">
        <v>3278</v>
      </c>
      <c r="M502" s="10" t="s">
        <v>3279</v>
      </c>
      <c r="N502" s="10" t="s">
        <v>3280</v>
      </c>
      <c r="O502" s="8" t="s">
        <v>3374</v>
      </c>
    </row>
    <row r="503" spans="1:15" s="1" customFormat="1" x14ac:dyDescent="0.15">
      <c r="A503" s="13" t="s">
        <v>752</v>
      </c>
      <c r="B503" s="9"/>
      <c r="C503" s="3"/>
      <c r="D503" s="8" t="s">
        <v>250</v>
      </c>
      <c r="E503" s="4" t="s">
        <v>299</v>
      </c>
      <c r="F503" s="3" t="s">
        <v>3292</v>
      </c>
      <c r="G503" s="31">
        <v>141.10400000000001</v>
      </c>
      <c r="H503" s="6">
        <v>42174</v>
      </c>
      <c r="I503" s="14" t="s">
        <v>396</v>
      </c>
      <c r="J503" s="5" t="s">
        <v>3284</v>
      </c>
      <c r="K503" s="5" t="s">
        <v>393</v>
      </c>
      <c r="L503" s="5" t="s">
        <v>3285</v>
      </c>
      <c r="M503" s="10" t="s">
        <v>3289</v>
      </c>
      <c r="N503" s="10" t="s">
        <v>3291</v>
      </c>
      <c r="O503" s="8" t="s">
        <v>3375</v>
      </c>
    </row>
    <row r="504" spans="1:15" s="1" customFormat="1" x14ac:dyDescent="0.15">
      <c r="A504" s="13" t="s">
        <v>752</v>
      </c>
      <c r="B504" s="9"/>
      <c r="C504" s="3"/>
      <c r="D504" s="8" t="s">
        <v>250</v>
      </c>
      <c r="E504" s="4" t="s">
        <v>299</v>
      </c>
      <c r="F504" s="3" t="s">
        <v>3287</v>
      </c>
      <c r="G504" s="31">
        <v>79.337000000000003</v>
      </c>
      <c r="H504" s="6">
        <v>42174</v>
      </c>
      <c r="I504" s="14" t="s">
        <v>396</v>
      </c>
      <c r="J504" s="5" t="s">
        <v>3288</v>
      </c>
      <c r="K504" s="5" t="s">
        <v>393</v>
      </c>
      <c r="L504" s="5" t="s">
        <v>3286</v>
      </c>
      <c r="M504" s="10" t="s">
        <v>3294</v>
      </c>
      <c r="N504" s="10" t="s">
        <v>4115</v>
      </c>
      <c r="O504" s="8" t="s">
        <v>3376</v>
      </c>
    </row>
    <row r="505" spans="1:15" s="1" customFormat="1" x14ac:dyDescent="0.15">
      <c r="A505" s="13" t="s">
        <v>832</v>
      </c>
      <c r="B505" s="9"/>
      <c r="C505" s="3"/>
      <c r="D505" s="8" t="s">
        <v>776</v>
      </c>
      <c r="E505" s="4" t="s">
        <v>299</v>
      </c>
      <c r="F505" s="3" t="s">
        <v>3298</v>
      </c>
      <c r="G505" s="31">
        <v>302.08600000000001</v>
      </c>
      <c r="H505" s="6">
        <v>42174</v>
      </c>
      <c r="I505" s="5" t="s">
        <v>394</v>
      </c>
      <c r="J505" s="5" t="s">
        <v>3295</v>
      </c>
      <c r="K505" s="5" t="s">
        <v>366</v>
      </c>
      <c r="L505" s="5" t="s">
        <v>3297</v>
      </c>
      <c r="M505" s="10" t="s">
        <v>3299</v>
      </c>
      <c r="N505" s="10" t="s">
        <v>3300</v>
      </c>
      <c r="O505" s="8" t="s">
        <v>3377</v>
      </c>
    </row>
    <row r="506" spans="1:15" s="1" customFormat="1" x14ac:dyDescent="0.15">
      <c r="A506" s="13" t="s">
        <v>832</v>
      </c>
      <c r="B506" s="9"/>
      <c r="C506" s="3"/>
      <c r="D506" s="8" t="s">
        <v>776</v>
      </c>
      <c r="E506" s="4" t="s">
        <v>299</v>
      </c>
      <c r="F506" s="3" t="s">
        <v>3308</v>
      </c>
      <c r="G506" s="31">
        <v>383.49099999999999</v>
      </c>
      <c r="H506" s="6">
        <v>42174</v>
      </c>
      <c r="I506" s="5" t="s">
        <v>394</v>
      </c>
      <c r="J506" s="5" t="s">
        <v>3296</v>
      </c>
      <c r="K506" s="5" t="s">
        <v>366</v>
      </c>
      <c r="L506" s="5" t="s">
        <v>3301</v>
      </c>
      <c r="M506" s="10" t="s">
        <v>3306</v>
      </c>
      <c r="N506" s="10" t="s">
        <v>3307</v>
      </c>
      <c r="O506" s="8" t="s">
        <v>3378</v>
      </c>
    </row>
    <row r="507" spans="1:15" s="1" customFormat="1" x14ac:dyDescent="0.15">
      <c r="A507" s="13" t="s">
        <v>832</v>
      </c>
      <c r="B507" s="9"/>
      <c r="C507" s="3"/>
      <c r="D507" s="8" t="s">
        <v>776</v>
      </c>
      <c r="E507" s="4" t="s">
        <v>299</v>
      </c>
      <c r="F507" s="3" t="s">
        <v>3303</v>
      </c>
      <c r="G507" s="31">
        <v>267.38099999999997</v>
      </c>
      <c r="H507" s="6">
        <v>42174</v>
      </c>
      <c r="I507" s="5" t="s">
        <v>394</v>
      </c>
      <c r="J507" s="5" t="s">
        <v>3304</v>
      </c>
      <c r="K507" s="5" t="s">
        <v>366</v>
      </c>
      <c r="L507" s="5" t="s">
        <v>3302</v>
      </c>
      <c r="M507" s="10" t="s">
        <v>3309</v>
      </c>
      <c r="N507" s="10" t="s">
        <v>3310</v>
      </c>
      <c r="O507" s="8" t="s">
        <v>3379</v>
      </c>
    </row>
    <row r="508" spans="1:15" s="1" customFormat="1" x14ac:dyDescent="0.15">
      <c r="A508" s="13" t="s">
        <v>832</v>
      </c>
      <c r="B508" s="9"/>
      <c r="C508" s="3"/>
      <c r="D508" s="8" t="s">
        <v>776</v>
      </c>
      <c r="E508" s="4" t="s">
        <v>299</v>
      </c>
      <c r="F508" s="3" t="s">
        <v>3313</v>
      </c>
      <c r="G508" s="31">
        <v>267.137</v>
      </c>
      <c r="H508" s="6">
        <v>42174</v>
      </c>
      <c r="I508" s="5" t="s">
        <v>394</v>
      </c>
      <c r="J508" s="5" t="s">
        <v>3305</v>
      </c>
      <c r="K508" s="5" t="s">
        <v>366</v>
      </c>
      <c r="L508" s="5" t="s">
        <v>3302</v>
      </c>
      <c r="M508" s="10" t="s">
        <v>3311</v>
      </c>
      <c r="N508" s="10" t="s">
        <v>3312</v>
      </c>
      <c r="O508" s="8" t="s">
        <v>3380</v>
      </c>
    </row>
    <row r="509" spans="1:15" s="1" customFormat="1" x14ac:dyDescent="0.15">
      <c r="A509" s="13" t="s">
        <v>752</v>
      </c>
      <c r="B509" s="9"/>
      <c r="C509" s="3"/>
      <c r="D509" s="8" t="s">
        <v>250</v>
      </c>
      <c r="E509" s="4" t="s">
        <v>299</v>
      </c>
      <c r="F509" s="3" t="s">
        <v>3314</v>
      </c>
      <c r="G509" s="31">
        <v>120.53100000000001</v>
      </c>
      <c r="H509" s="6">
        <v>42174</v>
      </c>
      <c r="I509" s="14" t="s">
        <v>396</v>
      </c>
      <c r="J509" s="5" t="s">
        <v>3315</v>
      </c>
      <c r="K509" s="5" t="s">
        <v>393</v>
      </c>
      <c r="L509" s="5" t="s">
        <v>3316</v>
      </c>
      <c r="M509" s="10" t="s">
        <v>3317</v>
      </c>
      <c r="N509" s="10" t="s">
        <v>3318</v>
      </c>
      <c r="O509" s="8" t="s">
        <v>3381</v>
      </c>
    </row>
    <row r="510" spans="1:15" s="1" customFormat="1" x14ac:dyDescent="0.15">
      <c r="A510" s="13" t="s">
        <v>867</v>
      </c>
      <c r="B510" s="9"/>
      <c r="C510" s="3"/>
      <c r="D510" s="8" t="s">
        <v>140</v>
      </c>
      <c r="E510" s="4" t="s">
        <v>299</v>
      </c>
      <c r="F510" s="3" t="s">
        <v>3386</v>
      </c>
      <c r="G510" s="5">
        <f>17.498*L510</f>
        <v>262.47000000000003</v>
      </c>
      <c r="H510" s="6">
        <v>42178</v>
      </c>
      <c r="I510" s="5" t="s">
        <v>307</v>
      </c>
      <c r="J510" s="5" t="s">
        <v>3383</v>
      </c>
      <c r="K510" s="5" t="s">
        <v>324</v>
      </c>
      <c r="L510" s="5">
        <v>15</v>
      </c>
      <c r="M510" s="10" t="s">
        <v>3588</v>
      </c>
      <c r="N510" s="10" t="s">
        <v>3385</v>
      </c>
      <c r="O510" s="8" t="s">
        <v>3384</v>
      </c>
    </row>
    <row r="511" spans="1:15" s="1" customFormat="1" x14ac:dyDescent="0.15">
      <c r="A511" s="24" t="s">
        <v>621</v>
      </c>
      <c r="B511" s="9"/>
      <c r="C511" s="3"/>
      <c r="D511" s="8" t="s">
        <v>3387</v>
      </c>
      <c r="E511" s="4" t="s">
        <v>299</v>
      </c>
      <c r="F511" s="3" t="s">
        <v>3388</v>
      </c>
      <c r="G511" s="5">
        <f>5.26*L511</f>
        <v>26.299999999999997</v>
      </c>
      <c r="H511" s="6">
        <v>42178</v>
      </c>
      <c r="I511" s="27" t="s">
        <v>3389</v>
      </c>
      <c r="J511" s="27" t="s">
        <v>3390</v>
      </c>
      <c r="K511" s="27" t="s">
        <v>393</v>
      </c>
      <c r="L511" s="5">
        <v>5</v>
      </c>
      <c r="M511" s="10" t="s">
        <v>3589</v>
      </c>
      <c r="N511" s="10" t="s">
        <v>3391</v>
      </c>
      <c r="O511" s="8" t="s">
        <v>3595</v>
      </c>
    </row>
    <row r="512" spans="1:15" s="1" customFormat="1" x14ac:dyDescent="0.15">
      <c r="A512" s="13" t="s">
        <v>415</v>
      </c>
      <c r="B512" s="9"/>
      <c r="C512" s="3"/>
      <c r="D512" s="8" t="s">
        <v>1269</v>
      </c>
      <c r="E512" s="4" t="s">
        <v>299</v>
      </c>
      <c r="F512" s="3" t="s">
        <v>3392</v>
      </c>
      <c r="G512" s="5">
        <v>168.916</v>
      </c>
      <c r="H512" s="6">
        <v>42178</v>
      </c>
      <c r="I512" s="5" t="s">
        <v>394</v>
      </c>
      <c r="J512" s="5" t="s">
        <v>3393</v>
      </c>
      <c r="K512" s="5" t="s">
        <v>393</v>
      </c>
      <c r="L512" s="5" t="s">
        <v>3394</v>
      </c>
      <c r="M512" s="10" t="s">
        <v>3511</v>
      </c>
      <c r="N512" s="10" t="s">
        <v>3395</v>
      </c>
      <c r="O512" s="8" t="s">
        <v>3514</v>
      </c>
    </row>
    <row r="513" spans="1:15" s="1" customFormat="1" x14ac:dyDescent="0.15">
      <c r="A513" s="13" t="s">
        <v>668</v>
      </c>
      <c r="B513" s="9"/>
      <c r="C513" s="3"/>
      <c r="D513" s="8" t="s">
        <v>210</v>
      </c>
      <c r="E513" s="4" t="s">
        <v>299</v>
      </c>
      <c r="F513" s="3" t="s">
        <v>3396</v>
      </c>
      <c r="G513" s="5">
        <v>80.227000000000004</v>
      </c>
      <c r="H513" s="6">
        <v>42178</v>
      </c>
      <c r="I513" s="5" t="s">
        <v>394</v>
      </c>
      <c r="J513" s="5" t="s">
        <v>3397</v>
      </c>
      <c r="K513" s="5" t="s">
        <v>366</v>
      </c>
      <c r="L513" s="5" t="s">
        <v>3398</v>
      </c>
      <c r="M513" s="10" t="s">
        <v>3399</v>
      </c>
      <c r="N513" s="10" t="s">
        <v>3400</v>
      </c>
      <c r="O513" s="8" t="s">
        <v>3515</v>
      </c>
    </row>
    <row r="514" spans="1:15" s="1" customFormat="1" x14ac:dyDescent="0.15">
      <c r="A514" s="13" t="s">
        <v>774</v>
      </c>
      <c r="B514" s="9"/>
      <c r="C514" s="3"/>
      <c r="D514" s="8" t="s">
        <v>773</v>
      </c>
      <c r="E514" s="4" t="s">
        <v>299</v>
      </c>
      <c r="F514" s="3" t="s">
        <v>3414</v>
      </c>
      <c r="G514" s="5">
        <v>302.43900000000002</v>
      </c>
      <c r="H514" s="6">
        <v>42178</v>
      </c>
      <c r="I514" s="5" t="s">
        <v>394</v>
      </c>
      <c r="J514" s="5" t="s">
        <v>3401</v>
      </c>
      <c r="K514" s="5" t="s">
        <v>366</v>
      </c>
      <c r="L514" s="5" t="s">
        <v>3402</v>
      </c>
      <c r="M514" s="10" t="s">
        <v>3412</v>
      </c>
      <c r="N514" s="10" t="s">
        <v>3413</v>
      </c>
      <c r="O514" s="8" t="s">
        <v>3516</v>
      </c>
    </row>
    <row r="515" spans="1:15" s="1" customFormat="1" x14ac:dyDescent="0.15">
      <c r="A515" s="13" t="s">
        <v>774</v>
      </c>
      <c r="B515" s="9"/>
      <c r="C515" s="3"/>
      <c r="D515" s="8" t="s">
        <v>773</v>
      </c>
      <c r="E515" s="4" t="s">
        <v>299</v>
      </c>
      <c r="F515" s="3" t="s">
        <v>3417</v>
      </c>
      <c r="G515" s="5">
        <v>383.74099999999999</v>
      </c>
      <c r="H515" s="6">
        <v>42178</v>
      </c>
      <c r="I515" s="5" t="s">
        <v>394</v>
      </c>
      <c r="J515" s="5" t="s">
        <v>3408</v>
      </c>
      <c r="K515" s="5" t="s">
        <v>366</v>
      </c>
      <c r="L515" s="5" t="s">
        <v>3403</v>
      </c>
      <c r="M515" s="10" t="s">
        <v>3415</v>
      </c>
      <c r="N515" s="10" t="s">
        <v>3416</v>
      </c>
      <c r="O515" s="8" t="s">
        <v>3517</v>
      </c>
    </row>
    <row r="516" spans="1:15" s="1" customFormat="1" x14ac:dyDescent="0.15">
      <c r="A516" s="13" t="s">
        <v>774</v>
      </c>
      <c r="B516" s="9"/>
      <c r="C516" s="3"/>
      <c r="D516" s="8" t="s">
        <v>773</v>
      </c>
      <c r="E516" s="4" t="s">
        <v>299</v>
      </c>
      <c r="F516" s="3" t="s">
        <v>3406</v>
      </c>
      <c r="G516" s="5">
        <v>302.49700000000001</v>
      </c>
      <c r="H516" s="6">
        <v>42178</v>
      </c>
      <c r="I516" s="5" t="s">
        <v>394</v>
      </c>
      <c r="J516" s="5" t="s">
        <v>3409</v>
      </c>
      <c r="K516" s="5" t="s">
        <v>366</v>
      </c>
      <c r="L516" s="5" t="s">
        <v>3404</v>
      </c>
      <c r="M516" s="10" t="s">
        <v>3418</v>
      </c>
      <c r="N516" s="10" t="s">
        <v>3459</v>
      </c>
      <c r="O516" s="8" t="s">
        <v>3518</v>
      </c>
    </row>
    <row r="517" spans="1:15" s="1" customFormat="1" x14ac:dyDescent="0.15">
      <c r="A517" s="13" t="s">
        <v>774</v>
      </c>
      <c r="B517" s="9"/>
      <c r="C517" s="3"/>
      <c r="D517" s="8" t="s">
        <v>773</v>
      </c>
      <c r="E517" s="4" t="s">
        <v>299</v>
      </c>
      <c r="F517" s="3" t="s">
        <v>3421</v>
      </c>
      <c r="G517" s="5">
        <v>384.11200000000002</v>
      </c>
      <c r="H517" s="6">
        <v>42178</v>
      </c>
      <c r="I517" s="5" t="s">
        <v>394</v>
      </c>
      <c r="J517" s="5" t="s">
        <v>3410</v>
      </c>
      <c r="K517" s="5" t="s">
        <v>366</v>
      </c>
      <c r="L517" s="5" t="s">
        <v>3403</v>
      </c>
      <c r="M517" s="10" t="s">
        <v>3419</v>
      </c>
      <c r="N517" s="10" t="s">
        <v>3420</v>
      </c>
      <c r="O517" s="8" t="s">
        <v>3519</v>
      </c>
    </row>
    <row r="518" spans="1:15" s="1" customFormat="1" x14ac:dyDescent="0.15">
      <c r="A518" s="13" t="s">
        <v>610</v>
      </c>
      <c r="B518" s="9"/>
      <c r="C518" s="3"/>
      <c r="D518" s="8" t="s">
        <v>776</v>
      </c>
      <c r="E518" s="4" t="s">
        <v>299</v>
      </c>
      <c r="F518" s="3" t="s">
        <v>3407</v>
      </c>
      <c r="G518" s="5">
        <v>267.483</v>
      </c>
      <c r="H518" s="6">
        <v>42178</v>
      </c>
      <c r="I518" s="14" t="s">
        <v>402</v>
      </c>
      <c r="J518" s="5" t="s">
        <v>3422</v>
      </c>
      <c r="K518" s="5" t="s">
        <v>366</v>
      </c>
      <c r="L518" s="5" t="s">
        <v>3405</v>
      </c>
      <c r="M518" s="10" t="s">
        <v>3427</v>
      </c>
      <c r="N518" s="10" t="s">
        <v>3428</v>
      </c>
      <c r="O518" s="8" t="s">
        <v>3520</v>
      </c>
    </row>
    <row r="519" spans="1:15" s="1" customFormat="1" x14ac:dyDescent="0.15">
      <c r="A519" s="13" t="s">
        <v>610</v>
      </c>
      <c r="B519" s="9"/>
      <c r="C519" s="3"/>
      <c r="D519" s="8" t="s">
        <v>776</v>
      </c>
      <c r="E519" s="4" t="s">
        <v>299</v>
      </c>
      <c r="F519" s="3" t="s">
        <v>3423</v>
      </c>
      <c r="G519" s="5">
        <v>302.22199999999998</v>
      </c>
      <c r="H519" s="6">
        <v>42178</v>
      </c>
      <c r="I519" s="14" t="s">
        <v>402</v>
      </c>
      <c r="J519" s="5" t="s">
        <v>3425</v>
      </c>
      <c r="K519" s="5" t="s">
        <v>366</v>
      </c>
      <c r="L519" s="5" t="s">
        <v>3402</v>
      </c>
      <c r="M519" s="10" t="s">
        <v>3429</v>
      </c>
      <c r="N519" s="10" t="s">
        <v>3440</v>
      </c>
      <c r="O519" s="8" t="s">
        <v>3521</v>
      </c>
    </row>
    <row r="520" spans="1:15" s="1" customFormat="1" x14ac:dyDescent="0.15">
      <c r="A520" s="13" t="s">
        <v>610</v>
      </c>
      <c r="B520" s="9"/>
      <c r="C520" s="3"/>
      <c r="D520" s="8" t="s">
        <v>776</v>
      </c>
      <c r="E520" s="4" t="s">
        <v>299</v>
      </c>
      <c r="F520" s="3" t="s">
        <v>3424</v>
      </c>
      <c r="G520" s="5">
        <v>302.14100000000002</v>
      </c>
      <c r="H520" s="6">
        <v>42178</v>
      </c>
      <c r="I520" s="14" t="s">
        <v>402</v>
      </c>
      <c r="J520" s="5" t="s">
        <v>3426</v>
      </c>
      <c r="K520" s="5" t="s">
        <v>366</v>
      </c>
      <c r="L520" s="5" t="s">
        <v>3402</v>
      </c>
      <c r="M520" s="10" t="s">
        <v>3430</v>
      </c>
      <c r="N520" s="10" t="s">
        <v>4404</v>
      </c>
      <c r="O520" s="8" t="s">
        <v>3522</v>
      </c>
    </row>
    <row r="521" spans="1:15" s="1" customFormat="1" x14ac:dyDescent="0.15">
      <c r="A521" s="13" t="s">
        <v>832</v>
      </c>
      <c r="B521" s="9"/>
      <c r="C521" s="3"/>
      <c r="D521" s="8" t="s">
        <v>776</v>
      </c>
      <c r="E521" s="4" t="s">
        <v>299</v>
      </c>
      <c r="F521" s="3" t="s">
        <v>3438</v>
      </c>
      <c r="G521" s="5">
        <v>267.46600000000001</v>
      </c>
      <c r="H521" s="6">
        <v>42178</v>
      </c>
      <c r="I521" s="5" t="s">
        <v>394</v>
      </c>
      <c r="J521" s="5" t="s">
        <v>3431</v>
      </c>
      <c r="K521" s="5" t="s">
        <v>366</v>
      </c>
      <c r="L521" s="5" t="s">
        <v>3405</v>
      </c>
      <c r="M521" s="10" t="s">
        <v>3436</v>
      </c>
      <c r="N521" s="10" t="s">
        <v>3437</v>
      </c>
      <c r="O521" s="8" t="s">
        <v>3523</v>
      </c>
    </row>
    <row r="522" spans="1:15" s="1" customFormat="1" x14ac:dyDescent="0.15">
      <c r="A522" s="13" t="s">
        <v>832</v>
      </c>
      <c r="B522" s="9"/>
      <c r="C522" s="3"/>
      <c r="D522" s="8" t="s">
        <v>776</v>
      </c>
      <c r="E522" s="4" t="s">
        <v>299</v>
      </c>
      <c r="F522" s="3" t="s">
        <v>3432</v>
      </c>
      <c r="G522" s="5">
        <v>301.94799999999998</v>
      </c>
      <c r="H522" s="6">
        <v>42178</v>
      </c>
      <c r="I522" s="5" t="s">
        <v>394</v>
      </c>
      <c r="J522" s="5" t="s">
        <v>3434</v>
      </c>
      <c r="K522" s="5" t="s">
        <v>366</v>
      </c>
      <c r="L522" s="5" t="s">
        <v>3402</v>
      </c>
      <c r="M522" s="10" t="s">
        <v>3439</v>
      </c>
      <c r="N522" s="10" t="s">
        <v>3441</v>
      </c>
      <c r="O522" s="8" t="s">
        <v>3524</v>
      </c>
    </row>
    <row r="523" spans="1:15" s="1" customFormat="1" x14ac:dyDescent="0.15">
      <c r="A523" s="13" t="s">
        <v>832</v>
      </c>
      <c r="B523" s="9"/>
      <c r="C523" s="3"/>
      <c r="D523" s="8" t="s">
        <v>776</v>
      </c>
      <c r="E523" s="4" t="s">
        <v>299</v>
      </c>
      <c r="F523" s="3" t="s">
        <v>3433</v>
      </c>
      <c r="G523" s="5">
        <v>302.22699999999998</v>
      </c>
      <c r="H523" s="6">
        <v>42178</v>
      </c>
      <c r="I523" s="5" t="s">
        <v>394</v>
      </c>
      <c r="J523" s="5" t="s">
        <v>3435</v>
      </c>
      <c r="K523" s="5" t="s">
        <v>366</v>
      </c>
      <c r="L523" s="5" t="s">
        <v>3402</v>
      </c>
      <c r="M523" s="10" t="s">
        <v>3442</v>
      </c>
      <c r="N523" s="10" t="s">
        <v>3640</v>
      </c>
      <c r="O523" s="8" t="s">
        <v>3525</v>
      </c>
    </row>
    <row r="524" spans="1:15" s="1" customFormat="1" x14ac:dyDescent="0.15">
      <c r="A524" s="13" t="s">
        <v>364</v>
      </c>
      <c r="B524" s="9"/>
      <c r="C524" s="3"/>
      <c r="D524" s="8" t="s">
        <v>670</v>
      </c>
      <c r="E524" s="4" t="s">
        <v>299</v>
      </c>
      <c r="F524" s="3" t="s">
        <v>3443</v>
      </c>
      <c r="G524" s="5">
        <v>40.085000000000001</v>
      </c>
      <c r="H524" s="6">
        <v>42178</v>
      </c>
      <c r="I524" s="5" t="s">
        <v>394</v>
      </c>
      <c r="J524" s="5" t="s">
        <v>3444</v>
      </c>
      <c r="K524" s="5" t="s">
        <v>366</v>
      </c>
      <c r="L524" s="5" t="s">
        <v>3445</v>
      </c>
      <c r="M524" s="10" t="s">
        <v>3449</v>
      </c>
      <c r="N524" s="10" t="s">
        <v>3450</v>
      </c>
      <c r="O524" s="8" t="s">
        <v>3526</v>
      </c>
    </row>
    <row r="525" spans="1:15" s="1" customFormat="1" x14ac:dyDescent="0.15">
      <c r="A525" s="13" t="s">
        <v>364</v>
      </c>
      <c r="B525" s="9"/>
      <c r="C525" s="3"/>
      <c r="D525" s="8" t="s">
        <v>670</v>
      </c>
      <c r="E525" s="4" t="s">
        <v>299</v>
      </c>
      <c r="F525" s="3" t="s">
        <v>3447</v>
      </c>
      <c r="G525" s="5">
        <v>159.971</v>
      </c>
      <c r="H525" s="6">
        <v>42178</v>
      </c>
      <c r="I525" s="5" t="s">
        <v>394</v>
      </c>
      <c r="J525" s="5" t="s">
        <v>3448</v>
      </c>
      <c r="K525" s="5" t="s">
        <v>366</v>
      </c>
      <c r="L525" s="5" t="s">
        <v>3446</v>
      </c>
      <c r="M525" s="10" t="s">
        <v>3451</v>
      </c>
      <c r="N525" s="10" t="s">
        <v>3585</v>
      </c>
      <c r="O525" s="8" t="s">
        <v>3527</v>
      </c>
    </row>
    <row r="526" spans="1:15" s="1" customFormat="1" x14ac:dyDescent="0.15">
      <c r="A526" s="13" t="s">
        <v>774</v>
      </c>
      <c r="B526" s="9"/>
      <c r="C526" s="3"/>
      <c r="D526" s="8" t="s">
        <v>773</v>
      </c>
      <c r="E526" s="4" t="s">
        <v>299</v>
      </c>
      <c r="F526" s="3" t="s">
        <v>3452</v>
      </c>
      <c r="G526" s="5">
        <v>302.40499999999997</v>
      </c>
      <c r="H526" s="6">
        <v>42178</v>
      </c>
      <c r="I526" s="5" t="s">
        <v>394</v>
      </c>
      <c r="J526" s="5" t="s">
        <v>3411</v>
      </c>
      <c r="K526" s="5" t="s">
        <v>366</v>
      </c>
      <c r="L526" s="5" t="s">
        <v>3404</v>
      </c>
      <c r="M526" s="10" t="s">
        <v>3457</v>
      </c>
      <c r="N526" s="10" t="s">
        <v>3460</v>
      </c>
      <c r="O526" s="8" t="s">
        <v>3528</v>
      </c>
    </row>
    <row r="527" spans="1:15" s="1" customFormat="1" x14ac:dyDescent="0.15">
      <c r="A527" s="13" t="s">
        <v>774</v>
      </c>
      <c r="B527" s="9"/>
      <c r="C527" s="3"/>
      <c r="D527" s="8" t="s">
        <v>773</v>
      </c>
      <c r="E527" s="4" t="s">
        <v>299</v>
      </c>
      <c r="F527" s="3" t="s">
        <v>3453</v>
      </c>
      <c r="G527" s="5">
        <v>302.25900000000001</v>
      </c>
      <c r="H527" s="6">
        <v>42178</v>
      </c>
      <c r="I527" s="5" t="s">
        <v>394</v>
      </c>
      <c r="J527" s="5" t="s">
        <v>3454</v>
      </c>
      <c r="K527" s="5" t="s">
        <v>366</v>
      </c>
      <c r="L527" s="5" t="s">
        <v>3402</v>
      </c>
      <c r="M527" s="10" t="s">
        <v>3458</v>
      </c>
      <c r="N527" s="10" t="s">
        <v>2925</v>
      </c>
      <c r="O527" s="8" t="s">
        <v>3529</v>
      </c>
    </row>
    <row r="528" spans="1:15" s="1" customFormat="1" x14ac:dyDescent="0.15">
      <c r="A528" s="13" t="s">
        <v>774</v>
      </c>
      <c r="B528" s="9"/>
      <c r="C528" s="3"/>
      <c r="D528" s="8" t="s">
        <v>773</v>
      </c>
      <c r="E528" s="4" t="s">
        <v>299</v>
      </c>
      <c r="F528" s="3" t="s">
        <v>3463</v>
      </c>
      <c r="G528" s="5">
        <v>267.63400000000001</v>
      </c>
      <c r="H528" s="6">
        <v>42178</v>
      </c>
      <c r="I528" s="5" t="s">
        <v>394</v>
      </c>
      <c r="J528" s="5" t="s">
        <v>3455</v>
      </c>
      <c r="K528" s="5" t="s">
        <v>366</v>
      </c>
      <c r="L528" s="5" t="s">
        <v>3405</v>
      </c>
      <c r="M528" s="10" t="s">
        <v>3461</v>
      </c>
      <c r="N528" s="10" t="s">
        <v>3462</v>
      </c>
      <c r="O528" s="8" t="s">
        <v>3530</v>
      </c>
    </row>
    <row r="529" spans="1:15" s="1" customFormat="1" x14ac:dyDescent="0.15">
      <c r="A529" s="13" t="s">
        <v>774</v>
      </c>
      <c r="B529" s="9"/>
      <c r="C529" s="3"/>
      <c r="D529" s="8" t="s">
        <v>773</v>
      </c>
      <c r="E529" s="4" t="s">
        <v>299</v>
      </c>
      <c r="F529" s="3" t="s">
        <v>3466</v>
      </c>
      <c r="G529" s="5">
        <v>302.43</v>
      </c>
      <c r="H529" s="6">
        <v>42178</v>
      </c>
      <c r="I529" s="5" t="s">
        <v>394</v>
      </c>
      <c r="J529" s="5" t="s">
        <v>3456</v>
      </c>
      <c r="K529" s="5" t="s">
        <v>366</v>
      </c>
      <c r="L529" s="5" t="s">
        <v>3404</v>
      </c>
      <c r="M529" s="10" t="s">
        <v>3464</v>
      </c>
      <c r="N529" s="10" t="s">
        <v>3465</v>
      </c>
      <c r="O529" s="8" t="s">
        <v>3531</v>
      </c>
    </row>
    <row r="530" spans="1:15" s="1" customFormat="1" x14ac:dyDescent="0.15">
      <c r="A530" s="13" t="s">
        <v>364</v>
      </c>
      <c r="B530" s="9"/>
      <c r="C530" s="3"/>
      <c r="D530" s="8" t="s">
        <v>670</v>
      </c>
      <c r="E530" s="4" t="s">
        <v>299</v>
      </c>
      <c r="F530" s="3" t="s">
        <v>3467</v>
      </c>
      <c r="G530" s="5">
        <v>99.052000000000007</v>
      </c>
      <c r="H530" s="6">
        <v>42179</v>
      </c>
      <c r="I530" s="5" t="s">
        <v>394</v>
      </c>
      <c r="J530" s="5" t="s">
        <v>3468</v>
      </c>
      <c r="K530" s="5" t="s">
        <v>366</v>
      </c>
      <c r="L530" s="5" t="s">
        <v>3469</v>
      </c>
      <c r="M530" s="10" t="s">
        <v>3472</v>
      </c>
      <c r="N530" s="10" t="s">
        <v>819</v>
      </c>
      <c r="O530" s="8" t="s">
        <v>3532</v>
      </c>
    </row>
    <row r="531" spans="1:15" s="1" customFormat="1" x14ac:dyDescent="0.15">
      <c r="A531" s="13" t="s">
        <v>364</v>
      </c>
      <c r="B531" s="9"/>
      <c r="C531" s="3"/>
      <c r="D531" s="8" t="s">
        <v>670</v>
      </c>
      <c r="E531" s="4" t="s">
        <v>299</v>
      </c>
      <c r="F531" s="3" t="s">
        <v>3470</v>
      </c>
      <c r="G531" s="5">
        <v>98.775000000000006</v>
      </c>
      <c r="H531" s="6">
        <v>42179</v>
      </c>
      <c r="I531" s="5" t="s">
        <v>394</v>
      </c>
      <c r="J531" s="5" t="s">
        <v>3471</v>
      </c>
      <c r="K531" s="5" t="s">
        <v>366</v>
      </c>
      <c r="L531" s="5" t="s">
        <v>3469</v>
      </c>
      <c r="M531" s="10" t="s">
        <v>3473</v>
      </c>
      <c r="N531" s="10" t="s">
        <v>3474</v>
      </c>
      <c r="O531" s="8" t="s">
        <v>3533</v>
      </c>
    </row>
    <row r="532" spans="1:15" s="1" customFormat="1" x14ac:dyDescent="0.15">
      <c r="A532" s="13" t="s">
        <v>816</v>
      </c>
      <c r="B532" s="9"/>
      <c r="C532" s="3"/>
      <c r="D532" s="8" t="s">
        <v>95</v>
      </c>
      <c r="E532" s="4" t="s">
        <v>299</v>
      </c>
      <c r="F532" s="3" t="s">
        <v>3475</v>
      </c>
      <c r="G532" s="5">
        <v>85.778000000000006</v>
      </c>
      <c r="H532" s="6">
        <v>42179</v>
      </c>
      <c r="I532" s="5" t="s">
        <v>394</v>
      </c>
      <c r="J532" s="5" t="s">
        <v>3476</v>
      </c>
      <c r="K532" s="5" t="s">
        <v>393</v>
      </c>
      <c r="L532" s="5" t="s">
        <v>3477</v>
      </c>
      <c r="M532" s="10" t="s">
        <v>3481</v>
      </c>
      <c r="N532" s="10" t="s">
        <v>3482</v>
      </c>
      <c r="O532" s="8" t="s">
        <v>3534</v>
      </c>
    </row>
    <row r="533" spans="1:15" s="1" customFormat="1" x14ac:dyDescent="0.15">
      <c r="A533" s="13" t="s">
        <v>816</v>
      </c>
      <c r="B533" s="9"/>
      <c r="C533" s="3"/>
      <c r="D533" s="8" t="s">
        <v>95</v>
      </c>
      <c r="E533" s="4" t="s">
        <v>299</v>
      </c>
      <c r="F533" s="3" t="s">
        <v>3478</v>
      </c>
      <c r="G533" s="5">
        <v>154.601</v>
      </c>
      <c r="H533" s="6">
        <v>42179</v>
      </c>
      <c r="I533" s="5" t="s">
        <v>394</v>
      </c>
      <c r="J533" s="5" t="s">
        <v>3479</v>
      </c>
      <c r="K533" s="5" t="s">
        <v>393</v>
      </c>
      <c r="L533" s="5" t="s">
        <v>3480</v>
      </c>
      <c r="M533" s="10" t="s">
        <v>3483</v>
      </c>
      <c r="N533" s="10" t="s">
        <v>3484</v>
      </c>
      <c r="O533" s="8" t="s">
        <v>3535</v>
      </c>
    </row>
    <row r="534" spans="1:15" s="1" customFormat="1" x14ac:dyDescent="0.15">
      <c r="A534" s="13" t="s">
        <v>796</v>
      </c>
      <c r="B534" s="9"/>
      <c r="C534" s="3"/>
      <c r="D534" s="8" t="s">
        <v>3505</v>
      </c>
      <c r="E534" s="4" t="s">
        <v>299</v>
      </c>
      <c r="F534" s="3" t="s">
        <v>3489</v>
      </c>
      <c r="G534" s="5">
        <v>161.27000000000001</v>
      </c>
      <c r="H534" s="6">
        <v>42179</v>
      </c>
      <c r="I534" s="5" t="s">
        <v>394</v>
      </c>
      <c r="J534" s="5" t="s">
        <v>3485</v>
      </c>
      <c r="K534" s="5" t="s">
        <v>393</v>
      </c>
      <c r="L534" s="5" t="s">
        <v>3486</v>
      </c>
      <c r="M534" s="10" t="s">
        <v>3487</v>
      </c>
      <c r="N534" s="10" t="s">
        <v>3488</v>
      </c>
      <c r="O534" s="8" t="s">
        <v>3536</v>
      </c>
    </row>
    <row r="535" spans="1:15" s="1" customFormat="1" x14ac:dyDescent="0.15">
      <c r="A535" s="13" t="s">
        <v>400</v>
      </c>
      <c r="B535" s="9"/>
      <c r="C535" s="3"/>
      <c r="D535" s="8" t="s">
        <v>473</v>
      </c>
      <c r="E535" s="4" t="s">
        <v>299</v>
      </c>
      <c r="F535" s="3" t="s">
        <v>3494</v>
      </c>
      <c r="G535" s="5">
        <v>201.053</v>
      </c>
      <c r="H535" s="6">
        <v>42179</v>
      </c>
      <c r="I535" s="14" t="s">
        <v>396</v>
      </c>
      <c r="J535" s="5" t="s">
        <v>3490</v>
      </c>
      <c r="K535" s="5" t="s">
        <v>393</v>
      </c>
      <c r="L535" s="5" t="s">
        <v>3491</v>
      </c>
      <c r="M535" s="10" t="s">
        <v>3492</v>
      </c>
      <c r="N535" s="10" t="s">
        <v>3493</v>
      </c>
      <c r="O535" s="8" t="s">
        <v>3537</v>
      </c>
    </row>
    <row r="536" spans="1:15" s="1" customFormat="1" x14ac:dyDescent="0.15">
      <c r="A536" s="13" t="s">
        <v>615</v>
      </c>
      <c r="B536" s="9"/>
      <c r="C536" s="3"/>
      <c r="D536" s="8" t="s">
        <v>1289</v>
      </c>
      <c r="E536" s="4" t="s">
        <v>299</v>
      </c>
      <c r="F536" s="3" t="s">
        <v>3495</v>
      </c>
      <c r="G536" s="5">
        <v>342.38299999999998</v>
      </c>
      <c r="H536" s="6">
        <v>42179</v>
      </c>
      <c r="I536" s="5" t="s">
        <v>394</v>
      </c>
      <c r="J536" s="5" t="s">
        <v>3496</v>
      </c>
      <c r="K536" s="5" t="s">
        <v>393</v>
      </c>
      <c r="L536" s="5" t="s">
        <v>3497</v>
      </c>
      <c r="M536" s="10" t="s">
        <v>3500</v>
      </c>
      <c r="N536" s="10" t="s">
        <v>3501</v>
      </c>
      <c r="O536" s="8" t="s">
        <v>3538</v>
      </c>
    </row>
    <row r="537" spans="1:15" s="1" customFormat="1" x14ac:dyDescent="0.15">
      <c r="A537" s="13" t="s">
        <v>615</v>
      </c>
      <c r="B537" s="9"/>
      <c r="C537" s="3"/>
      <c r="D537" s="8" t="s">
        <v>1289</v>
      </c>
      <c r="E537" s="4" t="s">
        <v>299</v>
      </c>
      <c r="F537" s="3" t="s">
        <v>3504</v>
      </c>
      <c r="G537" s="5">
        <v>342.286</v>
      </c>
      <c r="H537" s="6">
        <v>42179</v>
      </c>
      <c r="I537" s="5" t="s">
        <v>394</v>
      </c>
      <c r="J537" s="5" t="s">
        <v>3499</v>
      </c>
      <c r="K537" s="5" t="s">
        <v>393</v>
      </c>
      <c r="L537" s="5" t="s">
        <v>3498</v>
      </c>
      <c r="M537" s="10" t="s">
        <v>3502</v>
      </c>
      <c r="N537" s="10" t="s">
        <v>3503</v>
      </c>
      <c r="O537" s="8" t="s">
        <v>3539</v>
      </c>
    </row>
    <row r="538" spans="1:15" s="1" customFormat="1" x14ac:dyDescent="0.15">
      <c r="A538" s="13" t="s">
        <v>832</v>
      </c>
      <c r="B538" s="9"/>
      <c r="C538" s="3"/>
      <c r="D538" s="8" t="s">
        <v>776</v>
      </c>
      <c r="E538" s="4" t="s">
        <v>299</v>
      </c>
      <c r="F538" s="3" t="s">
        <v>3506</v>
      </c>
      <c r="G538" s="5">
        <v>34.866999999999997</v>
      </c>
      <c r="H538" s="6">
        <v>42179</v>
      </c>
      <c r="I538" s="5" t="s">
        <v>394</v>
      </c>
      <c r="J538" s="5" t="s">
        <v>3507</v>
      </c>
      <c r="K538" s="5" t="s">
        <v>366</v>
      </c>
      <c r="L538" s="5" t="s">
        <v>3508</v>
      </c>
      <c r="M538" s="10" t="s">
        <v>3509</v>
      </c>
      <c r="N538" s="10" t="s">
        <v>3510</v>
      </c>
      <c r="O538" s="8" t="s">
        <v>3540</v>
      </c>
    </row>
    <row r="539" spans="1:15" s="1" customFormat="1" x14ac:dyDescent="0.15">
      <c r="A539" s="13" t="s">
        <v>736</v>
      </c>
      <c r="B539" s="9" t="s">
        <v>3647</v>
      </c>
      <c r="C539" s="3"/>
      <c r="D539" s="8" t="s">
        <v>74</v>
      </c>
      <c r="E539" s="4" t="s">
        <v>299</v>
      </c>
      <c r="F539" s="3" t="s">
        <v>3541</v>
      </c>
      <c r="G539" s="14">
        <f>8.606*L539</f>
        <v>215.15</v>
      </c>
      <c r="H539" s="6">
        <v>42181</v>
      </c>
      <c r="I539" s="5" t="s">
        <v>308</v>
      </c>
      <c r="J539" s="5" t="s">
        <v>3590</v>
      </c>
      <c r="K539" s="14" t="s">
        <v>324</v>
      </c>
      <c r="L539" s="5">
        <v>25</v>
      </c>
      <c r="M539" s="10" t="s">
        <v>3591</v>
      </c>
      <c r="N539" s="10" t="s">
        <v>627</v>
      </c>
      <c r="O539" s="8" t="s">
        <v>4240</v>
      </c>
    </row>
    <row r="540" spans="1:15" s="1" customFormat="1" x14ac:dyDescent="0.15">
      <c r="A540" s="13" t="s">
        <v>309</v>
      </c>
      <c r="B540" s="9"/>
      <c r="C540" s="3"/>
      <c r="D540" s="8" t="s">
        <v>39</v>
      </c>
      <c r="E540" s="4" t="s">
        <v>299</v>
      </c>
      <c r="F540" s="3" t="s">
        <v>3542</v>
      </c>
      <c r="G540" s="5">
        <f>12.838*L540</f>
        <v>128.38</v>
      </c>
      <c r="H540" s="6">
        <v>42181</v>
      </c>
      <c r="I540" s="5" t="s">
        <v>394</v>
      </c>
      <c r="J540" s="5" t="s">
        <v>3543</v>
      </c>
      <c r="K540" s="5" t="s">
        <v>324</v>
      </c>
      <c r="L540" s="5">
        <v>10</v>
      </c>
      <c r="M540" s="10" t="s">
        <v>3544</v>
      </c>
      <c r="N540" s="10" t="s">
        <v>129</v>
      </c>
      <c r="O540" s="8" t="s">
        <v>3596</v>
      </c>
    </row>
    <row r="541" spans="1:15" s="1" customFormat="1" x14ac:dyDescent="0.15">
      <c r="A541" s="13" t="s">
        <v>3547</v>
      </c>
      <c r="B541" s="9"/>
      <c r="C541" s="3"/>
      <c r="D541" s="8" t="s">
        <v>39</v>
      </c>
      <c r="E541" s="4" t="s">
        <v>299</v>
      </c>
      <c r="F541" s="3" t="s">
        <v>3546</v>
      </c>
      <c r="G541" s="5">
        <f>12.838*L541</f>
        <v>51.351999999999997</v>
      </c>
      <c r="H541" s="6">
        <v>42181</v>
      </c>
      <c r="I541" s="5" t="s">
        <v>394</v>
      </c>
      <c r="J541" s="5" t="s">
        <v>5687</v>
      </c>
      <c r="K541" s="5" t="s">
        <v>324</v>
      </c>
      <c r="L541" s="5">
        <v>4</v>
      </c>
      <c r="M541" s="10" t="s">
        <v>3544</v>
      </c>
      <c r="N541" s="10" t="s">
        <v>3545</v>
      </c>
      <c r="O541" s="8" t="s">
        <v>3597</v>
      </c>
    </row>
    <row r="542" spans="1:15" s="1" customFormat="1" x14ac:dyDescent="0.15">
      <c r="A542" s="13" t="s">
        <v>2303</v>
      </c>
      <c r="B542" s="9"/>
      <c r="C542" s="3"/>
      <c r="D542" s="8" t="s">
        <v>482</v>
      </c>
      <c r="E542" s="4" t="s">
        <v>299</v>
      </c>
      <c r="F542" s="3" t="s">
        <v>3548</v>
      </c>
      <c r="G542" s="14">
        <f>12.838*L542</f>
        <v>128.38</v>
      </c>
      <c r="H542" s="6">
        <v>42181</v>
      </c>
      <c r="I542" s="14" t="s">
        <v>483</v>
      </c>
      <c r="J542" s="5" t="s">
        <v>3592</v>
      </c>
      <c r="K542" s="5" t="s">
        <v>324</v>
      </c>
      <c r="L542" s="5">
        <v>10</v>
      </c>
      <c r="M542" s="10" t="s">
        <v>3593</v>
      </c>
      <c r="N542" s="10" t="s">
        <v>129</v>
      </c>
      <c r="O542" s="8" t="s">
        <v>3598</v>
      </c>
    </row>
    <row r="543" spans="1:15" s="1" customFormat="1" x14ac:dyDescent="0.15">
      <c r="A543" s="13" t="s">
        <v>623</v>
      </c>
      <c r="B543" s="9"/>
      <c r="C543" s="3"/>
      <c r="D543" s="8" t="s">
        <v>2046</v>
      </c>
      <c r="E543" s="4" t="s">
        <v>299</v>
      </c>
      <c r="F543" s="3" t="s">
        <v>3549</v>
      </c>
      <c r="G543" s="5">
        <f>20.558*L543</f>
        <v>246.696</v>
      </c>
      <c r="H543" s="6">
        <v>42181</v>
      </c>
      <c r="I543" s="5" t="s">
        <v>449</v>
      </c>
      <c r="J543" s="5" t="s">
        <v>3550</v>
      </c>
      <c r="K543" s="5" t="s">
        <v>324</v>
      </c>
      <c r="L543" s="5">
        <v>12</v>
      </c>
      <c r="M543" s="10" t="s">
        <v>3553</v>
      </c>
      <c r="N543" s="10" t="s">
        <v>13</v>
      </c>
      <c r="O543" s="8" t="s">
        <v>3594</v>
      </c>
    </row>
    <row r="544" spans="1:15" s="1" customFormat="1" x14ac:dyDescent="0.15">
      <c r="A544" s="13" t="s">
        <v>623</v>
      </c>
      <c r="B544" s="9"/>
      <c r="C544" s="3"/>
      <c r="D544" s="8" t="s">
        <v>2046</v>
      </c>
      <c r="E544" s="4" t="s">
        <v>299</v>
      </c>
      <c r="F544" s="3" t="s">
        <v>3551</v>
      </c>
      <c r="G544" s="5">
        <f>20.558*L544</f>
        <v>267.25400000000002</v>
      </c>
      <c r="H544" s="6">
        <v>42181</v>
      </c>
      <c r="I544" s="5" t="s">
        <v>449</v>
      </c>
      <c r="J544" s="5" t="s">
        <v>3552</v>
      </c>
      <c r="K544" s="5" t="s">
        <v>324</v>
      </c>
      <c r="L544" s="5">
        <v>13</v>
      </c>
      <c r="M544" s="10" t="s">
        <v>3553</v>
      </c>
      <c r="N544" s="10" t="s">
        <v>14</v>
      </c>
      <c r="O544" s="8" t="s">
        <v>3599</v>
      </c>
    </row>
    <row r="545" spans="1:15" s="1" customFormat="1" x14ac:dyDescent="0.15">
      <c r="A545" s="13" t="s">
        <v>2835</v>
      </c>
      <c r="B545" s="9"/>
      <c r="C545" s="3"/>
      <c r="D545" s="8" t="s">
        <v>670</v>
      </c>
      <c r="E545" s="4" t="s">
        <v>299</v>
      </c>
      <c r="F545" s="3" t="s">
        <v>3560</v>
      </c>
      <c r="G545" s="5">
        <v>100.066</v>
      </c>
      <c r="H545" s="6">
        <v>42181</v>
      </c>
      <c r="I545" s="5" t="s">
        <v>394</v>
      </c>
      <c r="J545" s="5" t="s">
        <v>3554</v>
      </c>
      <c r="K545" s="5" t="s">
        <v>366</v>
      </c>
      <c r="L545" s="5" t="s">
        <v>671</v>
      </c>
      <c r="M545" s="10" t="s">
        <v>3557</v>
      </c>
      <c r="N545" s="10" t="s">
        <v>3559</v>
      </c>
      <c r="O545" s="8" t="s">
        <v>3600</v>
      </c>
    </row>
    <row r="546" spans="1:15" s="1" customFormat="1" x14ac:dyDescent="0.15">
      <c r="A546" s="13" t="s">
        <v>2835</v>
      </c>
      <c r="B546" s="9"/>
      <c r="C546" s="3"/>
      <c r="D546" s="8" t="s">
        <v>670</v>
      </c>
      <c r="E546" s="4" t="s">
        <v>299</v>
      </c>
      <c r="F546" s="3" t="s">
        <v>3555</v>
      </c>
      <c r="G546" s="5">
        <v>100.10899999999999</v>
      </c>
      <c r="H546" s="6">
        <v>42181</v>
      </c>
      <c r="I546" s="5" t="s">
        <v>394</v>
      </c>
      <c r="J546" s="5" t="s">
        <v>3556</v>
      </c>
      <c r="K546" s="5" t="s">
        <v>366</v>
      </c>
      <c r="L546" s="5" t="s">
        <v>671</v>
      </c>
      <c r="M546" s="10" t="s">
        <v>3558</v>
      </c>
      <c r="N546" s="10" t="s">
        <v>672</v>
      </c>
      <c r="O546" s="8" t="s">
        <v>3601</v>
      </c>
    </row>
    <row r="547" spans="1:15" s="1" customFormat="1" x14ac:dyDescent="0.15">
      <c r="A547" s="13" t="s">
        <v>668</v>
      </c>
      <c r="B547" s="9"/>
      <c r="C547" s="3"/>
      <c r="D547" s="8" t="s">
        <v>210</v>
      </c>
      <c r="E547" s="4" t="s">
        <v>299</v>
      </c>
      <c r="F547" s="3" t="s">
        <v>3567</v>
      </c>
      <c r="G547" s="5">
        <v>192.517</v>
      </c>
      <c r="H547" s="6">
        <v>42181</v>
      </c>
      <c r="I547" s="5" t="s">
        <v>394</v>
      </c>
      <c r="J547" s="5" t="s">
        <v>3561</v>
      </c>
      <c r="K547" s="5" t="s">
        <v>366</v>
      </c>
      <c r="L547" s="5" t="s">
        <v>3562</v>
      </c>
      <c r="M547" s="10" t="s">
        <v>3566</v>
      </c>
      <c r="N547" s="10" t="s">
        <v>4137</v>
      </c>
      <c r="O547" s="8" t="s">
        <v>3602</v>
      </c>
    </row>
    <row r="548" spans="1:15" s="1" customFormat="1" x14ac:dyDescent="0.15">
      <c r="A548" s="13" t="s">
        <v>668</v>
      </c>
      <c r="B548" s="9"/>
      <c r="C548" s="3"/>
      <c r="D548" s="8" t="s">
        <v>210</v>
      </c>
      <c r="E548" s="4" t="s">
        <v>299</v>
      </c>
      <c r="F548" s="3" t="s">
        <v>3563</v>
      </c>
      <c r="G548" s="5">
        <v>108.249</v>
      </c>
      <c r="H548" s="6">
        <v>42181</v>
      </c>
      <c r="I548" s="5" t="s">
        <v>394</v>
      </c>
      <c r="J548" s="5" t="s">
        <v>3564</v>
      </c>
      <c r="K548" s="5" t="s">
        <v>366</v>
      </c>
      <c r="L548" s="5" t="s">
        <v>1290</v>
      </c>
      <c r="M548" s="10" t="s">
        <v>3568</v>
      </c>
      <c r="N548" s="10" t="s">
        <v>3569</v>
      </c>
      <c r="O548" s="8" t="s">
        <v>3603</v>
      </c>
    </row>
    <row r="549" spans="1:15" s="1" customFormat="1" x14ac:dyDescent="0.15">
      <c r="A549" s="13" t="s">
        <v>668</v>
      </c>
      <c r="B549" s="9"/>
      <c r="C549" s="3"/>
      <c r="D549" s="8" t="s">
        <v>210</v>
      </c>
      <c r="E549" s="4" t="s">
        <v>299</v>
      </c>
      <c r="F549" s="3" t="s">
        <v>3572</v>
      </c>
      <c r="G549" s="5">
        <v>220.453</v>
      </c>
      <c r="H549" s="6">
        <v>42181</v>
      </c>
      <c r="I549" s="5" t="s">
        <v>394</v>
      </c>
      <c r="J549" s="5" t="s">
        <v>3565</v>
      </c>
      <c r="K549" s="5" t="s">
        <v>366</v>
      </c>
      <c r="L549" s="5" t="s">
        <v>3164</v>
      </c>
      <c r="M549" s="10" t="s">
        <v>3570</v>
      </c>
      <c r="N549" s="10" t="s">
        <v>3571</v>
      </c>
      <c r="O549" s="8" t="s">
        <v>3604</v>
      </c>
    </row>
    <row r="550" spans="1:15" s="1" customFormat="1" x14ac:dyDescent="0.15">
      <c r="A550" s="13" t="s">
        <v>415</v>
      </c>
      <c r="B550" s="9"/>
      <c r="C550" s="3"/>
      <c r="D550" s="8" t="s">
        <v>1269</v>
      </c>
      <c r="E550" s="4" t="s">
        <v>299</v>
      </c>
      <c r="F550" s="3" t="s">
        <v>3573</v>
      </c>
      <c r="G550" s="5">
        <v>207.916</v>
      </c>
      <c r="H550" s="6">
        <v>42181</v>
      </c>
      <c r="I550" s="5" t="s">
        <v>394</v>
      </c>
      <c r="J550" s="5" t="s">
        <v>3574</v>
      </c>
      <c r="K550" s="5" t="s">
        <v>393</v>
      </c>
      <c r="L550" s="5" t="s">
        <v>3575</v>
      </c>
      <c r="M550" s="10" t="s">
        <v>3576</v>
      </c>
      <c r="N550" s="10" t="s">
        <v>3577</v>
      </c>
      <c r="O550" s="8" t="s">
        <v>3605</v>
      </c>
    </row>
    <row r="551" spans="1:15" s="1" customFormat="1" x14ac:dyDescent="0.15">
      <c r="A551" s="13" t="s">
        <v>364</v>
      </c>
      <c r="B551" s="9"/>
      <c r="C551" s="3"/>
      <c r="D551" s="8" t="s">
        <v>670</v>
      </c>
      <c r="E551" s="4" t="s">
        <v>299</v>
      </c>
      <c r="F551" s="3" t="s">
        <v>3578</v>
      </c>
      <c r="G551" s="5">
        <v>201.804</v>
      </c>
      <c r="H551" s="6">
        <v>42181</v>
      </c>
      <c r="I551" s="5" t="s">
        <v>394</v>
      </c>
      <c r="J551" s="5" t="s">
        <v>3579</v>
      </c>
      <c r="K551" s="5" t="s">
        <v>366</v>
      </c>
      <c r="L551" s="5" t="s">
        <v>3580</v>
      </c>
      <c r="M551" s="10" t="s">
        <v>3584</v>
      </c>
      <c r="N551" s="10" t="s">
        <v>4077</v>
      </c>
      <c r="O551" s="8" t="s">
        <v>3606</v>
      </c>
    </row>
    <row r="552" spans="1:15" s="1" customFormat="1" x14ac:dyDescent="0.15">
      <c r="A552" s="13" t="s">
        <v>364</v>
      </c>
      <c r="B552" s="9"/>
      <c r="C552" s="3"/>
      <c r="D552" s="8" t="s">
        <v>670</v>
      </c>
      <c r="E552" s="4" t="s">
        <v>299</v>
      </c>
      <c r="F552" s="3" t="s">
        <v>3582</v>
      </c>
      <c r="G552" s="5">
        <v>182.256</v>
      </c>
      <c r="H552" s="6">
        <v>42181</v>
      </c>
      <c r="I552" s="5" t="s">
        <v>394</v>
      </c>
      <c r="J552" s="5" t="s">
        <v>3583</v>
      </c>
      <c r="K552" s="5" t="s">
        <v>366</v>
      </c>
      <c r="L552" s="5" t="s">
        <v>3581</v>
      </c>
      <c r="M552" s="10" t="s">
        <v>3586</v>
      </c>
      <c r="N552" s="10" t="s">
        <v>3587</v>
      </c>
      <c r="O552" s="8" t="s">
        <v>3607</v>
      </c>
    </row>
    <row r="553" spans="1:15" s="1" customFormat="1" x14ac:dyDescent="0.15">
      <c r="A553" s="13" t="s">
        <v>3608</v>
      </c>
      <c r="B553" s="9"/>
      <c r="C553" s="3"/>
      <c r="D553" s="8" t="s">
        <v>833</v>
      </c>
      <c r="E553" s="4" t="s">
        <v>298</v>
      </c>
      <c r="F553" s="3" t="s">
        <v>3609</v>
      </c>
      <c r="G553" s="5">
        <v>360.24900000000002</v>
      </c>
      <c r="H553" s="6">
        <v>42186</v>
      </c>
      <c r="I553" s="5" t="s">
        <v>394</v>
      </c>
      <c r="J553" s="5" t="s">
        <v>3669</v>
      </c>
      <c r="K553" s="5" t="s">
        <v>282</v>
      </c>
      <c r="L553" s="5" t="s">
        <v>3610</v>
      </c>
      <c r="M553" s="10" t="s">
        <v>3611</v>
      </c>
      <c r="N553" s="10" t="s">
        <v>3612</v>
      </c>
      <c r="O553" s="8" t="s">
        <v>3793</v>
      </c>
    </row>
    <row r="554" spans="1:15" s="1" customFormat="1" x14ac:dyDescent="0.15">
      <c r="A554" s="13" t="s">
        <v>3616</v>
      </c>
      <c r="B554" s="9"/>
      <c r="C554" s="3"/>
      <c r="D554" s="8" t="s">
        <v>776</v>
      </c>
      <c r="E554" s="4" t="s">
        <v>298</v>
      </c>
      <c r="F554" s="3" t="s">
        <v>3613</v>
      </c>
      <c r="G554" s="5">
        <v>383.39100000000002</v>
      </c>
      <c r="H554" s="6">
        <v>42186</v>
      </c>
      <c r="I554" s="14" t="s">
        <v>616</v>
      </c>
      <c r="J554" s="5" t="s">
        <v>3614</v>
      </c>
      <c r="K554" s="5" t="s">
        <v>366</v>
      </c>
      <c r="L554" s="5" t="s">
        <v>3615</v>
      </c>
      <c r="M554" s="10" t="s">
        <v>3617</v>
      </c>
      <c r="N554" s="10" t="s">
        <v>3618</v>
      </c>
      <c r="O554" s="8" t="s">
        <v>3803</v>
      </c>
    </row>
    <row r="555" spans="1:15" s="1" customFormat="1" x14ac:dyDescent="0.15">
      <c r="A555" s="13" t="s">
        <v>3619</v>
      </c>
      <c r="B555" s="9"/>
      <c r="C555" s="3"/>
      <c r="D555" s="8" t="s">
        <v>776</v>
      </c>
      <c r="E555" s="4" t="s">
        <v>298</v>
      </c>
      <c r="F555" s="3" t="s">
        <v>3620</v>
      </c>
      <c r="G555" s="5">
        <v>383.39</v>
      </c>
      <c r="H555" s="6">
        <v>42186</v>
      </c>
      <c r="I555" s="5" t="s">
        <v>394</v>
      </c>
      <c r="J555" s="5" t="s">
        <v>3621</v>
      </c>
      <c r="K555" s="5" t="s">
        <v>366</v>
      </c>
      <c r="L555" s="5" t="s">
        <v>3615</v>
      </c>
      <c r="M555" s="10" t="s">
        <v>3632</v>
      </c>
      <c r="N555" s="10" t="s">
        <v>3633</v>
      </c>
      <c r="O555" s="8" t="s">
        <v>3794</v>
      </c>
    </row>
    <row r="556" spans="1:15" s="1" customFormat="1" x14ac:dyDescent="0.15">
      <c r="A556" s="13" t="s">
        <v>3619</v>
      </c>
      <c r="B556" s="9"/>
      <c r="C556" s="3"/>
      <c r="D556" s="8" t="s">
        <v>776</v>
      </c>
      <c r="E556" s="4" t="s">
        <v>298</v>
      </c>
      <c r="F556" s="3" t="s">
        <v>3636</v>
      </c>
      <c r="G556" s="5">
        <v>267.35899999999998</v>
      </c>
      <c r="H556" s="6">
        <v>42186</v>
      </c>
      <c r="I556" s="5" t="s">
        <v>394</v>
      </c>
      <c r="J556" s="5" t="s">
        <v>3625</v>
      </c>
      <c r="K556" s="5" t="s">
        <v>366</v>
      </c>
      <c r="L556" s="5" t="s">
        <v>3629</v>
      </c>
      <c r="M556" s="10" t="s">
        <v>3634</v>
      </c>
      <c r="N556" s="10" t="s">
        <v>3635</v>
      </c>
      <c r="O556" s="8" t="s">
        <v>3795</v>
      </c>
    </row>
    <row r="557" spans="1:15" s="1" customFormat="1" x14ac:dyDescent="0.15">
      <c r="A557" s="13" t="s">
        <v>3619</v>
      </c>
      <c r="B557" s="9"/>
      <c r="C557" s="3"/>
      <c r="D557" s="8" t="s">
        <v>776</v>
      </c>
      <c r="E557" s="4" t="s">
        <v>298</v>
      </c>
      <c r="F557" s="3" t="s">
        <v>3622</v>
      </c>
      <c r="G557" s="5">
        <v>301.94400000000002</v>
      </c>
      <c r="H557" s="6">
        <v>42186</v>
      </c>
      <c r="I557" s="5" t="s">
        <v>394</v>
      </c>
      <c r="J557" s="5" t="s">
        <v>3626</v>
      </c>
      <c r="K557" s="5" t="s">
        <v>366</v>
      </c>
      <c r="L557" s="5" t="s">
        <v>3630</v>
      </c>
      <c r="M557" s="10" t="s">
        <v>3637</v>
      </c>
      <c r="N557" s="10" t="s">
        <v>3641</v>
      </c>
      <c r="O557" s="8" t="s">
        <v>3796</v>
      </c>
    </row>
    <row r="558" spans="1:15" s="1" customFormat="1" x14ac:dyDescent="0.15">
      <c r="A558" s="13" t="s">
        <v>3619</v>
      </c>
      <c r="B558" s="9"/>
      <c r="C558" s="3"/>
      <c r="D558" s="8" t="s">
        <v>776</v>
      </c>
      <c r="E558" s="4" t="s">
        <v>298</v>
      </c>
      <c r="F558" s="3" t="s">
        <v>3623</v>
      </c>
      <c r="G558" s="5">
        <v>302.22199999999998</v>
      </c>
      <c r="H558" s="6">
        <v>42186</v>
      </c>
      <c r="I558" s="5" t="s">
        <v>394</v>
      </c>
      <c r="J558" s="5" t="s">
        <v>3627</v>
      </c>
      <c r="K558" s="5" t="s">
        <v>366</v>
      </c>
      <c r="L558" s="5" t="s">
        <v>3630</v>
      </c>
      <c r="M558" s="10" t="s">
        <v>3638</v>
      </c>
      <c r="N558" s="10" t="s">
        <v>3642</v>
      </c>
      <c r="O558" s="8" t="s">
        <v>3797</v>
      </c>
    </row>
    <row r="559" spans="1:15" s="1" customFormat="1" x14ac:dyDescent="0.15">
      <c r="A559" s="13" t="s">
        <v>3619</v>
      </c>
      <c r="B559" s="9"/>
      <c r="C559" s="3"/>
      <c r="D559" s="8" t="s">
        <v>776</v>
      </c>
      <c r="E559" s="4" t="s">
        <v>298</v>
      </c>
      <c r="F559" s="3" t="s">
        <v>3624</v>
      </c>
      <c r="G559" s="5">
        <v>302.17599999999999</v>
      </c>
      <c r="H559" s="6">
        <v>42186</v>
      </c>
      <c r="I559" s="5" t="s">
        <v>394</v>
      </c>
      <c r="J559" s="5" t="s">
        <v>3628</v>
      </c>
      <c r="K559" s="5" t="s">
        <v>366</v>
      </c>
      <c r="L559" s="5" t="s">
        <v>3631</v>
      </c>
      <c r="M559" s="10" t="s">
        <v>3639</v>
      </c>
      <c r="N559" s="10" t="s">
        <v>1744</v>
      </c>
      <c r="O559" s="8" t="s">
        <v>3798</v>
      </c>
    </row>
    <row r="560" spans="1:15" s="1" customFormat="1" x14ac:dyDescent="0.15">
      <c r="A560" s="24" t="s">
        <v>3650</v>
      </c>
      <c r="B560" s="9" t="s">
        <v>1421</v>
      </c>
      <c r="C560" s="3"/>
      <c r="D560" s="8" t="s">
        <v>3643</v>
      </c>
      <c r="E560" s="4" t="s">
        <v>298</v>
      </c>
      <c r="F560" s="3" t="s">
        <v>3644</v>
      </c>
      <c r="G560" s="5">
        <f>2.078*L560</f>
        <v>20.779999999999998</v>
      </c>
      <c r="H560" s="6">
        <v>42184</v>
      </c>
      <c r="I560" s="5" t="s">
        <v>3651</v>
      </c>
      <c r="J560" s="5" t="s">
        <v>3645</v>
      </c>
      <c r="K560" s="5" t="s">
        <v>3646</v>
      </c>
      <c r="L560" s="5">
        <v>10</v>
      </c>
      <c r="M560" s="10" t="s">
        <v>3649</v>
      </c>
      <c r="N560" s="10" t="s">
        <v>3648</v>
      </c>
      <c r="O560" s="8" t="s">
        <v>3928</v>
      </c>
    </row>
    <row r="561" spans="1:15" s="1" customFormat="1" x14ac:dyDescent="0.15">
      <c r="A561" s="24" t="s">
        <v>3658</v>
      </c>
      <c r="B561" s="9"/>
      <c r="C561" s="3"/>
      <c r="D561" s="8" t="s">
        <v>3653</v>
      </c>
      <c r="E561" s="4" t="s">
        <v>265</v>
      </c>
      <c r="F561" s="3" t="s">
        <v>4397</v>
      </c>
      <c r="G561" s="5">
        <v>20.545000000000002</v>
      </c>
      <c r="H561" s="6">
        <v>42186</v>
      </c>
      <c r="I561" s="14" t="s">
        <v>396</v>
      </c>
      <c r="J561" s="5" t="s">
        <v>3654</v>
      </c>
      <c r="K561" s="5" t="s">
        <v>282</v>
      </c>
      <c r="L561" s="5" t="s">
        <v>3655</v>
      </c>
      <c r="M561" s="10" t="s">
        <v>3656</v>
      </c>
      <c r="N561" s="10" t="s">
        <v>3657</v>
      </c>
      <c r="O561" s="8" t="s">
        <v>3799</v>
      </c>
    </row>
    <row r="562" spans="1:15" s="1" customFormat="1" x14ac:dyDescent="0.15">
      <c r="A562" s="13" t="s">
        <v>3659</v>
      </c>
      <c r="B562" s="9"/>
      <c r="C562" s="3"/>
      <c r="D562" s="8" t="s">
        <v>670</v>
      </c>
      <c r="E562" s="4" t="s">
        <v>265</v>
      </c>
      <c r="F562" s="3" t="s">
        <v>3667</v>
      </c>
      <c r="G562" s="5">
        <v>98.74</v>
      </c>
      <c r="H562" s="6">
        <v>42186</v>
      </c>
      <c r="I562" s="5" t="s">
        <v>284</v>
      </c>
      <c r="J562" s="5" t="s">
        <v>3660</v>
      </c>
      <c r="K562" s="5" t="s">
        <v>366</v>
      </c>
      <c r="L562" s="5" t="s">
        <v>3661</v>
      </c>
      <c r="M562" s="10" t="s">
        <v>3663</v>
      </c>
      <c r="N562" s="10" t="s">
        <v>3665</v>
      </c>
      <c r="O562" s="8" t="s">
        <v>3800</v>
      </c>
    </row>
    <row r="563" spans="1:15" s="1" customFormat="1" x14ac:dyDescent="0.15">
      <c r="A563" s="13" t="s">
        <v>3659</v>
      </c>
      <c r="B563" s="9"/>
      <c r="C563" s="3"/>
      <c r="D563" s="8" t="s">
        <v>670</v>
      </c>
      <c r="E563" s="4" t="s">
        <v>265</v>
      </c>
      <c r="F563" s="3" t="s">
        <v>3668</v>
      </c>
      <c r="G563" s="5">
        <v>98.382999999999996</v>
      </c>
      <c r="H563" s="6">
        <v>42186</v>
      </c>
      <c r="I563" s="5" t="s">
        <v>284</v>
      </c>
      <c r="J563" s="5" t="s">
        <v>3662</v>
      </c>
      <c r="K563" s="5" t="s">
        <v>366</v>
      </c>
      <c r="L563" s="5" t="s">
        <v>3661</v>
      </c>
      <c r="M563" s="10" t="s">
        <v>3664</v>
      </c>
      <c r="N563" s="10" t="s">
        <v>3666</v>
      </c>
      <c r="O563" s="8" t="s">
        <v>3801</v>
      </c>
    </row>
    <row r="564" spans="1:15" s="1" customFormat="1" x14ac:dyDescent="0.15">
      <c r="A564" s="13" t="s">
        <v>1544</v>
      </c>
      <c r="B564" s="9"/>
      <c r="C564" s="3"/>
      <c r="D564" s="8" t="s">
        <v>3672</v>
      </c>
      <c r="E564" s="4" t="s">
        <v>3671</v>
      </c>
      <c r="F564" s="3" t="s">
        <v>3670</v>
      </c>
      <c r="G564" s="5">
        <f>17.498*L564</f>
        <v>209.976</v>
      </c>
      <c r="H564" s="6">
        <v>42186</v>
      </c>
      <c r="I564" s="5" t="s">
        <v>339</v>
      </c>
      <c r="J564" s="5" t="s">
        <v>3673</v>
      </c>
      <c r="K564" s="5" t="s">
        <v>268</v>
      </c>
      <c r="L564" s="5">
        <v>12</v>
      </c>
      <c r="M564" s="10" t="s">
        <v>3676</v>
      </c>
      <c r="N564" s="10" t="s">
        <v>3678</v>
      </c>
      <c r="O564" s="8" t="s">
        <v>3676</v>
      </c>
    </row>
    <row r="565" spans="1:15" s="1" customFormat="1" x14ac:dyDescent="0.15">
      <c r="A565" s="13" t="s">
        <v>1544</v>
      </c>
      <c r="B565" s="9"/>
      <c r="C565" s="3"/>
      <c r="D565" s="8" t="s">
        <v>3672</v>
      </c>
      <c r="E565" s="4" t="s">
        <v>3671</v>
      </c>
      <c r="F565" s="3" t="s">
        <v>3674</v>
      </c>
      <c r="G565" s="5">
        <f>17.498*L565</f>
        <v>227.47400000000002</v>
      </c>
      <c r="H565" s="6">
        <v>42186</v>
      </c>
      <c r="I565" s="5" t="s">
        <v>339</v>
      </c>
      <c r="J565" s="5" t="s">
        <v>3675</v>
      </c>
      <c r="K565" s="5" t="s">
        <v>268</v>
      </c>
      <c r="L565" s="5">
        <v>13</v>
      </c>
      <c r="M565" s="10" t="s">
        <v>3676</v>
      </c>
      <c r="N565" s="10" t="s">
        <v>3677</v>
      </c>
      <c r="O565" s="8" t="s">
        <v>3804</v>
      </c>
    </row>
    <row r="566" spans="1:15" s="1" customFormat="1" x14ac:dyDescent="0.15">
      <c r="A566" s="13" t="s">
        <v>831</v>
      </c>
      <c r="B566" s="9"/>
      <c r="C566" s="3"/>
      <c r="D566" s="8" t="s">
        <v>3680</v>
      </c>
      <c r="E566" s="4" t="s">
        <v>3671</v>
      </c>
      <c r="F566" s="3" t="s">
        <v>3679</v>
      </c>
      <c r="G566" s="5">
        <f>25.399*L566</f>
        <v>304.78800000000001</v>
      </c>
      <c r="H566" s="6">
        <v>42186</v>
      </c>
      <c r="I566" s="5" t="s">
        <v>339</v>
      </c>
      <c r="J566" s="5" t="s">
        <v>3681</v>
      </c>
      <c r="K566" s="5" t="s">
        <v>275</v>
      </c>
      <c r="L566" s="5">
        <v>12</v>
      </c>
      <c r="M566" s="10" t="s">
        <v>3684</v>
      </c>
      <c r="N566" s="10" t="s">
        <v>13</v>
      </c>
      <c r="O566" s="8" t="s">
        <v>3684</v>
      </c>
    </row>
    <row r="567" spans="1:15" s="1" customFormat="1" x14ac:dyDescent="0.15">
      <c r="A567" s="13" t="s">
        <v>831</v>
      </c>
      <c r="B567" s="9"/>
      <c r="C567" s="3"/>
      <c r="D567" s="8" t="s">
        <v>3680</v>
      </c>
      <c r="E567" s="4" t="s">
        <v>3671</v>
      </c>
      <c r="F567" s="3" t="s">
        <v>3682</v>
      </c>
      <c r="G567" s="5">
        <f>25.399*L567</f>
        <v>330.18700000000001</v>
      </c>
      <c r="H567" s="6">
        <v>42186</v>
      </c>
      <c r="I567" s="5" t="s">
        <v>339</v>
      </c>
      <c r="J567" s="5" t="s">
        <v>3683</v>
      </c>
      <c r="K567" s="5" t="s">
        <v>275</v>
      </c>
      <c r="L567" s="5">
        <v>13</v>
      </c>
      <c r="M567" s="10" t="s">
        <v>3684</v>
      </c>
      <c r="N567" s="10" t="s">
        <v>3815</v>
      </c>
      <c r="O567" s="8" t="s">
        <v>3805</v>
      </c>
    </row>
    <row r="568" spans="1:15" s="1" customFormat="1" x14ac:dyDescent="0.15">
      <c r="A568" s="13" t="s">
        <v>453</v>
      </c>
      <c r="B568" s="9"/>
      <c r="C568" s="3"/>
      <c r="D568" s="8" t="s">
        <v>3686</v>
      </c>
      <c r="E568" s="4" t="s">
        <v>265</v>
      </c>
      <c r="F568" s="3" t="s">
        <v>3685</v>
      </c>
      <c r="G568" s="5">
        <f>20.545*L568</f>
        <v>102.72500000000001</v>
      </c>
      <c r="H568" s="6">
        <v>42186</v>
      </c>
      <c r="I568" s="5" t="s">
        <v>267</v>
      </c>
      <c r="J568" s="5" t="s">
        <v>3687</v>
      </c>
      <c r="K568" s="5" t="s">
        <v>275</v>
      </c>
      <c r="L568" s="5">
        <v>5</v>
      </c>
      <c r="M568" s="10" t="s">
        <v>3688</v>
      </c>
      <c r="N568" s="10" t="s">
        <v>151</v>
      </c>
      <c r="O568" s="8" t="s">
        <v>3688</v>
      </c>
    </row>
    <row r="569" spans="1:15" s="1" customFormat="1" x14ac:dyDescent="0.15">
      <c r="A569" s="13" t="s">
        <v>1801</v>
      </c>
      <c r="B569" s="9"/>
      <c r="C569" s="3"/>
      <c r="D569" s="8" t="s">
        <v>1800</v>
      </c>
      <c r="E569" s="4" t="s">
        <v>265</v>
      </c>
      <c r="F569" s="3" t="s">
        <v>3689</v>
      </c>
      <c r="G569" s="5">
        <f>18.708*L569</f>
        <v>243.20399999999998</v>
      </c>
      <c r="H569" s="6">
        <v>42186</v>
      </c>
      <c r="I569" s="5" t="s">
        <v>449</v>
      </c>
      <c r="J569" s="5" t="s">
        <v>3690</v>
      </c>
      <c r="K569" s="5" t="s">
        <v>141</v>
      </c>
      <c r="L569" s="5">
        <v>13</v>
      </c>
      <c r="M569" s="10" t="s">
        <v>3339</v>
      </c>
      <c r="N569" s="10" t="s">
        <v>14</v>
      </c>
      <c r="O569" s="8" t="s">
        <v>3802</v>
      </c>
    </row>
    <row r="570" spans="1:15" s="1" customFormat="1" x14ac:dyDescent="0.15">
      <c r="A570" s="13" t="s">
        <v>3693</v>
      </c>
      <c r="B570" s="9"/>
      <c r="C570" s="3"/>
      <c r="D570" s="8" t="s">
        <v>1800</v>
      </c>
      <c r="E570" s="4" t="s">
        <v>3692</v>
      </c>
      <c r="F570" s="3" t="s">
        <v>3691</v>
      </c>
      <c r="G570" s="5">
        <f>18.708*L570</f>
        <v>187.07999999999998</v>
      </c>
      <c r="H570" s="6">
        <v>42187</v>
      </c>
      <c r="I570" s="5" t="s">
        <v>283</v>
      </c>
      <c r="J570" s="5" t="s">
        <v>3694</v>
      </c>
      <c r="K570" s="5" t="s">
        <v>268</v>
      </c>
      <c r="L570" s="5">
        <v>10</v>
      </c>
      <c r="M570" s="10" t="s">
        <v>3695</v>
      </c>
      <c r="N570" s="10" t="s">
        <v>128</v>
      </c>
      <c r="O570" s="8" t="s">
        <v>3695</v>
      </c>
    </row>
    <row r="571" spans="1:15" s="1" customFormat="1" x14ac:dyDescent="0.15">
      <c r="A571" s="24" t="s">
        <v>3701</v>
      </c>
      <c r="B571" s="9" t="s">
        <v>1421</v>
      </c>
      <c r="C571" s="3"/>
      <c r="D571" s="8" t="s">
        <v>3696</v>
      </c>
      <c r="E571" s="4" t="s">
        <v>321</v>
      </c>
      <c r="F571" s="3" t="s">
        <v>3700</v>
      </c>
      <c r="G571" s="5">
        <f>3.586*L571</f>
        <v>39.445999999999998</v>
      </c>
      <c r="H571" s="6">
        <v>42188</v>
      </c>
      <c r="I571" s="5" t="s">
        <v>3697</v>
      </c>
      <c r="J571" s="5" t="s">
        <v>3699</v>
      </c>
      <c r="K571" s="5" t="s">
        <v>3698</v>
      </c>
      <c r="L571" s="5">
        <v>11</v>
      </c>
      <c r="M571" s="10" t="s">
        <v>4139</v>
      </c>
      <c r="N571" s="10" t="s">
        <v>124</v>
      </c>
      <c r="O571" s="8" t="s">
        <v>4493</v>
      </c>
    </row>
    <row r="572" spans="1:15" s="1" customFormat="1" x14ac:dyDescent="0.15">
      <c r="A572" s="13" t="s">
        <v>917</v>
      </c>
      <c r="B572" s="9"/>
      <c r="C572" s="3"/>
      <c r="D572" s="8" t="s">
        <v>97</v>
      </c>
      <c r="E572" s="4" t="s">
        <v>321</v>
      </c>
      <c r="F572" s="3" t="s">
        <v>3702</v>
      </c>
      <c r="G572" s="5">
        <f>17.52*L572</f>
        <v>87.6</v>
      </c>
      <c r="H572" s="6">
        <v>42188</v>
      </c>
      <c r="I572" s="5" t="s">
        <v>335</v>
      </c>
      <c r="J572" s="5" t="s">
        <v>3703</v>
      </c>
      <c r="K572" s="5" t="s">
        <v>324</v>
      </c>
      <c r="L572" s="5">
        <v>5</v>
      </c>
      <c r="M572" s="10" t="s">
        <v>3704</v>
      </c>
      <c r="N572" s="10" t="s">
        <v>176</v>
      </c>
      <c r="O572" s="8" t="s">
        <v>3704</v>
      </c>
    </row>
    <row r="573" spans="1:15" s="1" customFormat="1" x14ac:dyDescent="0.15">
      <c r="A573" s="13" t="s">
        <v>927</v>
      </c>
      <c r="B573" s="9"/>
      <c r="C573" s="3"/>
      <c r="D573" s="8" t="s">
        <v>485</v>
      </c>
      <c r="E573" s="4" t="s">
        <v>265</v>
      </c>
      <c r="F573" s="3" t="s">
        <v>3708</v>
      </c>
      <c r="G573" s="5">
        <f>17.52*L573</f>
        <v>175.2</v>
      </c>
      <c r="H573" s="6">
        <v>42188</v>
      </c>
      <c r="I573" s="14" t="s">
        <v>926</v>
      </c>
      <c r="J573" s="5" t="s">
        <v>3705</v>
      </c>
      <c r="K573" s="5" t="s">
        <v>260</v>
      </c>
      <c r="L573" s="5">
        <v>10</v>
      </c>
      <c r="M573" s="10" t="s">
        <v>3706</v>
      </c>
      <c r="N573" s="10" t="s">
        <v>3707</v>
      </c>
      <c r="O573" s="8" t="s">
        <v>3929</v>
      </c>
    </row>
    <row r="574" spans="1:15" s="1" customFormat="1" x14ac:dyDescent="0.15">
      <c r="A574" s="13" t="s">
        <v>867</v>
      </c>
      <c r="B574" s="9"/>
      <c r="C574" s="3"/>
      <c r="D574" s="8" t="s">
        <v>140</v>
      </c>
      <c r="E574" s="4" t="s">
        <v>265</v>
      </c>
      <c r="F574" s="3" t="s">
        <v>3709</v>
      </c>
      <c r="G574" s="5">
        <f>17.498*L574</f>
        <v>262.47000000000003</v>
      </c>
      <c r="H574" s="6">
        <v>42188</v>
      </c>
      <c r="I574" s="5" t="s">
        <v>335</v>
      </c>
      <c r="J574" s="5" t="s">
        <v>3710</v>
      </c>
      <c r="K574" s="5" t="s">
        <v>324</v>
      </c>
      <c r="L574" s="5">
        <v>15</v>
      </c>
      <c r="M574" s="10" t="s">
        <v>3713</v>
      </c>
      <c r="N574" s="10" t="s">
        <v>479</v>
      </c>
      <c r="O574" s="8" t="s">
        <v>3930</v>
      </c>
    </row>
    <row r="575" spans="1:15" s="1" customFormat="1" x14ac:dyDescent="0.15">
      <c r="A575" s="13" t="s">
        <v>139</v>
      </c>
      <c r="B575" s="9"/>
      <c r="C575" s="3"/>
      <c r="D575" s="8" t="s">
        <v>140</v>
      </c>
      <c r="E575" s="4" t="s">
        <v>265</v>
      </c>
      <c r="F575" s="3" t="s">
        <v>3711</v>
      </c>
      <c r="G575" s="5">
        <f>17.498*L575</f>
        <v>437.45000000000005</v>
      </c>
      <c r="H575" s="6">
        <v>42188</v>
      </c>
      <c r="I575" s="5" t="s">
        <v>307</v>
      </c>
      <c r="J575" s="5" t="s">
        <v>3712</v>
      </c>
      <c r="K575" s="5" t="s">
        <v>324</v>
      </c>
      <c r="L575" s="5">
        <v>25</v>
      </c>
      <c r="M575" s="10" t="s">
        <v>3714</v>
      </c>
      <c r="N575" s="10" t="s">
        <v>909</v>
      </c>
      <c r="O575" s="8" t="s">
        <v>3931</v>
      </c>
    </row>
    <row r="576" spans="1:15" s="1" customFormat="1" x14ac:dyDescent="0.15">
      <c r="A576" s="13" t="s">
        <v>746</v>
      </c>
      <c r="B576" s="9"/>
      <c r="C576" s="3"/>
      <c r="D576" s="8" t="s">
        <v>747</v>
      </c>
      <c r="E576" s="4" t="s">
        <v>265</v>
      </c>
      <c r="F576" s="3" t="s">
        <v>3717</v>
      </c>
      <c r="G576" s="14">
        <f>29.101*L576</f>
        <v>87.302999999999997</v>
      </c>
      <c r="H576" s="6">
        <v>42188</v>
      </c>
      <c r="I576" s="5" t="s">
        <v>399</v>
      </c>
      <c r="J576" s="5" t="s">
        <v>3715</v>
      </c>
      <c r="K576" s="5" t="s">
        <v>11</v>
      </c>
      <c r="L576" s="5">
        <v>3</v>
      </c>
      <c r="M576" s="10" t="s">
        <v>2417</v>
      </c>
      <c r="N576" s="10" t="s">
        <v>3716</v>
      </c>
      <c r="O576" s="8" t="s">
        <v>3932</v>
      </c>
    </row>
    <row r="577" spans="1:15" s="1" customFormat="1" x14ac:dyDescent="0.15">
      <c r="A577" s="13" t="s">
        <v>731</v>
      </c>
      <c r="B577" s="9"/>
      <c r="C577" s="3"/>
      <c r="D577" s="8" t="s">
        <v>103</v>
      </c>
      <c r="E577" s="4" t="s">
        <v>265</v>
      </c>
      <c r="F577" s="3" t="s">
        <v>3718</v>
      </c>
      <c r="G577" s="5">
        <f>17.712*L577</f>
        <v>230.256</v>
      </c>
      <c r="H577" s="6">
        <v>42188</v>
      </c>
      <c r="I577" s="5" t="s">
        <v>335</v>
      </c>
      <c r="J577" s="5" t="s">
        <v>3719</v>
      </c>
      <c r="K577" s="5" t="s">
        <v>260</v>
      </c>
      <c r="L577" s="5">
        <v>13</v>
      </c>
      <c r="M577" s="10" t="s">
        <v>3329</v>
      </c>
      <c r="N577" s="10" t="s">
        <v>14</v>
      </c>
      <c r="O577" s="8" t="s">
        <v>3933</v>
      </c>
    </row>
    <row r="578" spans="1:15" s="1" customFormat="1" x14ac:dyDescent="0.15">
      <c r="A578" s="13" t="s">
        <v>407</v>
      </c>
      <c r="B578" s="9"/>
      <c r="C578" s="3"/>
      <c r="D578" s="8" t="s">
        <v>420</v>
      </c>
      <c r="E578" s="4" t="s">
        <v>265</v>
      </c>
      <c r="F578" s="3" t="s">
        <v>3720</v>
      </c>
      <c r="G578" s="5">
        <f t="shared" ref="G578:G583" si="4">14.405*L578</f>
        <v>331.315</v>
      </c>
      <c r="H578" s="6">
        <v>42188</v>
      </c>
      <c r="I578" s="5" t="s">
        <v>339</v>
      </c>
      <c r="J578" s="5" t="s">
        <v>3721</v>
      </c>
      <c r="K578" s="5" t="s">
        <v>268</v>
      </c>
      <c r="L578" s="5">
        <v>23</v>
      </c>
      <c r="M578" s="10" t="s">
        <v>3733</v>
      </c>
      <c r="N578" s="10" t="s">
        <v>3739</v>
      </c>
      <c r="O578" s="8" t="s">
        <v>3733</v>
      </c>
    </row>
    <row r="579" spans="1:15" s="1" customFormat="1" x14ac:dyDescent="0.15">
      <c r="A579" s="13" t="s">
        <v>3722</v>
      </c>
      <c r="B579" s="9"/>
      <c r="C579" s="3"/>
      <c r="D579" s="8" t="s">
        <v>420</v>
      </c>
      <c r="E579" s="4" t="s">
        <v>265</v>
      </c>
      <c r="F579" s="3" t="s">
        <v>3723</v>
      </c>
      <c r="G579" s="5">
        <f t="shared" si="4"/>
        <v>360.125</v>
      </c>
      <c r="H579" s="6">
        <v>42188</v>
      </c>
      <c r="I579" s="5" t="s">
        <v>339</v>
      </c>
      <c r="J579" s="5" t="s">
        <v>3724</v>
      </c>
      <c r="K579" s="5" t="s">
        <v>268</v>
      </c>
      <c r="L579" s="5">
        <v>25</v>
      </c>
      <c r="M579" s="10" t="s">
        <v>3734</v>
      </c>
      <c r="N579" s="10" t="s">
        <v>627</v>
      </c>
      <c r="O579" s="8" t="s">
        <v>3734</v>
      </c>
    </row>
    <row r="580" spans="1:15" s="1" customFormat="1" x14ac:dyDescent="0.15">
      <c r="A580" s="13" t="s">
        <v>3722</v>
      </c>
      <c r="B580" s="9"/>
      <c r="C580" s="3"/>
      <c r="D580" s="8" t="s">
        <v>420</v>
      </c>
      <c r="E580" s="4" t="s">
        <v>265</v>
      </c>
      <c r="F580" s="3" t="s">
        <v>3725</v>
      </c>
      <c r="G580" s="5">
        <f t="shared" si="4"/>
        <v>360.125</v>
      </c>
      <c r="H580" s="6">
        <v>42188</v>
      </c>
      <c r="I580" s="5" t="s">
        <v>339</v>
      </c>
      <c r="J580" s="5" t="s">
        <v>3727</v>
      </c>
      <c r="K580" s="5" t="s">
        <v>268</v>
      </c>
      <c r="L580" s="5">
        <v>25</v>
      </c>
      <c r="M580" s="10" t="s">
        <v>3735</v>
      </c>
      <c r="N580" s="10" t="s">
        <v>627</v>
      </c>
      <c r="O580" s="8" t="s">
        <v>3735</v>
      </c>
    </row>
    <row r="581" spans="1:15" s="1" customFormat="1" x14ac:dyDescent="0.15">
      <c r="A581" s="13" t="s">
        <v>3722</v>
      </c>
      <c r="B581" s="9"/>
      <c r="C581" s="3"/>
      <c r="D581" s="8" t="s">
        <v>420</v>
      </c>
      <c r="E581" s="4" t="s">
        <v>265</v>
      </c>
      <c r="F581" s="3" t="s">
        <v>3726</v>
      </c>
      <c r="G581" s="5">
        <f t="shared" si="4"/>
        <v>360.125</v>
      </c>
      <c r="H581" s="6">
        <v>42188</v>
      </c>
      <c r="I581" s="5" t="s">
        <v>339</v>
      </c>
      <c r="J581" s="5" t="s">
        <v>3728</v>
      </c>
      <c r="K581" s="5" t="s">
        <v>268</v>
      </c>
      <c r="L581" s="5">
        <v>25</v>
      </c>
      <c r="M581" s="10" t="s">
        <v>3736</v>
      </c>
      <c r="N581" s="10" t="s">
        <v>627</v>
      </c>
      <c r="O581" s="8" t="s">
        <v>3736</v>
      </c>
    </row>
    <row r="582" spans="1:15" s="1" customFormat="1" x14ac:dyDescent="0.15">
      <c r="A582" s="13" t="s">
        <v>3722</v>
      </c>
      <c r="B582" s="9"/>
      <c r="C582" s="3"/>
      <c r="D582" s="8" t="s">
        <v>420</v>
      </c>
      <c r="E582" s="4" t="s">
        <v>265</v>
      </c>
      <c r="F582" s="3" t="s">
        <v>3729</v>
      </c>
      <c r="G582" s="5">
        <f t="shared" si="4"/>
        <v>360.125</v>
      </c>
      <c r="H582" s="6">
        <v>42188</v>
      </c>
      <c r="I582" s="5" t="s">
        <v>339</v>
      </c>
      <c r="J582" s="5" t="s">
        <v>3731</v>
      </c>
      <c r="K582" s="5" t="s">
        <v>268</v>
      </c>
      <c r="L582" s="5">
        <v>25</v>
      </c>
      <c r="M582" s="10" t="s">
        <v>3737</v>
      </c>
      <c r="N582" s="10" t="s">
        <v>627</v>
      </c>
      <c r="O582" s="8" t="s">
        <v>3737</v>
      </c>
    </row>
    <row r="583" spans="1:15" s="1" customFormat="1" x14ac:dyDescent="0.15">
      <c r="A583" s="13" t="s">
        <v>1073</v>
      </c>
      <c r="B583" s="9"/>
      <c r="C583" s="3"/>
      <c r="D583" s="8" t="s">
        <v>420</v>
      </c>
      <c r="E583" s="4" t="s">
        <v>265</v>
      </c>
      <c r="F583" s="3" t="s">
        <v>3730</v>
      </c>
      <c r="G583" s="5">
        <f t="shared" si="4"/>
        <v>360.125</v>
      </c>
      <c r="H583" s="6">
        <v>42188</v>
      </c>
      <c r="I583" s="5" t="s">
        <v>339</v>
      </c>
      <c r="J583" s="5" t="s">
        <v>3732</v>
      </c>
      <c r="K583" s="5" t="s">
        <v>268</v>
      </c>
      <c r="L583" s="5">
        <v>25</v>
      </c>
      <c r="M583" s="10" t="s">
        <v>3738</v>
      </c>
      <c r="N583" s="10" t="s">
        <v>627</v>
      </c>
      <c r="O583" s="8" t="s">
        <v>3738</v>
      </c>
    </row>
    <row r="584" spans="1:15" s="1" customFormat="1" x14ac:dyDescent="0.15">
      <c r="A584" s="13" t="s">
        <v>3743</v>
      </c>
      <c r="B584" s="9"/>
      <c r="C584" s="3"/>
      <c r="D584" s="8" t="s">
        <v>56</v>
      </c>
      <c r="E584" s="4" t="s">
        <v>265</v>
      </c>
      <c r="F584" s="3" t="s">
        <v>3740</v>
      </c>
      <c r="G584" s="5">
        <f>17.52*L584</f>
        <v>87.6</v>
      </c>
      <c r="H584" s="6">
        <v>42188</v>
      </c>
      <c r="I584" s="5" t="s">
        <v>3744</v>
      </c>
      <c r="J584" s="5" t="s">
        <v>3741</v>
      </c>
      <c r="K584" s="5" t="s">
        <v>324</v>
      </c>
      <c r="L584" s="5">
        <v>5</v>
      </c>
      <c r="M584" s="10" t="s">
        <v>233</v>
      </c>
      <c r="N584" s="10" t="s">
        <v>3742</v>
      </c>
      <c r="O584" s="8" t="s">
        <v>233</v>
      </c>
    </row>
    <row r="585" spans="1:15" s="1" customFormat="1" x14ac:dyDescent="0.15">
      <c r="A585" s="13" t="s">
        <v>933</v>
      </c>
      <c r="B585" s="9"/>
      <c r="C585" s="3"/>
      <c r="D585" s="8" t="s">
        <v>329</v>
      </c>
      <c r="E585" s="4" t="s">
        <v>265</v>
      </c>
      <c r="F585" s="3" t="s">
        <v>3745</v>
      </c>
      <c r="G585" s="14">
        <f>27.688*L585</f>
        <v>304.56799999999998</v>
      </c>
      <c r="H585" s="6">
        <v>42188</v>
      </c>
      <c r="I585" s="5" t="s">
        <v>330</v>
      </c>
      <c r="J585" s="5" t="s">
        <v>3746</v>
      </c>
      <c r="K585" s="5" t="s">
        <v>260</v>
      </c>
      <c r="L585" s="5">
        <v>11</v>
      </c>
      <c r="M585" s="10" t="s">
        <v>931</v>
      </c>
      <c r="N585" s="10" t="s">
        <v>3747</v>
      </c>
      <c r="O585" s="8" t="s">
        <v>3934</v>
      </c>
    </row>
    <row r="586" spans="1:15" s="1" customFormat="1" x14ac:dyDescent="0.15">
      <c r="A586" s="13" t="s">
        <v>457</v>
      </c>
      <c r="B586" s="32" t="s">
        <v>3748</v>
      </c>
      <c r="C586" s="3"/>
      <c r="D586" s="8" t="s">
        <v>111</v>
      </c>
      <c r="E586" s="4" t="s">
        <v>265</v>
      </c>
      <c r="F586" s="3" t="s">
        <v>3750</v>
      </c>
      <c r="G586" s="14">
        <f>17.498*L586</f>
        <v>384.95600000000002</v>
      </c>
      <c r="H586" s="6">
        <v>42188</v>
      </c>
      <c r="I586" s="5" t="s">
        <v>335</v>
      </c>
      <c r="J586" s="5" t="s">
        <v>4632</v>
      </c>
      <c r="K586" s="5" t="s">
        <v>324</v>
      </c>
      <c r="L586" s="5">
        <v>22</v>
      </c>
      <c r="M586" s="10" t="s">
        <v>1560</v>
      </c>
      <c r="N586" s="10" t="s">
        <v>3749</v>
      </c>
      <c r="O586" s="8" t="s">
        <v>3935</v>
      </c>
    </row>
    <row r="587" spans="1:15" s="1" customFormat="1" x14ac:dyDescent="0.15">
      <c r="A587" s="24" t="s">
        <v>3751</v>
      </c>
      <c r="B587" s="9"/>
      <c r="C587" s="3"/>
      <c r="D587" s="8" t="s">
        <v>3752</v>
      </c>
      <c r="E587" s="4" t="s">
        <v>265</v>
      </c>
      <c r="F587" s="3" t="s">
        <v>3753</v>
      </c>
      <c r="G587" s="14">
        <v>188.68100000000001</v>
      </c>
      <c r="H587" s="6">
        <v>42188</v>
      </c>
      <c r="I587" s="5" t="s">
        <v>394</v>
      </c>
      <c r="J587" s="5" t="s">
        <v>3754</v>
      </c>
      <c r="K587" s="5" t="s">
        <v>3755</v>
      </c>
      <c r="L587" s="5" t="s">
        <v>3756</v>
      </c>
      <c r="M587" s="10" t="s">
        <v>3757</v>
      </c>
      <c r="N587" s="10" t="s">
        <v>3758</v>
      </c>
      <c r="O587" s="8" t="s">
        <v>3940</v>
      </c>
    </row>
    <row r="588" spans="1:15" s="1" customFormat="1" x14ac:dyDescent="0.15">
      <c r="A588" s="13" t="s">
        <v>3759</v>
      </c>
      <c r="B588" s="9"/>
      <c r="C588" s="3"/>
      <c r="D588" s="8" t="s">
        <v>24</v>
      </c>
      <c r="E588" s="4" t="s">
        <v>265</v>
      </c>
      <c r="F588" s="3" t="s">
        <v>3760</v>
      </c>
      <c r="G588" s="5">
        <f>18.708*L588</f>
        <v>224.49599999999998</v>
      </c>
      <c r="H588" s="6">
        <v>42188</v>
      </c>
      <c r="I588" s="5" t="s">
        <v>449</v>
      </c>
      <c r="J588" s="5" t="s">
        <v>3761</v>
      </c>
      <c r="K588" s="5" t="s">
        <v>141</v>
      </c>
      <c r="L588" s="5">
        <v>12</v>
      </c>
      <c r="M588" s="10" t="s">
        <v>3764</v>
      </c>
      <c r="N588" s="10" t="s">
        <v>450</v>
      </c>
      <c r="O588" s="8" t="s">
        <v>3764</v>
      </c>
    </row>
    <row r="589" spans="1:15" s="1" customFormat="1" x14ac:dyDescent="0.15">
      <c r="A589" s="13" t="s">
        <v>3759</v>
      </c>
      <c r="B589" s="9"/>
      <c r="C589" s="3"/>
      <c r="D589" s="8" t="s">
        <v>24</v>
      </c>
      <c r="E589" s="4" t="s">
        <v>265</v>
      </c>
      <c r="F589" s="3" t="s">
        <v>3762</v>
      </c>
      <c r="G589" s="5">
        <f>18.708*L589</f>
        <v>243.20399999999998</v>
      </c>
      <c r="H589" s="6">
        <v>42188</v>
      </c>
      <c r="I589" s="5" t="s">
        <v>449</v>
      </c>
      <c r="J589" s="5" t="s">
        <v>3763</v>
      </c>
      <c r="K589" s="5" t="s">
        <v>141</v>
      </c>
      <c r="L589" s="5">
        <v>13</v>
      </c>
      <c r="M589" s="10" t="s">
        <v>3764</v>
      </c>
      <c r="N589" s="10" t="s">
        <v>944</v>
      </c>
      <c r="O589" s="8" t="s">
        <v>3941</v>
      </c>
    </row>
    <row r="590" spans="1:15" s="1" customFormat="1" x14ac:dyDescent="0.15">
      <c r="A590" s="13" t="s">
        <v>587</v>
      </c>
      <c r="B590" s="3" t="s">
        <v>35</v>
      </c>
      <c r="C590" s="3"/>
      <c r="D590" s="8" t="s">
        <v>2722</v>
      </c>
      <c r="E590" s="4" t="s">
        <v>265</v>
      </c>
      <c r="F590" s="3" t="s">
        <v>3767</v>
      </c>
      <c r="G590" s="5">
        <f>9.871*L590</f>
        <v>39.484000000000002</v>
      </c>
      <c r="H590" s="6">
        <v>42188</v>
      </c>
      <c r="I590" s="14" t="s">
        <v>1039</v>
      </c>
      <c r="J590" s="5" t="s">
        <v>3765</v>
      </c>
      <c r="K590" s="5" t="s">
        <v>260</v>
      </c>
      <c r="L590" s="5">
        <v>4</v>
      </c>
      <c r="M590" s="10" t="s">
        <v>4454</v>
      </c>
      <c r="N590" s="10" t="s">
        <v>3766</v>
      </c>
      <c r="O590" s="8" t="s">
        <v>4494</v>
      </c>
    </row>
    <row r="591" spans="1:15" s="1" customFormat="1" x14ac:dyDescent="0.15">
      <c r="A591" s="13" t="s">
        <v>323</v>
      </c>
      <c r="B591" s="9"/>
      <c r="C591" s="3"/>
      <c r="D591" s="8" t="s">
        <v>115</v>
      </c>
      <c r="E591" s="4" t="s">
        <v>265</v>
      </c>
      <c r="F591" s="3" t="s">
        <v>3768</v>
      </c>
      <c r="G591" s="14">
        <f>13.006*L591</f>
        <v>260.12</v>
      </c>
      <c r="H591" s="6">
        <v>42188</v>
      </c>
      <c r="I591" s="5" t="s">
        <v>325</v>
      </c>
      <c r="J591" s="5" t="s">
        <v>3769</v>
      </c>
      <c r="K591" s="14" t="s">
        <v>260</v>
      </c>
      <c r="L591" s="5">
        <v>20</v>
      </c>
      <c r="M591" s="10" t="s">
        <v>3771</v>
      </c>
      <c r="N591" s="10" t="s">
        <v>3772</v>
      </c>
      <c r="O591" s="8" t="s">
        <v>3942</v>
      </c>
    </row>
    <row r="592" spans="1:15" s="1" customFormat="1" x14ac:dyDescent="0.15">
      <c r="A592" s="13" t="s">
        <v>3776</v>
      </c>
      <c r="B592" s="9"/>
      <c r="C592" s="3"/>
      <c r="D592" s="8" t="s">
        <v>54</v>
      </c>
      <c r="E592" s="4" t="s">
        <v>265</v>
      </c>
      <c r="F592" s="3" t="s">
        <v>3770</v>
      </c>
      <c r="G592" s="5">
        <f>14.405*L592</f>
        <v>14.404999999999999</v>
      </c>
      <c r="H592" s="6">
        <v>42188</v>
      </c>
      <c r="I592" s="5" t="s">
        <v>906</v>
      </c>
      <c r="J592" s="5" t="s">
        <v>3773</v>
      </c>
      <c r="K592" s="5" t="s">
        <v>324</v>
      </c>
      <c r="L592" s="5">
        <v>1</v>
      </c>
      <c r="M592" s="10" t="s">
        <v>3774</v>
      </c>
      <c r="N592" s="10" t="s">
        <v>3775</v>
      </c>
      <c r="O592" s="8" t="s">
        <v>3943</v>
      </c>
    </row>
    <row r="593" spans="1:15" s="1" customFormat="1" x14ac:dyDescent="0.15">
      <c r="A593" s="13" t="s">
        <v>1545</v>
      </c>
      <c r="B593" s="9"/>
      <c r="C593" s="3"/>
      <c r="D593" s="8" t="s">
        <v>385</v>
      </c>
      <c r="E593" s="4" t="s">
        <v>265</v>
      </c>
      <c r="F593" s="3" t="s">
        <v>3779</v>
      </c>
      <c r="G593" s="14">
        <f>17.498*L593</f>
        <v>87.490000000000009</v>
      </c>
      <c r="H593" s="6">
        <v>42188</v>
      </c>
      <c r="I593" s="5" t="s">
        <v>508</v>
      </c>
      <c r="J593" s="5" t="s">
        <v>3777</v>
      </c>
      <c r="K593" s="5" t="s">
        <v>268</v>
      </c>
      <c r="L593" s="5">
        <v>5</v>
      </c>
      <c r="M593" s="10" t="s">
        <v>3778</v>
      </c>
      <c r="N593" s="10" t="s">
        <v>126</v>
      </c>
      <c r="O593" s="8" t="s">
        <v>3778</v>
      </c>
    </row>
    <row r="594" spans="1:15" s="1" customFormat="1" x14ac:dyDescent="0.15">
      <c r="A594" s="13" t="s">
        <v>320</v>
      </c>
      <c r="B594" s="9"/>
      <c r="C594" s="3"/>
      <c r="D594" s="8" t="s">
        <v>24</v>
      </c>
      <c r="E594" s="4" t="s">
        <v>265</v>
      </c>
      <c r="F594" s="3" t="s">
        <v>3780</v>
      </c>
      <c r="G594" s="5">
        <f>18.708*L594</f>
        <v>467.69999999999993</v>
      </c>
      <c r="H594" s="6">
        <v>42188</v>
      </c>
      <c r="I594" s="5" t="s">
        <v>449</v>
      </c>
      <c r="J594" s="5" t="s">
        <v>3781</v>
      </c>
      <c r="K594" s="5" t="s">
        <v>268</v>
      </c>
      <c r="L594" s="5">
        <v>25</v>
      </c>
      <c r="M594" s="10" t="s">
        <v>3782</v>
      </c>
      <c r="N594" s="10" t="s">
        <v>627</v>
      </c>
      <c r="O594" s="8" t="s">
        <v>3782</v>
      </c>
    </row>
    <row r="595" spans="1:15" s="1" customFormat="1" x14ac:dyDescent="0.15">
      <c r="A595" s="13" t="s">
        <v>421</v>
      </c>
      <c r="B595" s="9"/>
      <c r="C595" s="3"/>
      <c r="D595" s="8" t="s">
        <v>48</v>
      </c>
      <c r="E595" s="4" t="s">
        <v>265</v>
      </c>
      <c r="F595" s="3" t="s">
        <v>3783</v>
      </c>
      <c r="G595" s="5">
        <f>29.101*L595</f>
        <v>232.80799999999999</v>
      </c>
      <c r="H595" s="6">
        <v>42188</v>
      </c>
      <c r="I595" s="5" t="s">
        <v>423</v>
      </c>
      <c r="J595" s="5" t="s">
        <v>3784</v>
      </c>
      <c r="K595" s="5" t="s">
        <v>275</v>
      </c>
      <c r="L595" s="5">
        <v>8</v>
      </c>
      <c r="M595" s="10" t="s">
        <v>3208</v>
      </c>
      <c r="N595" s="10" t="s">
        <v>3785</v>
      </c>
      <c r="O595" s="8" t="s">
        <v>3944</v>
      </c>
    </row>
    <row r="596" spans="1:15" s="1" customFormat="1" x14ac:dyDescent="0.15">
      <c r="A596" s="13" t="s">
        <v>3817</v>
      </c>
      <c r="B596" s="9"/>
      <c r="C596" s="3"/>
      <c r="D596" s="8" t="s">
        <v>827</v>
      </c>
      <c r="E596" s="4" t="s">
        <v>265</v>
      </c>
      <c r="F596" s="3" t="s">
        <v>3806</v>
      </c>
      <c r="G596" s="5">
        <f>25.399*L596</f>
        <v>634.97500000000002</v>
      </c>
      <c r="H596" s="6">
        <v>42192</v>
      </c>
      <c r="I596" s="5" t="s">
        <v>339</v>
      </c>
      <c r="J596" s="5" t="s">
        <v>3807</v>
      </c>
      <c r="K596" s="5" t="s">
        <v>275</v>
      </c>
      <c r="L596" s="5">
        <v>25</v>
      </c>
      <c r="M596" s="10" t="s">
        <v>3812</v>
      </c>
      <c r="N596" s="10" t="s">
        <v>3816</v>
      </c>
      <c r="O596" s="8" t="s">
        <v>3812</v>
      </c>
    </row>
    <row r="597" spans="1:15" s="1" customFormat="1" x14ac:dyDescent="0.15">
      <c r="A597" s="13" t="s">
        <v>391</v>
      </c>
      <c r="B597" s="9"/>
      <c r="C597" s="3"/>
      <c r="D597" s="8" t="s">
        <v>827</v>
      </c>
      <c r="E597" s="4" t="s">
        <v>265</v>
      </c>
      <c r="F597" s="3" t="s">
        <v>3808</v>
      </c>
      <c r="G597" s="5">
        <f>25.399*L597</f>
        <v>634.97500000000002</v>
      </c>
      <c r="H597" s="6">
        <v>42192</v>
      </c>
      <c r="I597" s="5" t="s">
        <v>339</v>
      </c>
      <c r="J597" s="5" t="s">
        <v>3810</v>
      </c>
      <c r="K597" s="5" t="s">
        <v>275</v>
      </c>
      <c r="L597" s="5">
        <v>25</v>
      </c>
      <c r="M597" s="10" t="s">
        <v>3813</v>
      </c>
      <c r="N597" s="10" t="s">
        <v>909</v>
      </c>
      <c r="O597" s="8" t="s">
        <v>3813</v>
      </c>
    </row>
    <row r="598" spans="1:15" s="1" customFormat="1" x14ac:dyDescent="0.15">
      <c r="A598" s="13" t="s">
        <v>3817</v>
      </c>
      <c r="B598" s="9"/>
      <c r="C598" s="3"/>
      <c r="D598" s="8" t="s">
        <v>827</v>
      </c>
      <c r="E598" s="4" t="s">
        <v>265</v>
      </c>
      <c r="F598" s="3" t="s">
        <v>3809</v>
      </c>
      <c r="G598" s="5">
        <f>25.399*L598</f>
        <v>304.78800000000001</v>
      </c>
      <c r="H598" s="6">
        <v>42192</v>
      </c>
      <c r="I598" s="5" t="s">
        <v>339</v>
      </c>
      <c r="J598" s="5" t="s">
        <v>3811</v>
      </c>
      <c r="K598" s="5" t="s">
        <v>275</v>
      </c>
      <c r="L598" s="5">
        <v>12</v>
      </c>
      <c r="M598" s="10" t="s">
        <v>3814</v>
      </c>
      <c r="N598" s="10" t="s">
        <v>13</v>
      </c>
      <c r="O598" s="8" t="s">
        <v>3936</v>
      </c>
    </row>
    <row r="599" spans="1:15" s="1" customFormat="1" x14ac:dyDescent="0.15">
      <c r="A599" s="13" t="s">
        <v>3818</v>
      </c>
      <c r="B599" s="9"/>
      <c r="C599" s="3"/>
      <c r="D599" s="8" t="s">
        <v>238</v>
      </c>
      <c r="E599" s="4" t="s">
        <v>265</v>
      </c>
      <c r="F599" s="3" t="s">
        <v>3819</v>
      </c>
      <c r="G599" s="5">
        <f>20.545*L599</f>
        <v>61.635000000000005</v>
      </c>
      <c r="H599" s="6">
        <v>42192</v>
      </c>
      <c r="I599" s="5" t="s">
        <v>267</v>
      </c>
      <c r="J599" s="5" t="s">
        <v>3820</v>
      </c>
      <c r="K599" s="5" t="s">
        <v>275</v>
      </c>
      <c r="L599" s="5">
        <v>3</v>
      </c>
      <c r="M599" s="10" t="s">
        <v>3821</v>
      </c>
      <c r="N599" s="10" t="s">
        <v>1499</v>
      </c>
      <c r="O599" s="8" t="s">
        <v>3821</v>
      </c>
    </row>
    <row r="600" spans="1:15" s="1" customFormat="1" x14ac:dyDescent="0.15">
      <c r="A600" s="13" t="s">
        <v>3889</v>
      </c>
      <c r="B600" s="9"/>
      <c r="C600" s="3"/>
      <c r="D600" s="8" t="s">
        <v>123</v>
      </c>
      <c r="E600" s="4" t="s">
        <v>265</v>
      </c>
      <c r="F600" s="3" t="s">
        <v>3822</v>
      </c>
      <c r="G600" s="5">
        <f>17.52*L600</f>
        <v>210.24</v>
      </c>
      <c r="H600" s="6">
        <v>42192</v>
      </c>
      <c r="I600" s="5" t="s">
        <v>267</v>
      </c>
      <c r="J600" s="5" t="s">
        <v>3823</v>
      </c>
      <c r="K600" s="5" t="s">
        <v>268</v>
      </c>
      <c r="L600" s="5">
        <v>12</v>
      </c>
      <c r="M600" s="10" t="s">
        <v>3826</v>
      </c>
      <c r="N600" s="10" t="s">
        <v>13</v>
      </c>
      <c r="O600" s="8" t="s">
        <v>3826</v>
      </c>
    </row>
    <row r="601" spans="1:15" s="1" customFormat="1" x14ac:dyDescent="0.15">
      <c r="A601" s="13" t="s">
        <v>122</v>
      </c>
      <c r="B601" s="9"/>
      <c r="C601" s="3"/>
      <c r="D601" s="8" t="s">
        <v>123</v>
      </c>
      <c r="E601" s="4" t="s">
        <v>265</v>
      </c>
      <c r="F601" s="3" t="s">
        <v>3824</v>
      </c>
      <c r="G601" s="5">
        <f>17.52*L601</f>
        <v>227.76</v>
      </c>
      <c r="H601" s="6">
        <v>42192</v>
      </c>
      <c r="I601" s="5" t="s">
        <v>267</v>
      </c>
      <c r="J601" s="5" t="s">
        <v>3825</v>
      </c>
      <c r="K601" s="5" t="s">
        <v>268</v>
      </c>
      <c r="L601" s="5">
        <v>13</v>
      </c>
      <c r="M601" s="10" t="s">
        <v>3826</v>
      </c>
      <c r="N601" s="10" t="s">
        <v>14</v>
      </c>
      <c r="O601" s="8" t="s">
        <v>3937</v>
      </c>
    </row>
    <row r="602" spans="1:15" s="1" customFormat="1" x14ac:dyDescent="0.15">
      <c r="A602" s="13" t="s">
        <v>3890</v>
      </c>
      <c r="B602" s="9"/>
      <c r="C602" s="3"/>
      <c r="D602" s="8" t="s">
        <v>30</v>
      </c>
      <c r="E602" s="4" t="s">
        <v>265</v>
      </c>
      <c r="F602" s="3" t="s">
        <v>3827</v>
      </c>
      <c r="G602" s="5">
        <f>18.708*L602</f>
        <v>243.20399999999998</v>
      </c>
      <c r="H602" s="6">
        <v>42192</v>
      </c>
      <c r="I602" s="5" t="s">
        <v>406</v>
      </c>
      <c r="J602" s="5" t="s">
        <v>3828</v>
      </c>
      <c r="K602" s="5" t="s">
        <v>260</v>
      </c>
      <c r="L602" s="5">
        <v>13</v>
      </c>
      <c r="M602" s="10" t="s">
        <v>2545</v>
      </c>
      <c r="N602" s="10" t="s">
        <v>14</v>
      </c>
      <c r="O602" s="8" t="s">
        <v>3945</v>
      </c>
    </row>
    <row r="603" spans="1:15" s="1" customFormat="1" x14ac:dyDescent="0.15">
      <c r="A603" s="13" t="s">
        <v>2100</v>
      </c>
      <c r="B603" s="9"/>
      <c r="C603" s="3"/>
      <c r="D603" s="8" t="s">
        <v>115</v>
      </c>
      <c r="E603" s="4" t="s">
        <v>265</v>
      </c>
      <c r="F603" s="3" t="s">
        <v>3829</v>
      </c>
      <c r="G603" s="14">
        <f>13.006*L603</f>
        <v>325.14999999999998</v>
      </c>
      <c r="H603" s="6">
        <v>42192</v>
      </c>
      <c r="I603" s="5" t="s">
        <v>273</v>
      </c>
      <c r="J603" s="5" t="s">
        <v>3830</v>
      </c>
      <c r="K603" s="14" t="s">
        <v>260</v>
      </c>
      <c r="L603" s="5">
        <v>25</v>
      </c>
      <c r="M603" s="10" t="s">
        <v>3839</v>
      </c>
      <c r="N603" s="10" t="s">
        <v>627</v>
      </c>
      <c r="O603" s="8" t="s">
        <v>3839</v>
      </c>
    </row>
    <row r="604" spans="1:15" s="1" customFormat="1" x14ac:dyDescent="0.15">
      <c r="A604" s="13" t="s">
        <v>2100</v>
      </c>
      <c r="B604" s="9"/>
      <c r="C604" s="3"/>
      <c r="D604" s="8" t="s">
        <v>115</v>
      </c>
      <c r="E604" s="4" t="s">
        <v>265</v>
      </c>
      <c r="F604" s="3" t="s">
        <v>3831</v>
      </c>
      <c r="G604" s="14">
        <f>13.006*L604</f>
        <v>325.14999999999998</v>
      </c>
      <c r="H604" s="6">
        <v>42192</v>
      </c>
      <c r="I604" s="5" t="s">
        <v>273</v>
      </c>
      <c r="J604" s="5" t="s">
        <v>3833</v>
      </c>
      <c r="K604" s="14" t="s">
        <v>260</v>
      </c>
      <c r="L604" s="5">
        <v>25</v>
      </c>
      <c r="M604" s="10" t="s">
        <v>3840</v>
      </c>
      <c r="N604" s="10" t="s">
        <v>627</v>
      </c>
      <c r="O604" s="8" t="s">
        <v>3840</v>
      </c>
    </row>
    <row r="605" spans="1:15" s="1" customFormat="1" x14ac:dyDescent="0.15">
      <c r="A605" s="13" t="s">
        <v>2100</v>
      </c>
      <c r="B605" s="9"/>
      <c r="C605" s="3"/>
      <c r="D605" s="8" t="s">
        <v>115</v>
      </c>
      <c r="E605" s="4" t="s">
        <v>265</v>
      </c>
      <c r="F605" s="3" t="s">
        <v>3832</v>
      </c>
      <c r="G605" s="14">
        <f>13.006*L605</f>
        <v>325.14999999999998</v>
      </c>
      <c r="H605" s="6">
        <v>42192</v>
      </c>
      <c r="I605" s="5" t="s">
        <v>273</v>
      </c>
      <c r="J605" s="5" t="s">
        <v>3834</v>
      </c>
      <c r="K605" s="14" t="s">
        <v>260</v>
      </c>
      <c r="L605" s="5">
        <v>25</v>
      </c>
      <c r="M605" s="10" t="s">
        <v>3841</v>
      </c>
      <c r="N605" s="10" t="s">
        <v>627</v>
      </c>
      <c r="O605" s="8" t="s">
        <v>3841</v>
      </c>
    </row>
    <row r="606" spans="1:15" s="1" customFormat="1" x14ac:dyDescent="0.15">
      <c r="A606" s="13" t="s">
        <v>3844</v>
      </c>
      <c r="B606" s="9"/>
      <c r="C606" s="3"/>
      <c r="D606" s="8" t="s">
        <v>115</v>
      </c>
      <c r="E606" s="4" t="s">
        <v>265</v>
      </c>
      <c r="F606" s="3" t="s">
        <v>3835</v>
      </c>
      <c r="G606" s="14">
        <f>13.006*L606</f>
        <v>325.14999999999998</v>
      </c>
      <c r="H606" s="6">
        <v>42192</v>
      </c>
      <c r="I606" s="5" t="s">
        <v>273</v>
      </c>
      <c r="J606" s="5" t="s">
        <v>3837</v>
      </c>
      <c r="K606" s="14" t="s">
        <v>260</v>
      </c>
      <c r="L606" s="5">
        <v>25</v>
      </c>
      <c r="M606" s="10" t="s">
        <v>3842</v>
      </c>
      <c r="N606" s="10" t="s">
        <v>627</v>
      </c>
      <c r="O606" s="8" t="s">
        <v>3842</v>
      </c>
    </row>
    <row r="607" spans="1:15" s="1" customFormat="1" x14ac:dyDescent="0.15">
      <c r="A607" s="13" t="s">
        <v>3844</v>
      </c>
      <c r="B607" s="9"/>
      <c r="C607" s="3"/>
      <c r="D607" s="8" t="s">
        <v>115</v>
      </c>
      <c r="E607" s="4" t="s">
        <v>265</v>
      </c>
      <c r="F607" s="3" t="s">
        <v>3836</v>
      </c>
      <c r="G607" s="14">
        <f>13.006*L607</f>
        <v>325.14999999999998</v>
      </c>
      <c r="H607" s="6">
        <v>42192</v>
      </c>
      <c r="I607" s="5" t="s">
        <v>273</v>
      </c>
      <c r="J607" s="5" t="s">
        <v>3838</v>
      </c>
      <c r="K607" s="14" t="s">
        <v>260</v>
      </c>
      <c r="L607" s="5">
        <v>25</v>
      </c>
      <c r="M607" s="10" t="s">
        <v>3843</v>
      </c>
      <c r="N607" s="10" t="s">
        <v>627</v>
      </c>
      <c r="O607" s="8" t="s">
        <v>3843</v>
      </c>
    </row>
    <row r="608" spans="1:15" s="1" customFormat="1" x14ac:dyDescent="0.15">
      <c r="A608" s="13" t="s">
        <v>3849</v>
      </c>
      <c r="B608" s="9"/>
      <c r="C608" s="3"/>
      <c r="D608" s="8" t="s">
        <v>75</v>
      </c>
      <c r="E608" s="4" t="s">
        <v>265</v>
      </c>
      <c r="F608" s="3" t="s">
        <v>3845</v>
      </c>
      <c r="G608" s="5">
        <f>7.656*L608</f>
        <v>176.08799999999999</v>
      </c>
      <c r="H608" s="6">
        <v>42192</v>
      </c>
      <c r="I608" s="5" t="s">
        <v>409</v>
      </c>
      <c r="J608" s="5" t="s">
        <v>3846</v>
      </c>
      <c r="K608" s="5" t="s">
        <v>260</v>
      </c>
      <c r="L608" s="5">
        <v>23</v>
      </c>
      <c r="M608" s="10" t="s">
        <v>3848</v>
      </c>
      <c r="N608" s="10" t="s">
        <v>3739</v>
      </c>
      <c r="O608" s="8" t="s">
        <v>3848</v>
      </c>
    </row>
    <row r="609" spans="1:15" s="1" customFormat="1" x14ac:dyDescent="0.15">
      <c r="A609" s="13" t="s">
        <v>3849</v>
      </c>
      <c r="B609" s="9"/>
      <c r="C609" s="3"/>
      <c r="D609" s="8" t="s">
        <v>75</v>
      </c>
      <c r="E609" s="4" t="s">
        <v>265</v>
      </c>
      <c r="F609" s="3" t="s">
        <v>3851</v>
      </c>
      <c r="G609" s="5">
        <f>7.656*L609</f>
        <v>76.56</v>
      </c>
      <c r="H609" s="6">
        <v>42192</v>
      </c>
      <c r="I609" s="5" t="s">
        <v>409</v>
      </c>
      <c r="J609" s="5" t="s">
        <v>3847</v>
      </c>
      <c r="K609" s="5" t="s">
        <v>260</v>
      </c>
      <c r="L609" s="5">
        <v>10</v>
      </c>
      <c r="M609" s="10" t="s">
        <v>3850</v>
      </c>
      <c r="N609" s="10" t="s">
        <v>129</v>
      </c>
      <c r="O609" s="8" t="s">
        <v>3850</v>
      </c>
    </row>
    <row r="610" spans="1:15" s="1" customFormat="1" x14ac:dyDescent="0.15">
      <c r="A610" s="13" t="s">
        <v>3855</v>
      </c>
      <c r="B610" s="9" t="s">
        <v>125</v>
      </c>
      <c r="C610" s="3"/>
      <c r="D610" s="8" t="s">
        <v>86</v>
      </c>
      <c r="E610" s="4" t="s">
        <v>265</v>
      </c>
      <c r="F610" s="3" t="s">
        <v>3852</v>
      </c>
      <c r="G610" s="5">
        <f>9.871*L610</f>
        <v>108.581</v>
      </c>
      <c r="H610" s="6">
        <v>42192</v>
      </c>
      <c r="I610" s="5" t="s">
        <v>264</v>
      </c>
      <c r="J610" s="5" t="s">
        <v>3853</v>
      </c>
      <c r="K610" s="5" t="s">
        <v>260</v>
      </c>
      <c r="L610" s="5">
        <v>11</v>
      </c>
      <c r="M610" s="10" t="s">
        <v>3854</v>
      </c>
      <c r="N610" s="10" t="s">
        <v>133</v>
      </c>
      <c r="O610" s="8" t="s">
        <v>3854</v>
      </c>
    </row>
    <row r="611" spans="1:15" s="1" customFormat="1" x14ac:dyDescent="0.15">
      <c r="A611" s="13" t="s">
        <v>3859</v>
      </c>
      <c r="B611" s="3" t="s">
        <v>35</v>
      </c>
      <c r="C611" s="3"/>
      <c r="D611" s="8" t="s">
        <v>2722</v>
      </c>
      <c r="E611" s="4" t="s">
        <v>265</v>
      </c>
      <c r="F611" s="3" t="s">
        <v>3858</v>
      </c>
      <c r="G611" s="5">
        <f>9.871*L611</f>
        <v>138.19400000000002</v>
      </c>
      <c r="H611" s="6">
        <v>42192</v>
      </c>
      <c r="I611" s="14" t="s">
        <v>264</v>
      </c>
      <c r="J611" s="5" t="s">
        <v>5539</v>
      </c>
      <c r="K611" s="5" t="s">
        <v>260</v>
      </c>
      <c r="L611" s="5">
        <v>14</v>
      </c>
      <c r="M611" s="10" t="s">
        <v>3856</v>
      </c>
      <c r="N611" s="10" t="s">
        <v>3857</v>
      </c>
      <c r="O611" s="8" t="s">
        <v>3856</v>
      </c>
    </row>
    <row r="612" spans="1:15" s="1" customFormat="1" x14ac:dyDescent="0.15">
      <c r="A612" s="13" t="s">
        <v>3862</v>
      </c>
      <c r="B612" s="13" t="s">
        <v>719</v>
      </c>
      <c r="C612" s="3"/>
      <c r="D612" s="8" t="s">
        <v>83</v>
      </c>
      <c r="E612" s="4" t="s">
        <v>265</v>
      </c>
      <c r="F612" s="3" t="s">
        <v>3860</v>
      </c>
      <c r="G612" s="5">
        <f>9.871*L612</f>
        <v>246.77500000000001</v>
      </c>
      <c r="H612" s="6">
        <v>42192</v>
      </c>
      <c r="I612" s="5" t="s">
        <v>337</v>
      </c>
      <c r="J612" s="5" t="s">
        <v>3861</v>
      </c>
      <c r="K612" s="14" t="s">
        <v>260</v>
      </c>
      <c r="L612" s="5">
        <v>25</v>
      </c>
      <c r="M612" s="10" t="s">
        <v>4498</v>
      </c>
      <c r="N612" s="10" t="s">
        <v>627</v>
      </c>
      <c r="O612" s="8" t="s">
        <v>4657</v>
      </c>
    </row>
    <row r="613" spans="1:15" s="1" customFormat="1" x14ac:dyDescent="0.15">
      <c r="A613" s="13" t="s">
        <v>3865</v>
      </c>
      <c r="B613" s="9"/>
      <c r="C613" s="3"/>
      <c r="D613" s="8" t="s">
        <v>53</v>
      </c>
      <c r="E613" s="4" t="s">
        <v>265</v>
      </c>
      <c r="F613" s="3" t="s">
        <v>3863</v>
      </c>
      <c r="G613" s="5">
        <f>12.838*L613</f>
        <v>154.05599999999998</v>
      </c>
      <c r="H613" s="6">
        <v>42192</v>
      </c>
      <c r="I613" s="5" t="s">
        <v>3866</v>
      </c>
      <c r="J613" s="5" t="s">
        <v>3864</v>
      </c>
      <c r="K613" s="5" t="s">
        <v>260</v>
      </c>
      <c r="L613" s="5">
        <v>12</v>
      </c>
      <c r="M613" s="10" t="s">
        <v>2734</v>
      </c>
      <c r="N613" s="10" t="s">
        <v>146</v>
      </c>
      <c r="O613" s="8" t="s">
        <v>3946</v>
      </c>
    </row>
    <row r="614" spans="1:15" s="1" customFormat="1" x14ac:dyDescent="0.15">
      <c r="A614" s="13" t="s">
        <v>3869</v>
      </c>
      <c r="B614" s="9"/>
      <c r="C614" s="3"/>
      <c r="D614" s="8" t="s">
        <v>212</v>
      </c>
      <c r="E614" s="4" t="s">
        <v>265</v>
      </c>
      <c r="F614" s="3" t="s">
        <v>3868</v>
      </c>
      <c r="G614" s="14">
        <f>6.405*L614</f>
        <v>83.265000000000001</v>
      </c>
      <c r="H614" s="6">
        <v>42192</v>
      </c>
      <c r="I614" s="5" t="s">
        <v>408</v>
      </c>
      <c r="J614" s="5" t="s">
        <v>3867</v>
      </c>
      <c r="K614" s="5" t="s">
        <v>260</v>
      </c>
      <c r="L614" s="5">
        <v>13</v>
      </c>
      <c r="M614" s="10" t="s">
        <v>3344</v>
      </c>
      <c r="N614" s="10" t="s">
        <v>14</v>
      </c>
      <c r="O614" s="8" t="s">
        <v>3947</v>
      </c>
    </row>
    <row r="615" spans="1:15" s="1" customFormat="1" x14ac:dyDescent="0.15">
      <c r="A615" s="13" t="s">
        <v>3873</v>
      </c>
      <c r="B615" s="9"/>
      <c r="C615" s="3"/>
      <c r="D615" s="8" t="s">
        <v>116</v>
      </c>
      <c r="E615" s="4" t="s">
        <v>265</v>
      </c>
      <c r="F615" s="3" t="s">
        <v>3872</v>
      </c>
      <c r="G615" s="27">
        <f>12.838*L615</f>
        <v>128.38</v>
      </c>
      <c r="H615" s="6">
        <v>42192</v>
      </c>
      <c r="I615" s="5" t="s">
        <v>270</v>
      </c>
      <c r="J615" s="5" t="s">
        <v>3870</v>
      </c>
      <c r="K615" s="5" t="s">
        <v>268</v>
      </c>
      <c r="L615" s="5">
        <v>10</v>
      </c>
      <c r="M615" s="10" t="s">
        <v>3871</v>
      </c>
      <c r="N615" s="10" t="s">
        <v>129</v>
      </c>
      <c r="O615" s="8" t="s">
        <v>3871</v>
      </c>
    </row>
    <row r="616" spans="1:15" s="1" customFormat="1" x14ac:dyDescent="0.15">
      <c r="A616" s="13" t="s">
        <v>3876</v>
      </c>
      <c r="B616" s="9" t="s">
        <v>3647</v>
      </c>
      <c r="C616" s="3"/>
      <c r="D616" s="8" t="s">
        <v>74</v>
      </c>
      <c r="E616" s="4" t="s">
        <v>265</v>
      </c>
      <c r="F616" s="3" t="s">
        <v>3874</v>
      </c>
      <c r="G616" s="14">
        <f>8.606*L616</f>
        <v>215.15</v>
      </c>
      <c r="H616" s="6">
        <v>42192</v>
      </c>
      <c r="I616" s="5" t="s">
        <v>274</v>
      </c>
      <c r="J616" s="5" t="s">
        <v>3875</v>
      </c>
      <c r="K616" s="14" t="s">
        <v>268</v>
      </c>
      <c r="L616" s="5">
        <v>25</v>
      </c>
      <c r="M616" s="10" t="s">
        <v>4497</v>
      </c>
      <c r="N616" s="10" t="s">
        <v>627</v>
      </c>
      <c r="O616" s="8" t="s">
        <v>4658</v>
      </c>
    </row>
    <row r="617" spans="1:15" s="1" customFormat="1" x14ac:dyDescent="0.15">
      <c r="A617" s="24" t="s">
        <v>1256</v>
      </c>
      <c r="B617" s="9"/>
      <c r="C617" s="3"/>
      <c r="D617" s="8" t="s">
        <v>3877</v>
      </c>
      <c r="E617" s="4" t="s">
        <v>265</v>
      </c>
      <c r="F617" s="3" t="s">
        <v>3878</v>
      </c>
      <c r="G617" s="5">
        <f>20.816*L617</f>
        <v>41.631999999999998</v>
      </c>
      <c r="H617" s="6">
        <v>42192</v>
      </c>
      <c r="I617" s="5" t="s">
        <v>441</v>
      </c>
      <c r="J617" s="5" t="s">
        <v>3879</v>
      </c>
      <c r="K617" s="5" t="s">
        <v>261</v>
      </c>
      <c r="L617" s="5">
        <v>2</v>
      </c>
      <c r="M617" s="10" t="s">
        <v>3880</v>
      </c>
      <c r="N617" s="10" t="s">
        <v>121</v>
      </c>
      <c r="O617" s="8" t="s">
        <v>3880</v>
      </c>
    </row>
    <row r="618" spans="1:15" s="1" customFormat="1" x14ac:dyDescent="0.15">
      <c r="A618" s="13" t="s">
        <v>3883</v>
      </c>
      <c r="B618" s="9"/>
      <c r="C618" s="3"/>
      <c r="D618" s="8" t="s">
        <v>3881</v>
      </c>
      <c r="E618" s="4" t="s">
        <v>265</v>
      </c>
      <c r="F618" s="3" t="s">
        <v>3882</v>
      </c>
      <c r="G618" s="5">
        <f>20.816*L618</f>
        <v>478.76799999999997</v>
      </c>
      <c r="H618" s="6">
        <v>42192</v>
      </c>
      <c r="I618" s="5" t="s">
        <v>441</v>
      </c>
      <c r="J618" s="5" t="s">
        <v>3884</v>
      </c>
      <c r="K618" s="5" t="s">
        <v>275</v>
      </c>
      <c r="L618" s="5">
        <v>23</v>
      </c>
      <c r="M618" s="10" t="s">
        <v>3887</v>
      </c>
      <c r="N618" s="10" t="s">
        <v>3739</v>
      </c>
      <c r="O618" s="8" t="s">
        <v>3887</v>
      </c>
    </row>
    <row r="619" spans="1:15" s="1" customFormat="1" x14ac:dyDescent="0.15">
      <c r="A619" s="13" t="s">
        <v>3883</v>
      </c>
      <c r="B619" s="9"/>
      <c r="C619" s="3"/>
      <c r="D619" s="8" t="s">
        <v>3881</v>
      </c>
      <c r="E619" s="4" t="s">
        <v>265</v>
      </c>
      <c r="F619" s="3" t="s">
        <v>3885</v>
      </c>
      <c r="G619" s="5">
        <f>20.816*L619</f>
        <v>520.4</v>
      </c>
      <c r="H619" s="6">
        <v>42192</v>
      </c>
      <c r="I619" s="5" t="s">
        <v>441</v>
      </c>
      <c r="J619" s="5" t="s">
        <v>3886</v>
      </c>
      <c r="K619" s="5" t="s">
        <v>275</v>
      </c>
      <c r="L619" s="5">
        <v>25</v>
      </c>
      <c r="M619" s="10" t="s">
        <v>3888</v>
      </c>
      <c r="N619" s="10" t="s">
        <v>3982</v>
      </c>
      <c r="O619" s="8" t="s">
        <v>3888</v>
      </c>
    </row>
    <row r="620" spans="1:15" s="1" customFormat="1" x14ac:dyDescent="0.15">
      <c r="A620" s="13" t="s">
        <v>3893</v>
      </c>
      <c r="B620" s="9"/>
      <c r="C620" s="3"/>
      <c r="D620" s="8" t="s">
        <v>1048</v>
      </c>
      <c r="E620" s="4" t="s">
        <v>265</v>
      </c>
      <c r="F620" s="3" t="s">
        <v>3891</v>
      </c>
      <c r="G620" s="5">
        <v>310.75599999999997</v>
      </c>
      <c r="H620" s="6">
        <v>42192</v>
      </c>
      <c r="I620" s="5" t="s">
        <v>284</v>
      </c>
      <c r="J620" s="5" t="s">
        <v>3892</v>
      </c>
      <c r="K620" s="5" t="s">
        <v>18</v>
      </c>
      <c r="L620" s="5" t="s">
        <v>3894</v>
      </c>
      <c r="M620" s="10" t="s">
        <v>3895</v>
      </c>
      <c r="N620" s="10" t="s">
        <v>3896</v>
      </c>
      <c r="O620" s="8" t="s">
        <v>3948</v>
      </c>
    </row>
    <row r="621" spans="1:15" s="1" customFormat="1" x14ac:dyDescent="0.15">
      <c r="A621" s="13" t="s">
        <v>3899</v>
      </c>
      <c r="B621" s="9"/>
      <c r="C621" s="3"/>
      <c r="D621" s="8" t="s">
        <v>65</v>
      </c>
      <c r="E621" s="4" t="s">
        <v>265</v>
      </c>
      <c r="F621" s="3" t="s">
        <v>3902</v>
      </c>
      <c r="G621" s="5">
        <v>67.494</v>
      </c>
      <c r="H621" s="6">
        <v>42192</v>
      </c>
      <c r="I621" s="5" t="s">
        <v>284</v>
      </c>
      <c r="J621" s="5" t="s">
        <v>3897</v>
      </c>
      <c r="K621" s="5" t="s">
        <v>282</v>
      </c>
      <c r="L621" s="5" t="s">
        <v>3898</v>
      </c>
      <c r="M621" s="10" t="s">
        <v>3900</v>
      </c>
      <c r="N621" s="10" t="s">
        <v>3901</v>
      </c>
      <c r="O621" s="8" t="s">
        <v>3949</v>
      </c>
    </row>
    <row r="622" spans="1:15" s="1" customFormat="1" x14ac:dyDescent="0.15">
      <c r="A622" s="13" t="s">
        <v>3906</v>
      </c>
      <c r="B622" s="9"/>
      <c r="C622" s="3"/>
      <c r="D622" s="8" t="s">
        <v>29</v>
      </c>
      <c r="E622" s="4" t="s">
        <v>265</v>
      </c>
      <c r="F622" s="3" t="s">
        <v>3903</v>
      </c>
      <c r="G622" s="5">
        <v>85.331000000000003</v>
      </c>
      <c r="H622" s="6">
        <v>42192</v>
      </c>
      <c r="I622" s="5" t="s">
        <v>3907</v>
      </c>
      <c r="J622" s="5" t="s">
        <v>3904</v>
      </c>
      <c r="K622" s="5" t="s">
        <v>18</v>
      </c>
      <c r="L622" s="5" t="s">
        <v>3905</v>
      </c>
      <c r="M622" s="10" t="s">
        <v>3908</v>
      </c>
      <c r="N622" s="10" t="s">
        <v>3909</v>
      </c>
      <c r="O622" s="8" t="s">
        <v>3950</v>
      </c>
    </row>
    <row r="623" spans="1:15" s="1" customFormat="1" x14ac:dyDescent="0.15">
      <c r="A623" s="13" t="s">
        <v>3912</v>
      </c>
      <c r="B623" s="9"/>
      <c r="C623" s="3"/>
      <c r="D623" s="8" t="s">
        <v>102</v>
      </c>
      <c r="E623" s="4" t="s">
        <v>265</v>
      </c>
      <c r="F623" s="3" t="s">
        <v>3915</v>
      </c>
      <c r="G623" s="5">
        <v>102.76600000000001</v>
      </c>
      <c r="H623" s="6">
        <v>42192</v>
      </c>
      <c r="I623" s="5" t="s">
        <v>284</v>
      </c>
      <c r="J623" s="5" t="s">
        <v>3910</v>
      </c>
      <c r="K623" s="5" t="s">
        <v>18</v>
      </c>
      <c r="L623" s="5" t="s">
        <v>3911</v>
      </c>
      <c r="M623" s="10" t="s">
        <v>3913</v>
      </c>
      <c r="N623" s="10" t="s">
        <v>3914</v>
      </c>
      <c r="O623" s="8" t="s">
        <v>3951</v>
      </c>
    </row>
    <row r="624" spans="1:15" s="1" customFormat="1" x14ac:dyDescent="0.15">
      <c r="A624" s="13" t="s">
        <v>3918</v>
      </c>
      <c r="B624" s="9"/>
      <c r="C624" s="3"/>
      <c r="D624" s="8" t="s">
        <v>567</v>
      </c>
      <c r="E624" s="4" t="s">
        <v>265</v>
      </c>
      <c r="F624" s="3" t="s">
        <v>3916</v>
      </c>
      <c r="G624" s="5">
        <v>141.18199999999999</v>
      </c>
      <c r="H624" s="6">
        <v>42192</v>
      </c>
      <c r="I624" s="5" t="s">
        <v>283</v>
      </c>
      <c r="J624" s="5" t="s">
        <v>3917</v>
      </c>
      <c r="K624" s="5" t="s">
        <v>363</v>
      </c>
      <c r="L624" s="5" t="s">
        <v>3905</v>
      </c>
      <c r="M624" s="10" t="s">
        <v>3919</v>
      </c>
      <c r="N624" s="10" t="s">
        <v>3920</v>
      </c>
      <c r="O624" s="8" t="s">
        <v>3938</v>
      </c>
    </row>
    <row r="625" spans="1:15" s="1" customFormat="1" x14ac:dyDescent="0.15">
      <c r="A625" s="13" t="s">
        <v>3924</v>
      </c>
      <c r="B625" s="9"/>
      <c r="C625" s="3"/>
      <c r="D625" s="8" t="s">
        <v>776</v>
      </c>
      <c r="E625" s="4" t="s">
        <v>265</v>
      </c>
      <c r="F625" s="3" t="s">
        <v>3921</v>
      </c>
      <c r="G625" s="5">
        <v>302.09100000000001</v>
      </c>
      <c r="H625" s="6">
        <v>42192</v>
      </c>
      <c r="I625" s="14" t="s">
        <v>6458</v>
      </c>
      <c r="J625" s="5" t="s">
        <v>3922</v>
      </c>
      <c r="K625" s="5" t="s">
        <v>366</v>
      </c>
      <c r="L625" s="5" t="s">
        <v>3923</v>
      </c>
      <c r="M625" s="10" t="s">
        <v>3925</v>
      </c>
      <c r="N625" s="10" t="s">
        <v>3926</v>
      </c>
      <c r="O625" s="8" t="s">
        <v>3939</v>
      </c>
    </row>
    <row r="626" spans="1:15" s="1" customFormat="1" x14ac:dyDescent="0.15">
      <c r="A626" s="24" t="s">
        <v>3954</v>
      </c>
      <c r="B626" s="9" t="s">
        <v>900</v>
      </c>
      <c r="C626" s="3"/>
      <c r="D626" s="8" t="s">
        <v>2767</v>
      </c>
      <c r="E626" s="4" t="s">
        <v>265</v>
      </c>
      <c r="F626" s="3" t="s">
        <v>3952</v>
      </c>
      <c r="G626" s="5">
        <f>29.101*L626</f>
        <v>203.70699999999999</v>
      </c>
      <c r="H626" s="6">
        <v>42194</v>
      </c>
      <c r="I626" s="5" t="s">
        <v>1186</v>
      </c>
      <c r="J626" s="5" t="s">
        <v>3953</v>
      </c>
      <c r="K626" s="5" t="s">
        <v>268</v>
      </c>
      <c r="L626" s="5">
        <v>7</v>
      </c>
      <c r="M626" s="10" t="s">
        <v>3955</v>
      </c>
      <c r="N626" s="10" t="s">
        <v>3956</v>
      </c>
      <c r="O626" s="8" t="s">
        <v>4241</v>
      </c>
    </row>
    <row r="627" spans="1:15" s="1" customFormat="1" x14ac:dyDescent="0.15">
      <c r="A627" s="24" t="s">
        <v>3751</v>
      </c>
      <c r="B627" s="9"/>
      <c r="C627" s="3"/>
      <c r="D627" s="8" t="s">
        <v>3957</v>
      </c>
      <c r="E627" s="4" t="s">
        <v>265</v>
      </c>
      <c r="F627" s="3" t="s">
        <v>3958</v>
      </c>
      <c r="G627" s="5">
        <v>230.09700000000001</v>
      </c>
      <c r="H627" s="6">
        <v>42194</v>
      </c>
      <c r="I627" s="5" t="s">
        <v>284</v>
      </c>
      <c r="J627" s="5" t="s">
        <v>3959</v>
      </c>
      <c r="K627" s="5" t="s">
        <v>480</v>
      </c>
      <c r="L627" s="5" t="s">
        <v>3960</v>
      </c>
      <c r="M627" s="10" t="s">
        <v>3961</v>
      </c>
      <c r="N627" s="10" t="s">
        <v>3962</v>
      </c>
      <c r="O627" s="8" t="s">
        <v>4242</v>
      </c>
    </row>
    <row r="628" spans="1:15" s="1" customFormat="1" x14ac:dyDescent="0.15">
      <c r="A628" s="13" t="s">
        <v>3966</v>
      </c>
      <c r="B628" s="9"/>
      <c r="C628" s="3"/>
      <c r="D628" s="8" t="s">
        <v>67</v>
      </c>
      <c r="E628" s="4" t="s">
        <v>265</v>
      </c>
      <c r="F628" s="3" t="s">
        <v>3963</v>
      </c>
      <c r="G628" s="5">
        <f>17.52*L628</f>
        <v>87.6</v>
      </c>
      <c r="H628" s="6">
        <v>42194</v>
      </c>
      <c r="I628" s="5" t="s">
        <v>284</v>
      </c>
      <c r="J628" s="5" t="s">
        <v>3964</v>
      </c>
      <c r="K628" s="5" t="s">
        <v>268</v>
      </c>
      <c r="L628" s="5">
        <v>5</v>
      </c>
      <c r="M628" s="10" t="s">
        <v>3965</v>
      </c>
      <c r="N628" s="10" t="s">
        <v>151</v>
      </c>
      <c r="O628" s="8" t="s">
        <v>3965</v>
      </c>
    </row>
    <row r="629" spans="1:15" s="1" customFormat="1" x14ac:dyDescent="0.15">
      <c r="A629" s="13" t="s">
        <v>588</v>
      </c>
      <c r="B629" s="13" t="s">
        <v>719</v>
      </c>
      <c r="C629" s="3"/>
      <c r="D629" s="8" t="s">
        <v>83</v>
      </c>
      <c r="E629" s="4" t="s">
        <v>265</v>
      </c>
      <c r="F629" s="3" t="s">
        <v>3967</v>
      </c>
      <c r="G629" s="5">
        <f>9.871*L629</f>
        <v>49.355000000000004</v>
      </c>
      <c r="H629" s="6">
        <v>42194</v>
      </c>
      <c r="I629" s="5" t="s">
        <v>373</v>
      </c>
      <c r="J629" s="5" t="s">
        <v>3968</v>
      </c>
      <c r="K629" s="14" t="s">
        <v>260</v>
      </c>
      <c r="L629" s="5">
        <v>5</v>
      </c>
      <c r="M629" s="10" t="s">
        <v>4499</v>
      </c>
      <c r="N629" s="10" t="s">
        <v>126</v>
      </c>
      <c r="O629" s="8" t="s">
        <v>4659</v>
      </c>
    </row>
    <row r="630" spans="1:15" s="1" customFormat="1" x14ac:dyDescent="0.15">
      <c r="A630" s="13" t="s">
        <v>623</v>
      </c>
      <c r="B630" s="9"/>
      <c r="C630" s="3"/>
      <c r="D630" s="8" t="s">
        <v>2046</v>
      </c>
      <c r="E630" s="4" t="s">
        <v>265</v>
      </c>
      <c r="F630" s="3" t="s">
        <v>3969</v>
      </c>
      <c r="G630" s="5">
        <f>20.558*L630</f>
        <v>513.95000000000005</v>
      </c>
      <c r="H630" s="6">
        <v>42194</v>
      </c>
      <c r="I630" s="5" t="s">
        <v>897</v>
      </c>
      <c r="J630" s="5" t="s">
        <v>3970</v>
      </c>
      <c r="K630" s="5" t="s">
        <v>268</v>
      </c>
      <c r="L630" s="5">
        <v>25</v>
      </c>
      <c r="M630" s="10" t="s">
        <v>3971</v>
      </c>
      <c r="N630" s="10" t="s">
        <v>627</v>
      </c>
      <c r="O630" s="8" t="s">
        <v>3971</v>
      </c>
    </row>
    <row r="631" spans="1:15" s="1" customFormat="1" x14ac:dyDescent="0.15">
      <c r="A631" s="13" t="s">
        <v>451</v>
      </c>
      <c r="B631" s="9"/>
      <c r="C631" s="3"/>
      <c r="D631" s="8" t="s">
        <v>42</v>
      </c>
      <c r="E631" s="4" t="s">
        <v>265</v>
      </c>
      <c r="F631" s="3" t="s">
        <v>3972</v>
      </c>
      <c r="G631" s="5">
        <f>18.708*L631</f>
        <v>56.123999999999995</v>
      </c>
      <c r="H631" s="6">
        <v>42194</v>
      </c>
      <c r="I631" s="5" t="s">
        <v>303</v>
      </c>
      <c r="J631" s="5" t="s">
        <v>3973</v>
      </c>
      <c r="K631" s="5" t="s">
        <v>260</v>
      </c>
      <c r="L631" s="5">
        <v>3</v>
      </c>
      <c r="M631" s="10" t="s">
        <v>3974</v>
      </c>
      <c r="N631" s="10" t="s">
        <v>3975</v>
      </c>
      <c r="O631" s="8" t="s">
        <v>3974</v>
      </c>
    </row>
    <row r="632" spans="1:15" s="1" customFormat="1" x14ac:dyDescent="0.15">
      <c r="A632" s="13" t="s">
        <v>1340</v>
      </c>
      <c r="B632" s="9"/>
      <c r="C632" s="3"/>
      <c r="D632" s="8" t="s">
        <v>3881</v>
      </c>
      <c r="E632" s="4" t="s">
        <v>265</v>
      </c>
      <c r="F632" s="3" t="s">
        <v>3976</v>
      </c>
      <c r="G632" s="5">
        <f>20.816*L632</f>
        <v>520.4</v>
      </c>
      <c r="H632" s="6">
        <v>42194</v>
      </c>
      <c r="I632" s="5" t="s">
        <v>441</v>
      </c>
      <c r="J632" s="5" t="s">
        <v>3977</v>
      </c>
      <c r="K632" s="5" t="s">
        <v>275</v>
      </c>
      <c r="L632" s="5">
        <v>25</v>
      </c>
      <c r="M632" s="10" t="s">
        <v>3978</v>
      </c>
      <c r="N632" s="10" t="s">
        <v>627</v>
      </c>
      <c r="O632" s="8" t="s">
        <v>3978</v>
      </c>
    </row>
    <row r="633" spans="1:15" s="1" customFormat="1" x14ac:dyDescent="0.15">
      <c r="A633" s="13" t="s">
        <v>1340</v>
      </c>
      <c r="B633" s="9"/>
      <c r="C633" s="3"/>
      <c r="D633" s="8" t="s">
        <v>3881</v>
      </c>
      <c r="E633" s="4" t="s">
        <v>265</v>
      </c>
      <c r="F633" s="3" t="s">
        <v>3979</v>
      </c>
      <c r="G633" s="5">
        <f>20.816*L633</f>
        <v>395.50399999999996</v>
      </c>
      <c r="H633" s="6">
        <v>42194</v>
      </c>
      <c r="I633" s="5" t="s">
        <v>3053</v>
      </c>
      <c r="J633" s="5" t="s">
        <v>3980</v>
      </c>
      <c r="K633" s="5" t="s">
        <v>275</v>
      </c>
      <c r="L633" s="5">
        <v>19</v>
      </c>
      <c r="M633" s="10" t="s">
        <v>3981</v>
      </c>
      <c r="N633" s="10" t="s">
        <v>3983</v>
      </c>
      <c r="O633" s="8" t="s">
        <v>3981</v>
      </c>
    </row>
    <row r="634" spans="1:15" s="1" customFormat="1" x14ac:dyDescent="0.15">
      <c r="A634" s="13" t="s">
        <v>3133</v>
      </c>
      <c r="B634" s="9"/>
      <c r="C634" s="3"/>
      <c r="D634" s="8" t="s">
        <v>167</v>
      </c>
      <c r="E634" s="4" t="s">
        <v>265</v>
      </c>
      <c r="F634" s="3" t="s">
        <v>3984</v>
      </c>
      <c r="G634" s="5">
        <v>50.421999999999997</v>
      </c>
      <c r="H634" s="6">
        <v>42194</v>
      </c>
      <c r="I634" s="5" t="s">
        <v>283</v>
      </c>
      <c r="J634" s="5" t="s">
        <v>3985</v>
      </c>
      <c r="K634" s="5" t="s">
        <v>669</v>
      </c>
      <c r="L634" s="5" t="s">
        <v>3986</v>
      </c>
      <c r="M634" s="10" t="s">
        <v>3987</v>
      </c>
      <c r="N634" s="10" t="s">
        <v>3988</v>
      </c>
      <c r="O634" s="8" t="s">
        <v>4243</v>
      </c>
    </row>
    <row r="635" spans="1:15" s="1" customFormat="1" x14ac:dyDescent="0.15">
      <c r="A635" s="13" t="s">
        <v>3992</v>
      </c>
      <c r="B635" s="9"/>
      <c r="C635" s="3"/>
      <c r="D635" s="8" t="s">
        <v>87</v>
      </c>
      <c r="E635" s="4" t="s">
        <v>265</v>
      </c>
      <c r="F635" s="3" t="s">
        <v>3991</v>
      </c>
      <c r="G635" s="5">
        <f>29.101*L635</f>
        <v>261.90899999999999</v>
      </c>
      <c r="H635" s="6">
        <v>42194</v>
      </c>
      <c r="I635" s="5" t="s">
        <v>1509</v>
      </c>
      <c r="J635" s="5" t="s">
        <v>3989</v>
      </c>
      <c r="K635" s="5" t="s">
        <v>141</v>
      </c>
      <c r="L635" s="5">
        <v>9</v>
      </c>
      <c r="M635" s="10" t="s">
        <v>2795</v>
      </c>
      <c r="N635" s="10" t="s">
        <v>3990</v>
      </c>
      <c r="O635" s="8" t="s">
        <v>4247</v>
      </c>
    </row>
    <row r="636" spans="1:15" s="1" customFormat="1" x14ac:dyDescent="0.15">
      <c r="A636" s="13" t="s">
        <v>4983</v>
      </c>
      <c r="B636" s="9" t="s">
        <v>276</v>
      </c>
      <c r="C636" s="3"/>
      <c r="D636" s="8" t="s">
        <v>93</v>
      </c>
      <c r="E636" s="4" t="s">
        <v>265</v>
      </c>
      <c r="F636" s="3" t="s">
        <v>4982</v>
      </c>
      <c r="G636" s="14">
        <f>8.606*L636</f>
        <v>215.15</v>
      </c>
      <c r="H636" s="6">
        <v>42194</v>
      </c>
      <c r="I636" s="5" t="s">
        <v>308</v>
      </c>
      <c r="J636" s="5" t="s">
        <v>3993</v>
      </c>
      <c r="K636" s="5" t="s">
        <v>260</v>
      </c>
      <c r="L636" s="5">
        <v>25</v>
      </c>
      <c r="M636" s="10" t="s">
        <v>3996</v>
      </c>
      <c r="N636" s="10" t="s">
        <v>627</v>
      </c>
      <c r="O636" s="8" t="s">
        <v>3996</v>
      </c>
    </row>
    <row r="637" spans="1:15" s="1" customFormat="1" x14ac:dyDescent="0.15">
      <c r="A637" s="13" t="s">
        <v>706</v>
      </c>
      <c r="B637" s="9" t="s">
        <v>276</v>
      </c>
      <c r="C637" s="3"/>
      <c r="D637" s="8" t="s">
        <v>93</v>
      </c>
      <c r="E637" s="4" t="s">
        <v>265</v>
      </c>
      <c r="F637" s="3" t="s">
        <v>3994</v>
      </c>
      <c r="G637" s="14">
        <f>8.606*L637</f>
        <v>215.15</v>
      </c>
      <c r="H637" s="6">
        <v>42194</v>
      </c>
      <c r="I637" s="5" t="s">
        <v>274</v>
      </c>
      <c r="J637" s="5" t="s">
        <v>3995</v>
      </c>
      <c r="K637" s="5" t="s">
        <v>260</v>
      </c>
      <c r="L637" s="5">
        <v>25</v>
      </c>
      <c r="M637" s="10" t="s">
        <v>4061</v>
      </c>
      <c r="N637" s="10" t="s">
        <v>627</v>
      </c>
      <c r="O637" s="8" t="s">
        <v>4660</v>
      </c>
    </row>
    <row r="638" spans="1:15" s="1" customFormat="1" x14ac:dyDescent="0.15">
      <c r="A638" s="13" t="s">
        <v>4062</v>
      </c>
      <c r="B638" s="9" t="s">
        <v>276</v>
      </c>
      <c r="C638" s="3"/>
      <c r="D638" s="8" t="s">
        <v>93</v>
      </c>
      <c r="E638" s="4" t="s">
        <v>265</v>
      </c>
      <c r="F638" s="3" t="s">
        <v>3997</v>
      </c>
      <c r="G638" s="14">
        <f>8.606*L638</f>
        <v>215.15</v>
      </c>
      <c r="H638" s="6">
        <v>42194</v>
      </c>
      <c r="I638" s="5" t="s">
        <v>274</v>
      </c>
      <c r="J638" s="5" t="s">
        <v>3998</v>
      </c>
      <c r="K638" s="14" t="s">
        <v>268</v>
      </c>
      <c r="L638" s="5">
        <v>25</v>
      </c>
      <c r="M638" s="10" t="s">
        <v>4001</v>
      </c>
      <c r="N638" s="10" t="s">
        <v>1265</v>
      </c>
      <c r="O638" s="8" t="s">
        <v>4001</v>
      </c>
    </row>
    <row r="639" spans="1:15" s="1" customFormat="1" x14ac:dyDescent="0.15">
      <c r="A639" s="13" t="s">
        <v>92</v>
      </c>
      <c r="B639" s="9" t="s">
        <v>276</v>
      </c>
      <c r="C639" s="3"/>
      <c r="D639" s="8" t="s">
        <v>93</v>
      </c>
      <c r="E639" s="4" t="s">
        <v>265</v>
      </c>
      <c r="F639" s="3" t="s">
        <v>4004</v>
      </c>
      <c r="G639" s="5">
        <f>8.606*L639</f>
        <v>215.15</v>
      </c>
      <c r="H639" s="6">
        <v>42194</v>
      </c>
      <c r="I639" s="5" t="s">
        <v>274</v>
      </c>
      <c r="J639" s="5" t="s">
        <v>3999</v>
      </c>
      <c r="K639" s="14" t="s">
        <v>268</v>
      </c>
      <c r="L639" s="5">
        <v>25</v>
      </c>
      <c r="M639" s="10" t="s">
        <v>4002</v>
      </c>
      <c r="N639" s="10" t="s">
        <v>1265</v>
      </c>
      <c r="O639" s="8" t="s">
        <v>4002</v>
      </c>
    </row>
    <row r="640" spans="1:15" s="1" customFormat="1" x14ac:dyDescent="0.15">
      <c r="A640" s="13" t="s">
        <v>92</v>
      </c>
      <c r="B640" s="9" t="s">
        <v>276</v>
      </c>
      <c r="C640" s="3"/>
      <c r="D640" s="8" t="s">
        <v>93</v>
      </c>
      <c r="E640" s="4" t="s">
        <v>265</v>
      </c>
      <c r="F640" s="3" t="s">
        <v>4005</v>
      </c>
      <c r="G640" s="5">
        <f>8.606*L640</f>
        <v>215.15</v>
      </c>
      <c r="H640" s="6">
        <v>42194</v>
      </c>
      <c r="I640" s="5" t="s">
        <v>274</v>
      </c>
      <c r="J640" s="5" t="s">
        <v>4000</v>
      </c>
      <c r="K640" s="14" t="s">
        <v>268</v>
      </c>
      <c r="L640" s="5">
        <v>25</v>
      </c>
      <c r="M640" s="10" t="s">
        <v>4003</v>
      </c>
      <c r="N640" s="10" t="s">
        <v>1265</v>
      </c>
      <c r="O640" s="8" t="s">
        <v>4003</v>
      </c>
    </row>
    <row r="641" spans="1:15" s="1" customFormat="1" x14ac:dyDescent="0.15">
      <c r="A641" s="13" t="s">
        <v>302</v>
      </c>
      <c r="B641" s="9"/>
      <c r="C641" s="3"/>
      <c r="D641" s="8" t="s">
        <v>4032</v>
      </c>
      <c r="E641" s="4" t="s">
        <v>269</v>
      </c>
      <c r="F641" s="3" t="s">
        <v>4006</v>
      </c>
      <c r="G641" s="5">
        <f>29.101*L641</f>
        <v>261.90899999999999</v>
      </c>
      <c r="H641" s="6">
        <v>42194</v>
      </c>
      <c r="I641" s="5" t="s">
        <v>469</v>
      </c>
      <c r="J641" s="5" t="s">
        <v>4033</v>
      </c>
      <c r="K641" s="5" t="s">
        <v>275</v>
      </c>
      <c r="L641" s="5">
        <v>9</v>
      </c>
      <c r="M641" s="10" t="s">
        <v>3208</v>
      </c>
      <c r="N641" s="10" t="s">
        <v>3060</v>
      </c>
      <c r="O641" s="8" t="s">
        <v>4248</v>
      </c>
    </row>
    <row r="642" spans="1:15" s="1" customFormat="1" x14ac:dyDescent="0.15">
      <c r="A642" s="13" t="s">
        <v>4009</v>
      </c>
      <c r="B642" s="9"/>
      <c r="C642" s="3"/>
      <c r="D642" s="8" t="s">
        <v>4034</v>
      </c>
      <c r="E642" s="4" t="s">
        <v>269</v>
      </c>
      <c r="F642" s="3" t="s">
        <v>4007</v>
      </c>
      <c r="G642" s="5">
        <f>29.101*L642</f>
        <v>58.201999999999998</v>
      </c>
      <c r="H642" s="6">
        <v>42194</v>
      </c>
      <c r="I642" s="5" t="s">
        <v>469</v>
      </c>
      <c r="J642" s="5" t="s">
        <v>4035</v>
      </c>
      <c r="K642" s="5" t="s">
        <v>268</v>
      </c>
      <c r="L642" s="5">
        <v>2</v>
      </c>
      <c r="M642" s="10" t="s">
        <v>4036</v>
      </c>
      <c r="N642" s="10" t="s">
        <v>4008</v>
      </c>
      <c r="O642" s="8" t="s">
        <v>4249</v>
      </c>
    </row>
    <row r="643" spans="1:15" s="1" customFormat="1" x14ac:dyDescent="0.15">
      <c r="A643" s="13" t="s">
        <v>1110</v>
      </c>
      <c r="B643" s="9"/>
      <c r="C643" s="3"/>
      <c r="D643" s="8" t="s">
        <v>4037</v>
      </c>
      <c r="E643" s="4" t="s">
        <v>269</v>
      </c>
      <c r="F643" s="3" t="s">
        <v>4010</v>
      </c>
      <c r="G643" s="5">
        <f>29.101*L643</f>
        <v>87.302999999999997</v>
      </c>
      <c r="H643" s="6">
        <v>42194</v>
      </c>
      <c r="I643" s="5" t="s">
        <v>469</v>
      </c>
      <c r="J643" s="5" t="s">
        <v>4038</v>
      </c>
      <c r="K643" s="5" t="s">
        <v>268</v>
      </c>
      <c r="L643" s="5">
        <v>3</v>
      </c>
      <c r="M643" s="10" t="s">
        <v>4039</v>
      </c>
      <c r="N643" s="10" t="s">
        <v>4040</v>
      </c>
      <c r="O643" s="8" t="s">
        <v>4250</v>
      </c>
    </row>
    <row r="644" spans="1:15" s="1" customFormat="1" x14ac:dyDescent="0.15">
      <c r="A644" s="13" t="s">
        <v>1689</v>
      </c>
      <c r="B644" s="9"/>
      <c r="C644" s="3"/>
      <c r="D644" s="8" t="s">
        <v>908</v>
      </c>
      <c r="E644" s="4" t="s">
        <v>269</v>
      </c>
      <c r="F644" s="3" t="s">
        <v>4011</v>
      </c>
      <c r="G644" s="14">
        <f>6.405*L644</f>
        <v>64.05</v>
      </c>
      <c r="H644" s="6">
        <v>42194</v>
      </c>
      <c r="I644" s="5" t="s">
        <v>1686</v>
      </c>
      <c r="J644" s="5" t="s">
        <v>4012</v>
      </c>
      <c r="K644" s="5" t="s">
        <v>268</v>
      </c>
      <c r="L644" s="5">
        <v>10</v>
      </c>
      <c r="M644" s="10" t="s">
        <v>4041</v>
      </c>
      <c r="N644" s="10" t="s">
        <v>4071</v>
      </c>
      <c r="O644" s="8" t="s">
        <v>4251</v>
      </c>
    </row>
    <row r="645" spans="1:15" s="1" customFormat="1" x14ac:dyDescent="0.15">
      <c r="A645" s="13" t="s">
        <v>4016</v>
      </c>
      <c r="B645" s="9"/>
      <c r="C645" s="3"/>
      <c r="D645" s="8" t="s">
        <v>4043</v>
      </c>
      <c r="E645" s="4" t="s">
        <v>269</v>
      </c>
      <c r="F645" s="3" t="s">
        <v>4014</v>
      </c>
      <c r="G645" s="14">
        <f>17.712*L645</f>
        <v>177.12</v>
      </c>
      <c r="H645" s="6">
        <v>42194</v>
      </c>
      <c r="I645" s="5" t="s">
        <v>469</v>
      </c>
      <c r="J645" s="5" t="s">
        <v>4015</v>
      </c>
      <c r="K645" s="5" t="s">
        <v>268</v>
      </c>
      <c r="L645" s="5">
        <v>10</v>
      </c>
      <c r="M645" s="10" t="s">
        <v>4044</v>
      </c>
      <c r="N645" s="10" t="s">
        <v>4042</v>
      </c>
      <c r="O645" s="8" t="s">
        <v>4252</v>
      </c>
    </row>
    <row r="646" spans="1:15" s="1" customFormat="1" x14ac:dyDescent="0.15">
      <c r="A646" s="13" t="s">
        <v>949</v>
      </c>
      <c r="B646" s="9"/>
      <c r="C646" s="3"/>
      <c r="D646" s="8" t="s">
        <v>4045</v>
      </c>
      <c r="E646" s="4" t="s">
        <v>269</v>
      </c>
      <c r="F646" s="3" t="s">
        <v>4017</v>
      </c>
      <c r="G646" s="5">
        <f>27.688*L646</f>
        <v>110.752</v>
      </c>
      <c r="H646" s="6">
        <v>42194</v>
      </c>
      <c r="I646" s="5" t="s">
        <v>292</v>
      </c>
      <c r="J646" s="5" t="s">
        <v>4046</v>
      </c>
      <c r="K646" s="5" t="s">
        <v>268</v>
      </c>
      <c r="L646" s="5">
        <v>4</v>
      </c>
      <c r="M646" s="10" t="s">
        <v>2654</v>
      </c>
      <c r="N646" s="10" t="s">
        <v>4047</v>
      </c>
      <c r="O646" s="8" t="s">
        <v>4244</v>
      </c>
    </row>
    <row r="647" spans="1:15" s="1" customFormat="1" x14ac:dyDescent="0.15">
      <c r="A647" s="13" t="s">
        <v>763</v>
      </c>
      <c r="B647" s="9"/>
      <c r="C647" s="3"/>
      <c r="D647" s="8" t="s">
        <v>4019</v>
      </c>
      <c r="E647" s="4" t="s">
        <v>269</v>
      </c>
      <c r="F647" s="3" t="s">
        <v>4018</v>
      </c>
      <c r="G647" s="5">
        <f>29.101*L647</f>
        <v>349.21199999999999</v>
      </c>
      <c r="H647" s="6">
        <v>42194</v>
      </c>
      <c r="I647" s="5" t="s">
        <v>283</v>
      </c>
      <c r="J647" s="5" t="s">
        <v>4048</v>
      </c>
      <c r="K647" s="5" t="s">
        <v>268</v>
      </c>
      <c r="L647" s="5">
        <v>12</v>
      </c>
      <c r="M647" s="10" t="s">
        <v>4049</v>
      </c>
      <c r="N647" s="10" t="s">
        <v>287</v>
      </c>
      <c r="O647" s="8" t="s">
        <v>4022</v>
      </c>
    </row>
    <row r="648" spans="1:15" s="1" customFormat="1" x14ac:dyDescent="0.15">
      <c r="A648" s="13" t="s">
        <v>763</v>
      </c>
      <c r="B648" s="9"/>
      <c r="C648" s="3"/>
      <c r="D648" s="8" t="s">
        <v>4019</v>
      </c>
      <c r="E648" s="4" t="s">
        <v>265</v>
      </c>
      <c r="F648" s="3" t="s">
        <v>4020</v>
      </c>
      <c r="G648" s="5">
        <f>29.101*L648</f>
        <v>378.31299999999999</v>
      </c>
      <c r="H648" s="6">
        <v>42194</v>
      </c>
      <c r="I648" s="5" t="s">
        <v>283</v>
      </c>
      <c r="J648" s="5" t="s">
        <v>4021</v>
      </c>
      <c r="K648" s="5" t="s">
        <v>11</v>
      </c>
      <c r="L648" s="5">
        <v>13</v>
      </c>
      <c r="M648" s="10" t="s">
        <v>4022</v>
      </c>
      <c r="N648" s="10" t="s">
        <v>14</v>
      </c>
      <c r="O648" s="8" t="s">
        <v>4245</v>
      </c>
    </row>
    <row r="649" spans="1:15" s="1" customFormat="1" x14ac:dyDescent="0.15">
      <c r="A649" s="13" t="s">
        <v>3074</v>
      </c>
      <c r="B649" s="9"/>
      <c r="C649" s="3"/>
      <c r="D649" s="8" t="s">
        <v>827</v>
      </c>
      <c r="E649" s="4" t="s">
        <v>265</v>
      </c>
      <c r="F649" s="3" t="s">
        <v>4023</v>
      </c>
      <c r="G649" s="5">
        <f>25.399*L649</f>
        <v>330.18700000000001</v>
      </c>
      <c r="H649" s="6">
        <v>42194</v>
      </c>
      <c r="I649" s="5" t="s">
        <v>339</v>
      </c>
      <c r="J649" s="5" t="s">
        <v>5292</v>
      </c>
      <c r="K649" s="5" t="s">
        <v>275</v>
      </c>
      <c r="L649" s="5">
        <v>13</v>
      </c>
      <c r="M649" s="10" t="s">
        <v>3936</v>
      </c>
      <c r="N649" s="10" t="s">
        <v>14</v>
      </c>
      <c r="O649" s="8" t="s">
        <v>4246</v>
      </c>
    </row>
    <row r="650" spans="1:15" s="1" customFormat="1" x14ac:dyDescent="0.15">
      <c r="A650" s="13" t="s">
        <v>4028</v>
      </c>
      <c r="B650" s="9"/>
      <c r="C650" s="3"/>
      <c r="D650" s="8" t="s">
        <v>4024</v>
      </c>
      <c r="E650" s="4" t="s">
        <v>265</v>
      </c>
      <c r="F650" s="3" t="s">
        <v>4025</v>
      </c>
      <c r="G650" s="5">
        <v>100.021</v>
      </c>
      <c r="H650" s="6">
        <v>42194</v>
      </c>
      <c r="I650" s="5" t="s">
        <v>394</v>
      </c>
      <c r="J650" s="5" t="s">
        <v>4027</v>
      </c>
      <c r="K650" s="5" t="s">
        <v>4026</v>
      </c>
      <c r="L650" s="5" t="s">
        <v>4029</v>
      </c>
      <c r="M650" s="10" t="s">
        <v>4030</v>
      </c>
      <c r="N650" s="10" t="s">
        <v>4031</v>
      </c>
      <c r="O650" s="8" t="s">
        <v>4253</v>
      </c>
    </row>
    <row r="651" spans="1:15" s="1" customFormat="1" x14ac:dyDescent="0.15">
      <c r="A651" s="13" t="s">
        <v>502</v>
      </c>
      <c r="B651" s="9"/>
      <c r="C651" s="3"/>
      <c r="D651" s="8" t="s">
        <v>34</v>
      </c>
      <c r="E651" s="4" t="s">
        <v>265</v>
      </c>
      <c r="F651" s="3" t="s">
        <v>4051</v>
      </c>
      <c r="G651" s="14">
        <f>6.405*L651</f>
        <v>96.075000000000003</v>
      </c>
      <c r="H651" s="6">
        <v>42194</v>
      </c>
      <c r="I651" s="5" t="s">
        <v>270</v>
      </c>
      <c r="J651" s="5" t="s">
        <v>4050</v>
      </c>
      <c r="K651" s="5" t="s">
        <v>268</v>
      </c>
      <c r="L651" s="5">
        <v>15</v>
      </c>
      <c r="M651" s="10" t="s">
        <v>4013</v>
      </c>
      <c r="N651" s="10" t="s">
        <v>132</v>
      </c>
      <c r="O651" s="8" t="s">
        <v>4013</v>
      </c>
    </row>
    <row r="652" spans="1:15" s="1" customFormat="1" x14ac:dyDescent="0.15">
      <c r="A652" s="13" t="s">
        <v>1632</v>
      </c>
      <c r="B652" s="9"/>
      <c r="C652" s="3"/>
      <c r="D652" s="8" t="s">
        <v>34</v>
      </c>
      <c r="E652" s="4" t="s">
        <v>265</v>
      </c>
      <c r="F652" s="3" t="s">
        <v>4052</v>
      </c>
      <c r="G652" s="14">
        <f>6.405*L652</f>
        <v>160.125</v>
      </c>
      <c r="H652" s="6">
        <v>42194</v>
      </c>
      <c r="I652" s="5" t="s">
        <v>270</v>
      </c>
      <c r="J652" s="5" t="s">
        <v>4336</v>
      </c>
      <c r="K652" s="5" t="s">
        <v>268</v>
      </c>
      <c r="L652" s="5">
        <v>25</v>
      </c>
      <c r="M652" s="10" t="s">
        <v>4053</v>
      </c>
      <c r="N652" s="10" t="s">
        <v>627</v>
      </c>
      <c r="O652" s="8" t="s">
        <v>4053</v>
      </c>
    </row>
    <row r="653" spans="1:15" s="1" customFormat="1" x14ac:dyDescent="0.15">
      <c r="A653" s="13" t="s">
        <v>982</v>
      </c>
      <c r="B653" s="9"/>
      <c r="C653" s="3"/>
      <c r="D653" s="8" t="s">
        <v>53</v>
      </c>
      <c r="E653" s="4" t="s">
        <v>265</v>
      </c>
      <c r="F653" s="3" t="s">
        <v>4056</v>
      </c>
      <c r="G653" s="5">
        <f>12.838*L653</f>
        <v>89.866</v>
      </c>
      <c r="H653" s="6">
        <v>42194</v>
      </c>
      <c r="I653" s="5" t="s">
        <v>270</v>
      </c>
      <c r="J653" s="5" t="s">
        <v>4054</v>
      </c>
      <c r="K653" s="5" t="s">
        <v>260</v>
      </c>
      <c r="L653" s="5">
        <v>7</v>
      </c>
      <c r="M653" s="10" t="s">
        <v>4055</v>
      </c>
      <c r="N653" s="10" t="s">
        <v>4060</v>
      </c>
      <c r="O653" s="8" t="s">
        <v>4055</v>
      </c>
    </row>
    <row r="654" spans="1:15" s="1" customFormat="1" x14ac:dyDescent="0.15">
      <c r="A654" s="13" t="s">
        <v>317</v>
      </c>
      <c r="B654" s="9"/>
      <c r="C654" s="3"/>
      <c r="D654" s="8" t="s">
        <v>116</v>
      </c>
      <c r="E654" s="4" t="s">
        <v>265</v>
      </c>
      <c r="F654" s="3" t="s">
        <v>4057</v>
      </c>
      <c r="G654" s="27">
        <f>12.838*L654</f>
        <v>89.866</v>
      </c>
      <c r="H654" s="6">
        <v>42194</v>
      </c>
      <c r="I654" s="5" t="s">
        <v>270</v>
      </c>
      <c r="J654" s="5" t="s">
        <v>4058</v>
      </c>
      <c r="K654" s="5" t="s">
        <v>268</v>
      </c>
      <c r="L654" s="5">
        <v>7</v>
      </c>
      <c r="M654" s="10" t="s">
        <v>3871</v>
      </c>
      <c r="N654" s="10" t="s">
        <v>169</v>
      </c>
      <c r="O654" s="8" t="s">
        <v>4254</v>
      </c>
    </row>
    <row r="655" spans="1:15" s="1" customFormat="1" x14ac:dyDescent="0.15">
      <c r="A655" s="13" t="s">
        <v>983</v>
      </c>
      <c r="B655" s="9"/>
      <c r="C655" s="3"/>
      <c r="D655" s="8" t="s">
        <v>53</v>
      </c>
      <c r="E655" s="4" t="s">
        <v>265</v>
      </c>
      <c r="F655" s="3" t="s">
        <v>4059</v>
      </c>
      <c r="G655" s="27">
        <f>12.838*L655</f>
        <v>102.70399999999999</v>
      </c>
      <c r="H655" s="6">
        <v>42194</v>
      </c>
      <c r="I655" s="5" t="s">
        <v>4067</v>
      </c>
      <c r="J655" s="5" t="s">
        <v>4068</v>
      </c>
      <c r="K655" s="5" t="s">
        <v>260</v>
      </c>
      <c r="L655" s="5">
        <v>8</v>
      </c>
      <c r="M655" s="10" t="s">
        <v>4055</v>
      </c>
      <c r="N655" s="10" t="s">
        <v>414</v>
      </c>
      <c r="O655" s="8" t="s">
        <v>4255</v>
      </c>
    </row>
    <row r="656" spans="1:15" s="1" customFormat="1" x14ac:dyDescent="0.15">
      <c r="A656" s="24" t="s">
        <v>4073</v>
      </c>
      <c r="B656" s="9"/>
      <c r="C656" s="3"/>
      <c r="D656" s="8" t="s">
        <v>4066</v>
      </c>
      <c r="E656" s="4" t="s">
        <v>265</v>
      </c>
      <c r="F656" s="3" t="s">
        <v>4064</v>
      </c>
      <c r="G656" s="27">
        <f>20.824*L656</f>
        <v>62.472000000000008</v>
      </c>
      <c r="H656" s="6">
        <v>42195</v>
      </c>
      <c r="I656" s="5" t="s">
        <v>378</v>
      </c>
      <c r="J656" s="5" t="s">
        <v>4069</v>
      </c>
      <c r="K656" s="5" t="s">
        <v>11</v>
      </c>
      <c r="L656" s="5">
        <v>3</v>
      </c>
      <c r="M656" s="10" t="s">
        <v>4070</v>
      </c>
      <c r="N656" s="10" t="s">
        <v>4072</v>
      </c>
      <c r="O656" s="8" t="s">
        <v>4414</v>
      </c>
    </row>
    <row r="657" spans="1:15" s="1" customFormat="1" x14ac:dyDescent="0.15">
      <c r="A657" s="13" t="s">
        <v>4079</v>
      </c>
      <c r="B657" s="9"/>
      <c r="C657" s="3"/>
      <c r="D657" s="8" t="s">
        <v>670</v>
      </c>
      <c r="E657" s="4" t="s">
        <v>265</v>
      </c>
      <c r="F657" s="3" t="s">
        <v>4074</v>
      </c>
      <c r="G657" s="27">
        <v>204.589</v>
      </c>
      <c r="H657" s="6">
        <v>42195</v>
      </c>
      <c r="I657" s="5" t="s">
        <v>394</v>
      </c>
      <c r="J657" s="5" t="s">
        <v>4065</v>
      </c>
      <c r="K657" s="5" t="s">
        <v>366</v>
      </c>
      <c r="L657" s="5" t="s">
        <v>4075</v>
      </c>
      <c r="M657" s="10" t="s">
        <v>4076</v>
      </c>
      <c r="N657" s="10" t="s">
        <v>4078</v>
      </c>
      <c r="O657" s="8" t="s">
        <v>4256</v>
      </c>
    </row>
    <row r="658" spans="1:15" s="1" customFormat="1" x14ac:dyDescent="0.15">
      <c r="A658" s="13" t="s">
        <v>4063</v>
      </c>
      <c r="B658" s="9"/>
      <c r="C658" s="3"/>
      <c r="D658" s="8" t="s">
        <v>670</v>
      </c>
      <c r="E658" s="4" t="s">
        <v>265</v>
      </c>
      <c r="F658" s="3" t="s">
        <v>4080</v>
      </c>
      <c r="G658" s="27">
        <v>205.36799999999999</v>
      </c>
      <c r="H658" s="6">
        <v>42195</v>
      </c>
      <c r="I658" s="5" t="s">
        <v>4082</v>
      </c>
      <c r="J658" s="5" t="s">
        <v>4081</v>
      </c>
      <c r="K658" s="5" t="s">
        <v>366</v>
      </c>
      <c r="L658" s="5" t="s">
        <v>4075</v>
      </c>
      <c r="M658" s="10" t="s">
        <v>4084</v>
      </c>
      <c r="N658" s="10" t="s">
        <v>4083</v>
      </c>
      <c r="O658" s="8" t="s">
        <v>4257</v>
      </c>
    </row>
    <row r="659" spans="1:15" s="1" customFormat="1" x14ac:dyDescent="0.15">
      <c r="A659" s="13" t="s">
        <v>4079</v>
      </c>
      <c r="B659" s="9"/>
      <c r="C659" s="3"/>
      <c r="D659" s="8" t="s">
        <v>670</v>
      </c>
      <c r="E659" s="4" t="s">
        <v>265</v>
      </c>
      <c r="F659" s="3" t="s">
        <v>4085</v>
      </c>
      <c r="G659" s="27">
        <v>99.096000000000004</v>
      </c>
      <c r="H659" s="6">
        <v>42195</v>
      </c>
      <c r="I659" s="5" t="s">
        <v>394</v>
      </c>
      <c r="J659" s="5" t="s">
        <v>4086</v>
      </c>
      <c r="K659" s="5" t="s">
        <v>366</v>
      </c>
      <c r="L659" s="5" t="s">
        <v>3152</v>
      </c>
      <c r="M659" s="10" t="s">
        <v>4087</v>
      </c>
      <c r="N659" s="10" t="s">
        <v>4088</v>
      </c>
      <c r="O659" s="8" t="s">
        <v>4258</v>
      </c>
    </row>
    <row r="660" spans="1:15" s="1" customFormat="1" x14ac:dyDescent="0.15">
      <c r="A660" s="13" t="s">
        <v>4063</v>
      </c>
      <c r="B660" s="9"/>
      <c r="C660" s="3"/>
      <c r="D660" s="8" t="s">
        <v>670</v>
      </c>
      <c r="E660" s="4" t="s">
        <v>265</v>
      </c>
      <c r="F660" s="3" t="s">
        <v>4089</v>
      </c>
      <c r="G660" s="27">
        <v>80.049000000000007</v>
      </c>
      <c r="H660" s="6">
        <v>42195</v>
      </c>
      <c r="I660" s="5" t="s">
        <v>394</v>
      </c>
      <c r="J660" s="5" t="s">
        <v>4090</v>
      </c>
      <c r="K660" s="5" t="s">
        <v>366</v>
      </c>
      <c r="L660" s="5" t="s">
        <v>4091</v>
      </c>
      <c r="M660" s="10" t="s">
        <v>4131</v>
      </c>
      <c r="N660" s="10" t="s">
        <v>4092</v>
      </c>
      <c r="O660" s="8" t="s">
        <v>4259</v>
      </c>
    </row>
    <row r="661" spans="1:15" s="1" customFormat="1" x14ac:dyDescent="0.15">
      <c r="A661" s="13" t="s">
        <v>4063</v>
      </c>
      <c r="B661" s="9"/>
      <c r="C661" s="3"/>
      <c r="D661" s="8" t="s">
        <v>670</v>
      </c>
      <c r="E661" s="4" t="s">
        <v>265</v>
      </c>
      <c r="F661" s="3" t="s">
        <v>4093</v>
      </c>
      <c r="G661" s="27">
        <v>203.608</v>
      </c>
      <c r="H661" s="6">
        <v>42195</v>
      </c>
      <c r="I661" s="5" t="s">
        <v>4082</v>
      </c>
      <c r="J661" s="5" t="s">
        <v>4095</v>
      </c>
      <c r="K661" s="5" t="s">
        <v>366</v>
      </c>
      <c r="L661" s="5" t="s">
        <v>4097</v>
      </c>
      <c r="M661" s="10" t="s">
        <v>4098</v>
      </c>
      <c r="N661" s="10" t="s">
        <v>4099</v>
      </c>
      <c r="O661" s="8" t="s">
        <v>4260</v>
      </c>
    </row>
    <row r="662" spans="1:15" s="1" customFormat="1" x14ac:dyDescent="0.15">
      <c r="A662" s="13" t="s">
        <v>4063</v>
      </c>
      <c r="B662" s="9"/>
      <c r="C662" s="3"/>
      <c r="D662" s="8" t="s">
        <v>670</v>
      </c>
      <c r="E662" s="4" t="s">
        <v>265</v>
      </c>
      <c r="F662" s="3" t="s">
        <v>4094</v>
      </c>
      <c r="G662" s="27">
        <v>203.02699999999999</v>
      </c>
      <c r="H662" s="6">
        <v>42195</v>
      </c>
      <c r="I662" s="5" t="s">
        <v>394</v>
      </c>
      <c r="J662" s="5" t="s">
        <v>4096</v>
      </c>
      <c r="K662" s="5" t="s">
        <v>366</v>
      </c>
      <c r="L662" s="5" t="s">
        <v>4097</v>
      </c>
      <c r="M662" s="10" t="s">
        <v>4100</v>
      </c>
      <c r="N662" s="10" t="s">
        <v>4101</v>
      </c>
      <c r="O662" s="8" t="s">
        <v>4261</v>
      </c>
    </row>
    <row r="663" spans="1:15" s="1" customFormat="1" x14ac:dyDescent="0.15">
      <c r="A663" s="13" t="s">
        <v>4104</v>
      </c>
      <c r="B663" s="9"/>
      <c r="C663" s="3"/>
      <c r="D663" s="8" t="s">
        <v>670</v>
      </c>
      <c r="E663" s="4" t="s">
        <v>265</v>
      </c>
      <c r="F663" s="3" t="s">
        <v>4102</v>
      </c>
      <c r="G663" s="27">
        <v>99.457999999999998</v>
      </c>
      <c r="H663" s="6">
        <v>42195</v>
      </c>
      <c r="I663" s="5" t="s">
        <v>394</v>
      </c>
      <c r="J663" s="5" t="s">
        <v>4103</v>
      </c>
      <c r="K663" s="5" t="s">
        <v>366</v>
      </c>
      <c r="L663" s="5" t="s">
        <v>671</v>
      </c>
      <c r="M663" s="10" t="s">
        <v>4105</v>
      </c>
      <c r="N663" s="10" t="s">
        <v>4106</v>
      </c>
      <c r="O663" s="8" t="s">
        <v>4262</v>
      </c>
    </row>
    <row r="664" spans="1:15" s="1" customFormat="1" x14ac:dyDescent="0.15">
      <c r="A664" s="13" t="s">
        <v>4112</v>
      </c>
      <c r="B664" s="9"/>
      <c r="C664" s="3"/>
      <c r="D664" s="8" t="s">
        <v>250</v>
      </c>
      <c r="E664" s="4" t="s">
        <v>265</v>
      </c>
      <c r="F664" s="3" t="s">
        <v>4107</v>
      </c>
      <c r="G664" s="27">
        <v>79.37</v>
      </c>
      <c r="H664" s="6">
        <v>42195</v>
      </c>
      <c r="I664" s="14" t="s">
        <v>4113</v>
      </c>
      <c r="J664" s="5" t="s">
        <v>4108</v>
      </c>
      <c r="K664" s="5" t="s">
        <v>393</v>
      </c>
      <c r="L664" s="5" t="s">
        <v>4109</v>
      </c>
      <c r="M664" s="10" t="s">
        <v>4114</v>
      </c>
      <c r="N664" s="10" t="s">
        <v>4116</v>
      </c>
      <c r="O664" s="8" t="s">
        <v>4263</v>
      </c>
    </row>
    <row r="665" spans="1:15" s="1" customFormat="1" x14ac:dyDescent="0.15">
      <c r="A665" s="13" t="s">
        <v>4120</v>
      </c>
      <c r="B665" s="9"/>
      <c r="C665" s="3"/>
      <c r="D665" s="8" t="s">
        <v>250</v>
      </c>
      <c r="E665" s="4" t="s">
        <v>265</v>
      </c>
      <c r="F665" s="3" t="s">
        <v>4110</v>
      </c>
      <c r="G665" s="27">
        <v>120.423</v>
      </c>
      <c r="H665" s="6">
        <v>42195</v>
      </c>
      <c r="I665" s="14" t="s">
        <v>4113</v>
      </c>
      <c r="J665" s="5" t="s">
        <v>4111</v>
      </c>
      <c r="K665" s="5" t="s">
        <v>393</v>
      </c>
      <c r="L665" s="5" t="s">
        <v>4117</v>
      </c>
      <c r="M665" s="10" t="s">
        <v>4118</v>
      </c>
      <c r="N665" s="10" t="s">
        <v>4119</v>
      </c>
      <c r="O665" s="8" t="s">
        <v>4264</v>
      </c>
    </row>
    <row r="666" spans="1:15" s="1" customFormat="1" x14ac:dyDescent="0.15">
      <c r="A666" s="13" t="s">
        <v>4124</v>
      </c>
      <c r="B666" s="9"/>
      <c r="C666" s="3"/>
      <c r="D666" s="8" t="s">
        <v>136</v>
      </c>
      <c r="E666" s="4" t="s">
        <v>265</v>
      </c>
      <c r="F666" s="3" t="s">
        <v>4123</v>
      </c>
      <c r="G666" s="14">
        <f>17.52*L666</f>
        <v>227.76</v>
      </c>
      <c r="H666" s="6">
        <v>42195</v>
      </c>
      <c r="I666" s="5" t="s">
        <v>394</v>
      </c>
      <c r="J666" s="5" t="s">
        <v>4121</v>
      </c>
      <c r="K666" s="5" t="s">
        <v>268</v>
      </c>
      <c r="L666" s="5">
        <v>13</v>
      </c>
      <c r="M666" s="10" t="s">
        <v>2819</v>
      </c>
      <c r="N666" s="10" t="s">
        <v>4122</v>
      </c>
      <c r="O666" s="8" t="s">
        <v>4265</v>
      </c>
    </row>
    <row r="667" spans="1:15" s="1" customFormat="1" x14ac:dyDescent="0.15">
      <c r="A667" s="13" t="s">
        <v>4125</v>
      </c>
      <c r="B667" s="9"/>
      <c r="C667" s="3"/>
      <c r="D667" s="8" t="s">
        <v>60</v>
      </c>
      <c r="E667" s="4" t="s">
        <v>265</v>
      </c>
      <c r="F667" s="3" t="s">
        <v>4127</v>
      </c>
      <c r="G667" s="5">
        <f>17.52*L667</f>
        <v>122.64</v>
      </c>
      <c r="H667" s="6">
        <v>42195</v>
      </c>
      <c r="I667" s="3" t="s">
        <v>673</v>
      </c>
      <c r="J667" s="3" t="s">
        <v>5937</v>
      </c>
      <c r="K667" s="3" t="s">
        <v>290</v>
      </c>
      <c r="L667" s="3">
        <v>7</v>
      </c>
      <c r="M667" s="10" t="s">
        <v>4126</v>
      </c>
      <c r="N667" s="10" t="s">
        <v>117</v>
      </c>
      <c r="O667" s="8" t="s">
        <v>4126</v>
      </c>
    </row>
    <row r="668" spans="1:15" s="1" customFormat="1" x14ac:dyDescent="0.15">
      <c r="A668" s="24" t="s">
        <v>4133</v>
      </c>
      <c r="B668" s="9"/>
      <c r="C668" s="3"/>
      <c r="D668" s="24" t="s">
        <v>4134</v>
      </c>
      <c r="E668" s="4" t="s">
        <v>265</v>
      </c>
      <c r="F668" s="3" t="s">
        <v>4128</v>
      </c>
      <c r="G668" s="5">
        <f>27.688*L668</f>
        <v>138.44</v>
      </c>
      <c r="H668" s="6">
        <v>42195</v>
      </c>
      <c r="I668" s="5" t="s">
        <v>394</v>
      </c>
      <c r="J668" s="5" t="s">
        <v>4130</v>
      </c>
      <c r="K668" s="5" t="s">
        <v>290</v>
      </c>
      <c r="L668" s="5">
        <v>5</v>
      </c>
      <c r="M668" s="10" t="s">
        <v>543</v>
      </c>
      <c r="N668" s="10" t="s">
        <v>151</v>
      </c>
      <c r="O668" s="8" t="s">
        <v>4266</v>
      </c>
    </row>
    <row r="669" spans="1:15" s="1" customFormat="1" x14ac:dyDescent="0.15">
      <c r="A669" s="13" t="s">
        <v>4135</v>
      </c>
      <c r="B669" s="9"/>
      <c r="C669" s="3"/>
      <c r="D669" s="8" t="s">
        <v>210</v>
      </c>
      <c r="E669" s="4" t="s">
        <v>265</v>
      </c>
      <c r="F669" s="3" t="s">
        <v>4129</v>
      </c>
      <c r="G669" s="5">
        <v>192.73099999999999</v>
      </c>
      <c r="H669" s="6">
        <v>42195</v>
      </c>
      <c r="I669" s="5" t="s">
        <v>394</v>
      </c>
      <c r="J669" s="5" t="s">
        <v>5492</v>
      </c>
      <c r="K669" s="5" t="s">
        <v>366</v>
      </c>
      <c r="L669" s="5" t="s">
        <v>4132</v>
      </c>
      <c r="M669" s="10" t="s">
        <v>4136</v>
      </c>
      <c r="N669" s="10" t="s">
        <v>4138</v>
      </c>
      <c r="O669" s="8" t="s">
        <v>4267</v>
      </c>
    </row>
    <row r="670" spans="1:15" s="1" customFormat="1" x14ac:dyDescent="0.15">
      <c r="A670" s="13" t="s">
        <v>4157</v>
      </c>
      <c r="B670" s="9"/>
      <c r="C670" s="3"/>
      <c r="D670" s="8" t="s">
        <v>773</v>
      </c>
      <c r="E670" s="4" t="s">
        <v>265</v>
      </c>
      <c r="F670" s="3" t="s">
        <v>4140</v>
      </c>
      <c r="G670" s="5">
        <v>267.57299999999998</v>
      </c>
      <c r="H670" s="6">
        <v>42198</v>
      </c>
      <c r="I670" s="5" t="s">
        <v>4158</v>
      </c>
      <c r="J670" s="5" t="s">
        <v>4146</v>
      </c>
      <c r="K670" s="5" t="s">
        <v>366</v>
      </c>
      <c r="L670" s="5" t="s">
        <v>4153</v>
      </c>
      <c r="M670" s="10" t="s">
        <v>4159</v>
      </c>
      <c r="N670" s="10" t="s">
        <v>4160</v>
      </c>
      <c r="O670" s="8" t="s">
        <v>4415</v>
      </c>
    </row>
    <row r="671" spans="1:15" s="1" customFormat="1" x14ac:dyDescent="0.15">
      <c r="A671" s="13" t="s">
        <v>1450</v>
      </c>
      <c r="B671" s="9"/>
      <c r="C671" s="3"/>
      <c r="D671" s="8" t="s">
        <v>773</v>
      </c>
      <c r="E671" s="4" t="s">
        <v>265</v>
      </c>
      <c r="F671" s="3" t="s">
        <v>4163</v>
      </c>
      <c r="G671" s="5">
        <v>302.62</v>
      </c>
      <c r="H671" s="6">
        <v>42198</v>
      </c>
      <c r="I671" s="5" t="s">
        <v>284</v>
      </c>
      <c r="J671" s="5" t="s">
        <v>4147</v>
      </c>
      <c r="K671" s="5" t="s">
        <v>366</v>
      </c>
      <c r="L671" s="5" t="s">
        <v>4154</v>
      </c>
      <c r="M671" s="10" t="s">
        <v>4161</v>
      </c>
      <c r="N671" s="10" t="s">
        <v>4162</v>
      </c>
      <c r="O671" s="8" t="s">
        <v>4416</v>
      </c>
    </row>
    <row r="672" spans="1:15" s="1" customFormat="1" x14ac:dyDescent="0.15">
      <c r="A672" s="13" t="s">
        <v>4157</v>
      </c>
      <c r="B672" s="9"/>
      <c r="C672" s="3"/>
      <c r="D672" s="8" t="s">
        <v>773</v>
      </c>
      <c r="E672" s="4" t="s">
        <v>265</v>
      </c>
      <c r="F672" s="3" t="s">
        <v>4141</v>
      </c>
      <c r="G672" s="5">
        <v>383.64299999999997</v>
      </c>
      <c r="H672" s="6">
        <v>42198</v>
      </c>
      <c r="I672" s="5" t="s">
        <v>284</v>
      </c>
      <c r="J672" s="5" t="s">
        <v>4148</v>
      </c>
      <c r="K672" s="5" t="s">
        <v>366</v>
      </c>
      <c r="L672" s="5" t="s">
        <v>4155</v>
      </c>
      <c r="M672" s="10" t="s">
        <v>4165</v>
      </c>
      <c r="N672" s="10" t="s">
        <v>4166</v>
      </c>
      <c r="O672" s="8" t="s">
        <v>4417</v>
      </c>
    </row>
    <row r="673" spans="1:15" s="1" customFormat="1" x14ac:dyDescent="0.15">
      <c r="A673" s="13" t="s">
        <v>4164</v>
      </c>
      <c r="B673" s="9"/>
      <c r="C673" s="3"/>
      <c r="D673" s="8" t="s">
        <v>773</v>
      </c>
      <c r="E673" s="4" t="s">
        <v>265</v>
      </c>
      <c r="F673" s="3" t="s">
        <v>4142</v>
      </c>
      <c r="G673" s="5">
        <v>267.59399999999999</v>
      </c>
      <c r="H673" s="6">
        <v>42198</v>
      </c>
      <c r="I673" s="5" t="s">
        <v>4158</v>
      </c>
      <c r="J673" s="5" t="s">
        <v>4149</v>
      </c>
      <c r="K673" s="5" t="s">
        <v>366</v>
      </c>
      <c r="L673" s="5" t="s">
        <v>4153</v>
      </c>
      <c r="M673" s="10" t="s">
        <v>4167</v>
      </c>
      <c r="N673" s="10" t="s">
        <v>4168</v>
      </c>
      <c r="O673" s="8" t="s">
        <v>4418</v>
      </c>
    </row>
    <row r="674" spans="1:15" s="1" customFormat="1" x14ac:dyDescent="0.15">
      <c r="A674" s="13" t="s">
        <v>4157</v>
      </c>
      <c r="B674" s="9"/>
      <c r="C674" s="3"/>
      <c r="D674" s="8" t="s">
        <v>773</v>
      </c>
      <c r="E674" s="4" t="s">
        <v>265</v>
      </c>
      <c r="F674" s="3" t="s">
        <v>4143</v>
      </c>
      <c r="G674" s="5">
        <v>303.642</v>
      </c>
      <c r="H674" s="6">
        <v>42198</v>
      </c>
      <c r="I674" s="5" t="s">
        <v>4158</v>
      </c>
      <c r="J674" s="5" t="s">
        <v>4150</v>
      </c>
      <c r="K674" s="5" t="s">
        <v>366</v>
      </c>
      <c r="L674" s="5" t="s">
        <v>4154</v>
      </c>
      <c r="M674" s="10" t="s">
        <v>4169</v>
      </c>
      <c r="N674" s="10" t="s">
        <v>4170</v>
      </c>
      <c r="O674" s="8" t="s">
        <v>4419</v>
      </c>
    </row>
    <row r="675" spans="1:15" s="1" customFormat="1" x14ac:dyDescent="0.15">
      <c r="A675" s="13" t="s">
        <v>4157</v>
      </c>
      <c r="B675" s="9"/>
      <c r="C675" s="3"/>
      <c r="D675" s="8" t="s">
        <v>773</v>
      </c>
      <c r="E675" s="4" t="s">
        <v>265</v>
      </c>
      <c r="F675" s="3" t="s">
        <v>4144</v>
      </c>
      <c r="G675" s="5">
        <v>385.02199999999999</v>
      </c>
      <c r="H675" s="6">
        <v>42198</v>
      </c>
      <c r="I675" s="5" t="s">
        <v>4158</v>
      </c>
      <c r="J675" s="5" t="s">
        <v>4151</v>
      </c>
      <c r="K675" s="5" t="s">
        <v>366</v>
      </c>
      <c r="L675" s="5" t="s">
        <v>4155</v>
      </c>
      <c r="M675" s="10" t="s">
        <v>4171</v>
      </c>
      <c r="N675" s="10" t="s">
        <v>4172</v>
      </c>
      <c r="O675" s="8" t="s">
        <v>4420</v>
      </c>
    </row>
    <row r="676" spans="1:15" s="1" customFormat="1" x14ac:dyDescent="0.15">
      <c r="A676" s="13" t="s">
        <v>4157</v>
      </c>
      <c r="B676" s="9"/>
      <c r="C676" s="3"/>
      <c r="D676" s="8" t="s">
        <v>773</v>
      </c>
      <c r="E676" s="4" t="s">
        <v>265</v>
      </c>
      <c r="F676" s="3" t="s">
        <v>4145</v>
      </c>
      <c r="G676" s="5">
        <v>151.24600000000001</v>
      </c>
      <c r="H676" s="6">
        <v>42198</v>
      </c>
      <c r="I676" s="5" t="s">
        <v>4158</v>
      </c>
      <c r="J676" s="5" t="s">
        <v>4152</v>
      </c>
      <c r="K676" s="5" t="s">
        <v>366</v>
      </c>
      <c r="L676" s="5" t="s">
        <v>4156</v>
      </c>
      <c r="M676" s="10" t="s">
        <v>4173</v>
      </c>
      <c r="N676" s="10" t="s">
        <v>4174</v>
      </c>
      <c r="O676" s="8" t="s">
        <v>4421</v>
      </c>
    </row>
    <row r="677" spans="1:15" s="1" customFormat="1" x14ac:dyDescent="0.15">
      <c r="A677" s="13" t="s">
        <v>4191</v>
      </c>
      <c r="B677" s="9"/>
      <c r="C677" s="3"/>
      <c r="D677" s="8" t="s">
        <v>776</v>
      </c>
      <c r="E677" s="4" t="s">
        <v>265</v>
      </c>
      <c r="F677" s="3" t="s">
        <v>4175</v>
      </c>
      <c r="G677" s="5">
        <v>383.435</v>
      </c>
      <c r="H677" s="6">
        <v>42198</v>
      </c>
      <c r="I677" s="5" t="s">
        <v>4158</v>
      </c>
      <c r="J677" s="5" t="s">
        <v>4176</v>
      </c>
      <c r="K677" s="5" t="s">
        <v>366</v>
      </c>
      <c r="L677" s="5" t="s">
        <v>4155</v>
      </c>
      <c r="M677" s="10" t="s">
        <v>4192</v>
      </c>
      <c r="N677" s="10" t="s">
        <v>4166</v>
      </c>
      <c r="O677" s="8" t="s">
        <v>4422</v>
      </c>
    </row>
    <row r="678" spans="1:15" s="1" customFormat="1" x14ac:dyDescent="0.15">
      <c r="A678" s="13" t="s">
        <v>4191</v>
      </c>
      <c r="B678" s="9"/>
      <c r="C678" s="3"/>
      <c r="D678" s="8" t="s">
        <v>776</v>
      </c>
      <c r="E678" s="4" t="s">
        <v>265</v>
      </c>
      <c r="F678" s="3" t="s">
        <v>4178</v>
      </c>
      <c r="G678" s="5">
        <v>383.29599999999999</v>
      </c>
      <c r="H678" s="6">
        <v>42198</v>
      </c>
      <c r="I678" s="5" t="s">
        <v>4158</v>
      </c>
      <c r="J678" s="5" t="s">
        <v>4183</v>
      </c>
      <c r="K678" s="5" t="s">
        <v>366</v>
      </c>
      <c r="L678" s="5" t="s">
        <v>4155</v>
      </c>
      <c r="M678" s="10" t="s">
        <v>4193</v>
      </c>
      <c r="N678" s="10" t="s">
        <v>4195</v>
      </c>
      <c r="O678" s="8" t="s">
        <v>4423</v>
      </c>
    </row>
    <row r="679" spans="1:15" s="1" customFormat="1" x14ac:dyDescent="0.15">
      <c r="A679" s="13" t="s">
        <v>4191</v>
      </c>
      <c r="B679" s="9"/>
      <c r="C679" s="3"/>
      <c r="D679" s="8" t="s">
        <v>776</v>
      </c>
      <c r="E679" s="4" t="s">
        <v>265</v>
      </c>
      <c r="F679" s="3" t="s">
        <v>4198</v>
      </c>
      <c r="G679" s="5">
        <v>382.68599999999998</v>
      </c>
      <c r="H679" s="6">
        <v>42198</v>
      </c>
      <c r="I679" s="5" t="s">
        <v>4158</v>
      </c>
      <c r="J679" s="5" t="s">
        <v>4184</v>
      </c>
      <c r="K679" s="5" t="s">
        <v>366</v>
      </c>
      <c r="L679" s="5" t="s">
        <v>4155</v>
      </c>
      <c r="M679" s="10" t="s">
        <v>4196</v>
      </c>
      <c r="N679" s="10" t="s">
        <v>4197</v>
      </c>
      <c r="O679" s="8" t="s">
        <v>4424</v>
      </c>
    </row>
    <row r="680" spans="1:15" s="1" customFormat="1" x14ac:dyDescent="0.15">
      <c r="A680" s="13" t="s">
        <v>4191</v>
      </c>
      <c r="B680" s="9"/>
      <c r="C680" s="3"/>
      <c r="D680" s="8" t="s">
        <v>776</v>
      </c>
      <c r="E680" s="4" t="s">
        <v>265</v>
      </c>
      <c r="F680" s="3" t="s">
        <v>4179</v>
      </c>
      <c r="G680" s="5">
        <v>185.779</v>
      </c>
      <c r="H680" s="6">
        <v>42198</v>
      </c>
      <c r="I680" s="5" t="s">
        <v>4158</v>
      </c>
      <c r="J680" s="5" t="s">
        <v>4185</v>
      </c>
      <c r="K680" s="5" t="s">
        <v>366</v>
      </c>
      <c r="L680" s="5" t="s">
        <v>4177</v>
      </c>
      <c r="M680" s="10" t="s">
        <v>4200</v>
      </c>
      <c r="N680" s="10" t="s">
        <v>4199</v>
      </c>
      <c r="O680" s="8" t="s">
        <v>4425</v>
      </c>
    </row>
    <row r="681" spans="1:15" s="1" customFormat="1" x14ac:dyDescent="0.15">
      <c r="A681" s="13" t="s">
        <v>4191</v>
      </c>
      <c r="B681" s="9"/>
      <c r="C681" s="3"/>
      <c r="D681" s="8" t="s">
        <v>776</v>
      </c>
      <c r="E681" s="4" t="s">
        <v>265</v>
      </c>
      <c r="F681" s="3" t="s">
        <v>4180</v>
      </c>
      <c r="G681" s="5">
        <v>383.18099999999998</v>
      </c>
      <c r="H681" s="6">
        <v>42198</v>
      </c>
      <c r="I681" s="5" t="s">
        <v>4158</v>
      </c>
      <c r="J681" s="5" t="s">
        <v>4186</v>
      </c>
      <c r="K681" s="5" t="s">
        <v>366</v>
      </c>
      <c r="L681" s="5" t="s">
        <v>4155</v>
      </c>
      <c r="M681" s="10" t="s">
        <v>4201</v>
      </c>
      <c r="N681" s="10" t="s">
        <v>4227</v>
      </c>
      <c r="O681" s="8" t="s">
        <v>4426</v>
      </c>
    </row>
    <row r="682" spans="1:15" s="1" customFormat="1" x14ac:dyDescent="0.15">
      <c r="A682" s="13" t="s">
        <v>4191</v>
      </c>
      <c r="B682" s="9"/>
      <c r="C682" s="3"/>
      <c r="D682" s="8" t="s">
        <v>776</v>
      </c>
      <c r="E682" s="4" t="s">
        <v>265</v>
      </c>
      <c r="F682" s="3" t="s">
        <v>4181</v>
      </c>
      <c r="G682" s="5">
        <v>301.97699999999998</v>
      </c>
      <c r="H682" s="6">
        <v>42198</v>
      </c>
      <c r="I682" s="5" t="s">
        <v>4158</v>
      </c>
      <c r="J682" s="5" t="s">
        <v>4187</v>
      </c>
      <c r="K682" s="5" t="s">
        <v>366</v>
      </c>
      <c r="L682" s="5" t="s">
        <v>4154</v>
      </c>
      <c r="M682" s="10" t="s">
        <v>4202</v>
      </c>
      <c r="N682" s="10" t="s">
        <v>4207</v>
      </c>
      <c r="O682" s="8" t="s">
        <v>4427</v>
      </c>
    </row>
    <row r="683" spans="1:15" s="1" customFormat="1" x14ac:dyDescent="0.15">
      <c r="A683" s="13" t="s">
        <v>4205</v>
      </c>
      <c r="B683" s="9"/>
      <c r="C683" s="3"/>
      <c r="D683" s="8" t="s">
        <v>776</v>
      </c>
      <c r="E683" s="4" t="s">
        <v>265</v>
      </c>
      <c r="F683" s="3" t="s">
        <v>4182</v>
      </c>
      <c r="G683" s="5">
        <v>267.01100000000002</v>
      </c>
      <c r="H683" s="6">
        <v>42198</v>
      </c>
      <c r="I683" s="5" t="s">
        <v>284</v>
      </c>
      <c r="J683" s="5" t="s">
        <v>4188</v>
      </c>
      <c r="K683" s="5" t="s">
        <v>366</v>
      </c>
      <c r="L683" s="5" t="s">
        <v>4153</v>
      </c>
      <c r="M683" s="10" t="s">
        <v>4203</v>
      </c>
      <c r="N683" s="10" t="s">
        <v>4204</v>
      </c>
      <c r="O683" s="8" t="s">
        <v>4428</v>
      </c>
    </row>
    <row r="684" spans="1:15" s="1" customFormat="1" x14ac:dyDescent="0.15">
      <c r="A684" s="13" t="s">
        <v>4191</v>
      </c>
      <c r="B684" s="9"/>
      <c r="C684" s="3"/>
      <c r="D684" s="8" t="s">
        <v>776</v>
      </c>
      <c r="E684" s="4" t="s">
        <v>265</v>
      </c>
      <c r="F684" s="3" t="s">
        <v>4189</v>
      </c>
      <c r="G684" s="5">
        <v>301.76400000000001</v>
      </c>
      <c r="H684" s="6">
        <v>42198</v>
      </c>
      <c r="I684" s="5" t="s">
        <v>284</v>
      </c>
      <c r="J684" s="5" t="s">
        <v>4190</v>
      </c>
      <c r="K684" s="5" t="s">
        <v>366</v>
      </c>
      <c r="L684" s="5" t="s">
        <v>4154</v>
      </c>
      <c r="M684" s="10" t="s">
        <v>4206</v>
      </c>
      <c r="N684" s="10" t="s">
        <v>4208</v>
      </c>
      <c r="O684" s="8" t="s">
        <v>4429</v>
      </c>
    </row>
    <row r="685" spans="1:15" s="1" customFormat="1" x14ac:dyDescent="0.15">
      <c r="A685" s="13" t="s">
        <v>4191</v>
      </c>
      <c r="B685" s="9"/>
      <c r="C685" s="3"/>
      <c r="D685" s="8" t="s">
        <v>776</v>
      </c>
      <c r="E685" s="4" t="s">
        <v>265</v>
      </c>
      <c r="F685" s="3" t="s">
        <v>4212</v>
      </c>
      <c r="G685" s="5">
        <v>267.041</v>
      </c>
      <c r="H685" s="6">
        <v>42198</v>
      </c>
      <c r="I685" s="5" t="s">
        <v>284</v>
      </c>
      <c r="J685" s="5" t="s">
        <v>4217</v>
      </c>
      <c r="K685" s="5" t="s">
        <v>366</v>
      </c>
      <c r="L685" s="33" t="s">
        <v>4153</v>
      </c>
      <c r="M685" s="10" t="s">
        <v>4223</v>
      </c>
      <c r="N685" s="10" t="s">
        <v>4224</v>
      </c>
      <c r="O685" s="8" t="s">
        <v>4430</v>
      </c>
    </row>
    <row r="686" spans="1:15" s="1" customFormat="1" x14ac:dyDescent="0.15">
      <c r="A686" s="13" t="s">
        <v>4191</v>
      </c>
      <c r="B686" s="9"/>
      <c r="C686" s="3"/>
      <c r="D686" s="8" t="s">
        <v>776</v>
      </c>
      <c r="E686" s="4" t="s">
        <v>265</v>
      </c>
      <c r="F686" s="3" t="s">
        <v>4213</v>
      </c>
      <c r="G686" s="5">
        <v>383.62</v>
      </c>
      <c r="H686" s="6">
        <v>42198</v>
      </c>
      <c r="I686" s="5" t="s">
        <v>284</v>
      </c>
      <c r="J686" s="5" t="s">
        <v>4218</v>
      </c>
      <c r="K686" s="5" t="s">
        <v>366</v>
      </c>
      <c r="L686" s="5" t="s">
        <v>4155</v>
      </c>
      <c r="M686" s="10" t="s">
        <v>4225</v>
      </c>
      <c r="N686" s="10" t="s">
        <v>4194</v>
      </c>
      <c r="O686" s="8" t="s">
        <v>4431</v>
      </c>
    </row>
    <row r="687" spans="1:15" s="1" customFormat="1" x14ac:dyDescent="0.15">
      <c r="A687" s="13" t="s">
        <v>4191</v>
      </c>
      <c r="B687" s="9"/>
      <c r="C687" s="3"/>
      <c r="D687" s="8" t="s">
        <v>776</v>
      </c>
      <c r="E687" s="4" t="s">
        <v>265</v>
      </c>
      <c r="F687" s="3" t="s">
        <v>4214</v>
      </c>
      <c r="G687" s="5">
        <v>383.39</v>
      </c>
      <c r="H687" s="6">
        <v>42198</v>
      </c>
      <c r="I687" s="5" t="s">
        <v>284</v>
      </c>
      <c r="J687" s="5" t="s">
        <v>4219</v>
      </c>
      <c r="K687" s="5" t="s">
        <v>366</v>
      </c>
      <c r="L687" s="5" t="s">
        <v>4155</v>
      </c>
      <c r="M687" s="10" t="s">
        <v>4226</v>
      </c>
      <c r="N687" s="10" t="s">
        <v>4195</v>
      </c>
      <c r="O687" s="8" t="s">
        <v>4432</v>
      </c>
    </row>
    <row r="688" spans="1:15" s="1" customFormat="1" x14ac:dyDescent="0.15">
      <c r="A688" s="13" t="s">
        <v>4191</v>
      </c>
      <c r="B688" s="9"/>
      <c r="C688" s="3"/>
      <c r="D688" s="8" t="s">
        <v>776</v>
      </c>
      <c r="E688" s="4" t="s">
        <v>265</v>
      </c>
      <c r="F688" s="3" t="s">
        <v>4215</v>
      </c>
      <c r="G688" s="5">
        <v>383.61599999999999</v>
      </c>
      <c r="H688" s="6">
        <v>42198</v>
      </c>
      <c r="I688" s="5" t="s">
        <v>284</v>
      </c>
      <c r="J688" s="5" t="s">
        <v>4220</v>
      </c>
      <c r="K688" s="5" t="s">
        <v>366</v>
      </c>
      <c r="L688" s="5" t="s">
        <v>4209</v>
      </c>
      <c r="M688" s="10" t="s">
        <v>4229</v>
      </c>
      <c r="N688" s="10" t="s">
        <v>4228</v>
      </c>
      <c r="O688" s="8" t="s">
        <v>4433</v>
      </c>
    </row>
    <row r="689" spans="1:15" s="1" customFormat="1" x14ac:dyDescent="0.15">
      <c r="A689" s="13" t="s">
        <v>4191</v>
      </c>
      <c r="B689" s="9"/>
      <c r="C689" s="3"/>
      <c r="D689" s="8" t="s">
        <v>776</v>
      </c>
      <c r="E689" s="4" t="s">
        <v>265</v>
      </c>
      <c r="F689" s="3" t="s">
        <v>4232</v>
      </c>
      <c r="G689" s="5">
        <v>185.87799999999999</v>
      </c>
      <c r="H689" s="6">
        <v>42198</v>
      </c>
      <c r="I689" s="5" t="s">
        <v>284</v>
      </c>
      <c r="J689" s="5" t="s">
        <v>4221</v>
      </c>
      <c r="K689" s="5" t="s">
        <v>366</v>
      </c>
      <c r="L689" s="5" t="s">
        <v>4210</v>
      </c>
      <c r="M689" s="10" t="s">
        <v>4230</v>
      </c>
      <c r="N689" s="10" t="s">
        <v>4231</v>
      </c>
      <c r="O689" s="8" t="s">
        <v>4434</v>
      </c>
    </row>
    <row r="690" spans="1:15" s="1" customFormat="1" x14ac:dyDescent="0.15">
      <c r="A690" s="13" t="s">
        <v>4191</v>
      </c>
      <c r="B690" s="9"/>
      <c r="C690" s="3"/>
      <c r="D690" s="8" t="s">
        <v>776</v>
      </c>
      <c r="E690" s="4" t="s">
        <v>265</v>
      </c>
      <c r="F690" s="3" t="s">
        <v>4216</v>
      </c>
      <c r="G690" s="5">
        <v>150.96700000000001</v>
      </c>
      <c r="H690" s="6">
        <v>42198</v>
      </c>
      <c r="I690" s="5" t="s">
        <v>284</v>
      </c>
      <c r="J690" s="5" t="s">
        <v>4222</v>
      </c>
      <c r="K690" s="5" t="s">
        <v>366</v>
      </c>
      <c r="L690" s="5" t="s">
        <v>4211</v>
      </c>
      <c r="M690" s="10" t="s">
        <v>4233</v>
      </c>
      <c r="N690" s="10" t="s">
        <v>4234</v>
      </c>
      <c r="O690" s="8" t="s">
        <v>4435</v>
      </c>
    </row>
    <row r="691" spans="1:15" s="1" customFormat="1" x14ac:dyDescent="0.15">
      <c r="A691" s="13" t="s">
        <v>4239</v>
      </c>
      <c r="B691" s="9"/>
      <c r="C691" s="3"/>
      <c r="D691" s="8" t="s">
        <v>3881</v>
      </c>
      <c r="E691" s="4" t="s">
        <v>265</v>
      </c>
      <c r="F691" s="3" t="s">
        <v>4235</v>
      </c>
      <c r="G691" s="5">
        <f>20.816*L691</f>
        <v>520.4</v>
      </c>
      <c r="H691" s="6">
        <v>42199</v>
      </c>
      <c r="I691" s="5" t="s">
        <v>441</v>
      </c>
      <c r="J691" s="5" t="s">
        <v>4236</v>
      </c>
      <c r="K691" s="5" t="s">
        <v>275</v>
      </c>
      <c r="L691" s="5">
        <v>25</v>
      </c>
      <c r="M691" s="10" t="s">
        <v>4237</v>
      </c>
      <c r="N691" s="10" t="s">
        <v>4238</v>
      </c>
      <c r="O691" s="8" t="s">
        <v>4237</v>
      </c>
    </row>
    <row r="692" spans="1:15" s="1" customFormat="1" x14ac:dyDescent="0.15">
      <c r="A692" s="13" t="s">
        <v>4271</v>
      </c>
      <c r="B692" s="9"/>
      <c r="C692" s="3"/>
      <c r="D692" s="8" t="s">
        <v>485</v>
      </c>
      <c r="E692" s="4" t="s">
        <v>265</v>
      </c>
      <c r="F692" s="3" t="s">
        <v>4269</v>
      </c>
      <c r="G692" s="5">
        <f>17.52*L692</f>
        <v>87.6</v>
      </c>
      <c r="H692" s="6">
        <v>42199</v>
      </c>
      <c r="I692" s="14" t="s">
        <v>4272</v>
      </c>
      <c r="J692" s="5" t="s">
        <v>4270</v>
      </c>
      <c r="K692" s="5" t="s">
        <v>260</v>
      </c>
      <c r="L692" s="5">
        <v>5</v>
      </c>
      <c r="M692" s="10" t="s">
        <v>3929</v>
      </c>
      <c r="N692" s="10" t="s">
        <v>176</v>
      </c>
      <c r="O692" s="8" t="s">
        <v>4448</v>
      </c>
    </row>
    <row r="693" spans="1:15" s="1" customFormat="1" x14ac:dyDescent="0.15">
      <c r="A693" s="13" t="s">
        <v>4277</v>
      </c>
      <c r="B693" s="9"/>
      <c r="C693" s="3"/>
      <c r="D693" s="8" t="s">
        <v>160</v>
      </c>
      <c r="E693" s="4" t="s">
        <v>265</v>
      </c>
      <c r="F693" s="3" t="s">
        <v>4273</v>
      </c>
      <c r="G693" s="5">
        <f>27.688*L693</f>
        <v>110.752</v>
      </c>
      <c r="H693" s="6">
        <v>42199</v>
      </c>
      <c r="I693" s="5" t="s">
        <v>292</v>
      </c>
      <c r="J693" s="5" t="s">
        <v>4274</v>
      </c>
      <c r="K693" s="5" t="s">
        <v>268</v>
      </c>
      <c r="L693" s="5">
        <v>4</v>
      </c>
      <c r="M693" s="10" t="s">
        <v>4275</v>
      </c>
      <c r="N693" s="10" t="s">
        <v>4276</v>
      </c>
      <c r="O693" s="8" t="s">
        <v>4449</v>
      </c>
    </row>
    <row r="694" spans="1:15" s="1" customFormat="1" x14ac:dyDescent="0.15">
      <c r="A694" s="13" t="s">
        <v>4282</v>
      </c>
      <c r="B694" s="9"/>
      <c r="C694" s="3"/>
      <c r="D694" s="8" t="s">
        <v>36</v>
      </c>
      <c r="E694" s="4" t="s">
        <v>265</v>
      </c>
      <c r="F694" s="3" t="s">
        <v>4278</v>
      </c>
      <c r="G694" s="5">
        <f>17.498*L694</f>
        <v>139.98400000000001</v>
      </c>
      <c r="H694" s="6">
        <v>42199</v>
      </c>
      <c r="I694" s="5" t="s">
        <v>267</v>
      </c>
      <c r="J694" s="5" t="s">
        <v>4280</v>
      </c>
      <c r="K694" s="5" t="s">
        <v>727</v>
      </c>
      <c r="L694" s="5">
        <v>8</v>
      </c>
      <c r="M694" s="10" t="s">
        <v>4279</v>
      </c>
      <c r="N694" s="10" t="s">
        <v>4281</v>
      </c>
      <c r="O694" s="8" t="s">
        <v>4279</v>
      </c>
    </row>
    <row r="695" spans="1:15" s="1" customFormat="1" x14ac:dyDescent="0.15">
      <c r="A695" s="13" t="s">
        <v>838</v>
      </c>
      <c r="B695" s="9"/>
      <c r="C695" s="3"/>
      <c r="D695" s="8" t="s">
        <v>90</v>
      </c>
      <c r="E695" s="4" t="s">
        <v>265</v>
      </c>
      <c r="F695" s="3" t="s">
        <v>4283</v>
      </c>
      <c r="G695" s="5">
        <f>29.101*L695</f>
        <v>349.21199999999999</v>
      </c>
      <c r="H695" s="6">
        <v>42199</v>
      </c>
      <c r="I695" s="5" t="s">
        <v>283</v>
      </c>
      <c r="J695" s="5" t="s">
        <v>4284</v>
      </c>
      <c r="K695" s="5" t="s">
        <v>11</v>
      </c>
      <c r="L695" s="5">
        <v>12</v>
      </c>
      <c r="M695" s="10" t="s">
        <v>4287</v>
      </c>
      <c r="N695" s="10" t="s">
        <v>287</v>
      </c>
      <c r="O695" s="8" t="s">
        <v>4287</v>
      </c>
    </row>
    <row r="696" spans="1:15" s="1" customFormat="1" x14ac:dyDescent="0.15">
      <c r="A696" s="13" t="s">
        <v>838</v>
      </c>
      <c r="B696" s="9"/>
      <c r="C696" s="3"/>
      <c r="D696" s="8" t="s">
        <v>90</v>
      </c>
      <c r="E696" s="4" t="s">
        <v>265</v>
      </c>
      <c r="F696" s="3" t="s">
        <v>4285</v>
      </c>
      <c r="G696" s="5">
        <f>29.101*L696</f>
        <v>378.31299999999999</v>
      </c>
      <c r="H696" s="6">
        <v>42199</v>
      </c>
      <c r="I696" s="5" t="s">
        <v>283</v>
      </c>
      <c r="J696" s="5" t="s">
        <v>4286</v>
      </c>
      <c r="K696" s="5" t="s">
        <v>11</v>
      </c>
      <c r="L696" s="5">
        <v>13</v>
      </c>
      <c r="M696" s="10" t="s">
        <v>4287</v>
      </c>
      <c r="N696" s="10" t="s">
        <v>14</v>
      </c>
      <c r="O696" s="8" t="s">
        <v>4450</v>
      </c>
    </row>
    <row r="697" spans="1:15" s="1" customFormat="1" x14ac:dyDescent="0.15">
      <c r="A697" s="13" t="s">
        <v>4291</v>
      </c>
      <c r="B697" s="9"/>
      <c r="C697" s="3"/>
      <c r="D697" s="8" t="s">
        <v>56</v>
      </c>
      <c r="E697" s="4" t="s">
        <v>265</v>
      </c>
      <c r="F697" s="3" t="s">
        <v>4288</v>
      </c>
      <c r="G697" s="5">
        <f>17.52*L697</f>
        <v>175.2</v>
      </c>
      <c r="H697" s="6">
        <v>42199</v>
      </c>
      <c r="I697" s="5" t="s">
        <v>267</v>
      </c>
      <c r="J697" s="5" t="s">
        <v>4289</v>
      </c>
      <c r="K697" s="5" t="s">
        <v>277</v>
      </c>
      <c r="L697" s="5">
        <v>10</v>
      </c>
      <c r="M697" s="10" t="s">
        <v>4290</v>
      </c>
      <c r="N697" s="10" t="s">
        <v>128</v>
      </c>
      <c r="O697" s="8" t="s">
        <v>4290</v>
      </c>
    </row>
    <row r="698" spans="1:15" s="1" customFormat="1" x14ac:dyDescent="0.15">
      <c r="A698" s="13" t="s">
        <v>4295</v>
      </c>
      <c r="B698" s="9"/>
      <c r="C698" s="3"/>
      <c r="D698" s="8" t="s">
        <v>2046</v>
      </c>
      <c r="E698" s="4" t="s">
        <v>265</v>
      </c>
      <c r="F698" s="3" t="s">
        <v>4292</v>
      </c>
      <c r="G698" s="5">
        <f>20.558*L698</f>
        <v>513.95000000000005</v>
      </c>
      <c r="H698" s="6">
        <v>42199</v>
      </c>
      <c r="I698" s="5" t="s">
        <v>449</v>
      </c>
      <c r="J698" s="5" t="s">
        <v>4293</v>
      </c>
      <c r="K698" s="5" t="s">
        <v>268</v>
      </c>
      <c r="L698" s="5">
        <v>25</v>
      </c>
      <c r="M698" s="10" t="s">
        <v>4294</v>
      </c>
      <c r="N698" s="10" t="s">
        <v>627</v>
      </c>
      <c r="O698" s="8" t="s">
        <v>4294</v>
      </c>
    </row>
    <row r="699" spans="1:15" s="1" customFormat="1" x14ac:dyDescent="0.15">
      <c r="A699" s="13" t="s">
        <v>498</v>
      </c>
      <c r="B699" s="9"/>
      <c r="C699" s="3"/>
      <c r="D699" s="8" t="s">
        <v>42</v>
      </c>
      <c r="E699" s="4" t="s">
        <v>265</v>
      </c>
      <c r="F699" s="3" t="s">
        <v>4298</v>
      </c>
      <c r="G699" s="5">
        <f>18.708*L699</f>
        <v>93.539999999999992</v>
      </c>
      <c r="H699" s="6">
        <v>42199</v>
      </c>
      <c r="I699" s="5" t="s">
        <v>449</v>
      </c>
      <c r="J699" s="5" t="s">
        <v>4296</v>
      </c>
      <c r="K699" s="5" t="s">
        <v>277</v>
      </c>
      <c r="L699" s="5">
        <v>5</v>
      </c>
      <c r="M699" s="10" t="s">
        <v>3974</v>
      </c>
      <c r="N699" s="10" t="s">
        <v>4297</v>
      </c>
      <c r="O699" s="8" t="s">
        <v>4436</v>
      </c>
    </row>
    <row r="700" spans="1:15" s="1" customFormat="1" x14ac:dyDescent="0.15">
      <c r="A700" s="13" t="s">
        <v>4302</v>
      </c>
      <c r="B700" s="9"/>
      <c r="C700" s="3"/>
      <c r="D700" s="8" t="s">
        <v>19</v>
      </c>
      <c r="E700" s="4" t="s">
        <v>265</v>
      </c>
      <c r="F700" s="3" t="s">
        <v>4299</v>
      </c>
      <c r="G700" s="5">
        <f>29.101*L700</f>
        <v>87.302999999999997</v>
      </c>
      <c r="H700" s="6">
        <v>42199</v>
      </c>
      <c r="I700" s="5" t="s">
        <v>469</v>
      </c>
      <c r="J700" s="5" t="s">
        <v>4300</v>
      </c>
      <c r="K700" s="5" t="s">
        <v>268</v>
      </c>
      <c r="L700" s="5">
        <v>3</v>
      </c>
      <c r="M700" s="10" t="s">
        <v>2543</v>
      </c>
      <c r="N700" s="10" t="s">
        <v>4301</v>
      </c>
      <c r="O700" s="8" t="s">
        <v>4437</v>
      </c>
    </row>
    <row r="701" spans="1:15" s="1" customFormat="1" x14ac:dyDescent="0.15">
      <c r="A701" s="13" t="s">
        <v>1067</v>
      </c>
      <c r="B701" s="9"/>
      <c r="C701" s="3"/>
      <c r="D701" s="8" t="s">
        <v>30</v>
      </c>
      <c r="E701" s="4" t="s">
        <v>265</v>
      </c>
      <c r="F701" s="3" t="s">
        <v>4303</v>
      </c>
      <c r="G701" s="5">
        <f>18.708*L701</f>
        <v>243.20399999999998</v>
      </c>
      <c r="H701" s="6">
        <v>42199</v>
      </c>
      <c r="I701" s="5" t="s">
        <v>1069</v>
      </c>
      <c r="J701" s="5" t="s">
        <v>4304</v>
      </c>
      <c r="K701" s="5" t="s">
        <v>260</v>
      </c>
      <c r="L701" s="5">
        <v>13</v>
      </c>
      <c r="M701" s="10" t="s">
        <v>4352</v>
      </c>
      <c r="N701" s="10" t="s">
        <v>170</v>
      </c>
      <c r="O701" s="8" t="s">
        <v>4438</v>
      </c>
    </row>
    <row r="702" spans="1:15" s="1" customFormat="1" x14ac:dyDescent="0.15">
      <c r="A702" s="13" t="s">
        <v>4308</v>
      </c>
      <c r="B702" s="9"/>
      <c r="C702" s="3"/>
      <c r="D702" s="8" t="s">
        <v>103</v>
      </c>
      <c r="E702" s="4" t="s">
        <v>265</v>
      </c>
      <c r="F702" s="3" t="s">
        <v>4305</v>
      </c>
      <c r="G702" s="14">
        <f>17.712*L702</f>
        <v>442.8</v>
      </c>
      <c r="H702" s="6">
        <v>42199</v>
      </c>
      <c r="I702" s="5" t="s">
        <v>469</v>
      </c>
      <c r="J702" s="5" t="s">
        <v>4306</v>
      </c>
      <c r="K702" s="5" t="s">
        <v>268</v>
      </c>
      <c r="L702" s="5">
        <v>25</v>
      </c>
      <c r="M702" s="10" t="s">
        <v>4307</v>
      </c>
      <c r="N702" s="10" t="s">
        <v>5423</v>
      </c>
      <c r="O702" s="8" t="s">
        <v>4307</v>
      </c>
    </row>
    <row r="703" spans="1:15" s="1" customFormat="1" x14ac:dyDescent="0.15">
      <c r="A703" s="13" t="s">
        <v>1801</v>
      </c>
      <c r="B703" s="9"/>
      <c r="C703" s="3"/>
      <c r="D703" s="8" t="s">
        <v>24</v>
      </c>
      <c r="E703" s="4" t="s">
        <v>265</v>
      </c>
      <c r="F703" s="3" t="s">
        <v>4309</v>
      </c>
      <c r="G703" s="5">
        <f>18.708*L703</f>
        <v>93.539999999999992</v>
      </c>
      <c r="H703" s="6">
        <v>42199</v>
      </c>
      <c r="I703" s="5" t="s">
        <v>449</v>
      </c>
      <c r="J703" s="5" t="s">
        <v>4310</v>
      </c>
      <c r="K703" s="5" t="s">
        <v>141</v>
      </c>
      <c r="L703" s="5">
        <v>5</v>
      </c>
      <c r="M703" s="10" t="s">
        <v>4311</v>
      </c>
      <c r="N703" s="10" t="s">
        <v>126</v>
      </c>
      <c r="O703" s="8" t="s">
        <v>4311</v>
      </c>
    </row>
    <row r="704" spans="1:15" s="1" customFormat="1" x14ac:dyDescent="0.15">
      <c r="A704" s="13" t="s">
        <v>82</v>
      </c>
      <c r="B704" s="13" t="s">
        <v>719</v>
      </c>
      <c r="C704" s="3"/>
      <c r="D704" s="8" t="s">
        <v>83</v>
      </c>
      <c r="E704" s="4" t="s">
        <v>265</v>
      </c>
      <c r="F704" s="3" t="s">
        <v>4312</v>
      </c>
      <c r="G704" s="5">
        <f>9.871*L704</f>
        <v>227.03300000000002</v>
      </c>
      <c r="H704" s="6">
        <v>42199</v>
      </c>
      <c r="I704" s="5" t="s">
        <v>373</v>
      </c>
      <c r="J704" s="5" t="s">
        <v>4313</v>
      </c>
      <c r="K704" s="14" t="s">
        <v>260</v>
      </c>
      <c r="L704" s="5">
        <v>23</v>
      </c>
      <c r="M704" s="10" t="s">
        <v>4500</v>
      </c>
      <c r="N704" s="10" t="s">
        <v>4318</v>
      </c>
      <c r="O704" s="8" t="s">
        <v>4661</v>
      </c>
    </row>
    <row r="705" spans="1:15" s="1" customFormat="1" x14ac:dyDescent="0.15">
      <c r="A705" s="13" t="s">
        <v>82</v>
      </c>
      <c r="B705" s="13" t="s">
        <v>719</v>
      </c>
      <c r="C705" s="3"/>
      <c r="D705" s="8" t="s">
        <v>83</v>
      </c>
      <c r="E705" s="4" t="s">
        <v>265</v>
      </c>
      <c r="F705" s="3" t="s">
        <v>4314</v>
      </c>
      <c r="G705" s="5">
        <f>9.871*L705</f>
        <v>246.77500000000001</v>
      </c>
      <c r="H705" s="6">
        <v>42199</v>
      </c>
      <c r="I705" s="5" t="s">
        <v>373</v>
      </c>
      <c r="J705" s="5" t="s">
        <v>4316</v>
      </c>
      <c r="K705" s="14" t="s">
        <v>260</v>
      </c>
      <c r="L705" s="5">
        <v>25</v>
      </c>
      <c r="M705" s="10" t="s">
        <v>4501</v>
      </c>
      <c r="N705" s="10" t="s">
        <v>627</v>
      </c>
      <c r="O705" s="8" t="s">
        <v>4662</v>
      </c>
    </row>
    <row r="706" spans="1:15" s="1" customFormat="1" x14ac:dyDescent="0.15">
      <c r="A706" s="13" t="s">
        <v>291</v>
      </c>
      <c r="B706" s="13" t="s">
        <v>719</v>
      </c>
      <c r="C706" s="3"/>
      <c r="D706" s="8" t="s">
        <v>83</v>
      </c>
      <c r="E706" s="4" t="s">
        <v>265</v>
      </c>
      <c r="F706" s="3" t="s">
        <v>4315</v>
      </c>
      <c r="G706" s="5">
        <f>9.871*L706</f>
        <v>246.77500000000001</v>
      </c>
      <c r="H706" s="6">
        <v>42199</v>
      </c>
      <c r="I706" s="5" t="s">
        <v>337</v>
      </c>
      <c r="J706" s="5" t="s">
        <v>4317</v>
      </c>
      <c r="K706" s="14" t="s">
        <v>260</v>
      </c>
      <c r="L706" s="5">
        <v>25</v>
      </c>
      <c r="M706" s="10" t="s">
        <v>4502</v>
      </c>
      <c r="N706" s="10" t="s">
        <v>627</v>
      </c>
      <c r="O706" s="8" t="s">
        <v>4663</v>
      </c>
    </row>
    <row r="707" spans="1:15" s="1" customFormat="1" x14ac:dyDescent="0.15">
      <c r="A707" s="13" t="s">
        <v>1028</v>
      </c>
      <c r="B707" s="13" t="s">
        <v>719</v>
      </c>
      <c r="C707" s="3"/>
      <c r="D707" s="8" t="s">
        <v>86</v>
      </c>
      <c r="E707" s="4" t="s">
        <v>265</v>
      </c>
      <c r="F707" s="3" t="s">
        <v>4321</v>
      </c>
      <c r="G707" s="5">
        <f>9.871*L707</f>
        <v>118.452</v>
      </c>
      <c r="H707" s="6">
        <v>42199</v>
      </c>
      <c r="I707" s="5" t="s">
        <v>2789</v>
      </c>
      <c r="J707" s="5" t="s">
        <v>4319</v>
      </c>
      <c r="K707" s="5" t="s">
        <v>260</v>
      </c>
      <c r="L707" s="5">
        <v>12</v>
      </c>
      <c r="M707" s="10" t="s">
        <v>4320</v>
      </c>
      <c r="N707" s="10" t="s">
        <v>21</v>
      </c>
      <c r="O707" s="8" t="s">
        <v>4320</v>
      </c>
    </row>
    <row r="708" spans="1:15" s="1" customFormat="1" x14ac:dyDescent="0.15">
      <c r="A708" s="13" t="s">
        <v>996</v>
      </c>
      <c r="B708" s="15" t="s">
        <v>699</v>
      </c>
      <c r="C708" s="3"/>
      <c r="D708" s="8" t="s">
        <v>109</v>
      </c>
      <c r="E708" s="4" t="s">
        <v>265</v>
      </c>
      <c r="F708" s="3" t="s">
        <v>4322</v>
      </c>
      <c r="G708" s="14">
        <f>29.101*L708</f>
        <v>116.404</v>
      </c>
      <c r="H708" s="6">
        <v>42199</v>
      </c>
      <c r="I708" s="5" t="s">
        <v>901</v>
      </c>
      <c r="J708" s="5" t="s">
        <v>4323</v>
      </c>
      <c r="K708" s="5" t="s">
        <v>268</v>
      </c>
      <c r="L708" s="5">
        <v>4</v>
      </c>
      <c r="M708" s="10" t="s">
        <v>3221</v>
      </c>
      <c r="N708" s="10" t="s">
        <v>4325</v>
      </c>
      <c r="O708" s="8" t="s">
        <v>4664</v>
      </c>
    </row>
    <row r="709" spans="1:15" s="1" customFormat="1" x14ac:dyDescent="0.15">
      <c r="A709" s="13" t="s">
        <v>1451</v>
      </c>
      <c r="B709" s="15" t="s">
        <v>699</v>
      </c>
      <c r="C709" s="3"/>
      <c r="D709" s="8" t="s">
        <v>109</v>
      </c>
      <c r="E709" s="4" t="s">
        <v>265</v>
      </c>
      <c r="F709" s="3" t="s">
        <v>4326</v>
      </c>
      <c r="G709" s="14">
        <f>29.101*L709</f>
        <v>87.302999999999997</v>
      </c>
      <c r="H709" s="6">
        <v>42199</v>
      </c>
      <c r="I709" s="5" t="s">
        <v>901</v>
      </c>
      <c r="J709" s="5" t="s">
        <v>4327</v>
      </c>
      <c r="K709" s="5" t="s">
        <v>261</v>
      </c>
      <c r="L709" s="5">
        <v>3</v>
      </c>
      <c r="M709" s="10" t="s">
        <v>4324</v>
      </c>
      <c r="N709" s="10" t="s">
        <v>171</v>
      </c>
      <c r="O709" s="8" t="s">
        <v>4665</v>
      </c>
    </row>
    <row r="710" spans="1:15" s="1" customFormat="1" x14ac:dyDescent="0.15">
      <c r="A710" s="13" t="s">
        <v>4330</v>
      </c>
      <c r="B710" s="9"/>
      <c r="C710" s="3"/>
      <c r="D710" s="8" t="s">
        <v>4331</v>
      </c>
      <c r="E710" s="4" t="s">
        <v>265</v>
      </c>
      <c r="F710" s="3" t="s">
        <v>4329</v>
      </c>
      <c r="G710" s="14">
        <f>17.498*L710</f>
        <v>87.490000000000009</v>
      </c>
      <c r="H710" s="6">
        <v>42199</v>
      </c>
      <c r="I710" s="5" t="s">
        <v>270</v>
      </c>
      <c r="J710" s="5" t="s">
        <v>4328</v>
      </c>
      <c r="K710" s="5" t="s">
        <v>268</v>
      </c>
      <c r="L710" s="5">
        <v>5</v>
      </c>
      <c r="M710" s="10" t="s">
        <v>3778</v>
      </c>
      <c r="N710" s="10" t="s">
        <v>836</v>
      </c>
      <c r="O710" s="8" t="s">
        <v>4439</v>
      </c>
    </row>
    <row r="711" spans="1:15" s="1" customFormat="1" x14ac:dyDescent="0.15">
      <c r="A711" s="13" t="s">
        <v>311</v>
      </c>
      <c r="B711" s="9"/>
      <c r="C711" s="3"/>
      <c r="D711" s="8" t="s">
        <v>34</v>
      </c>
      <c r="E711" s="4" t="s">
        <v>265</v>
      </c>
      <c r="F711" s="3" t="s">
        <v>4332</v>
      </c>
      <c r="G711" s="14">
        <f>6.405*L711</f>
        <v>160.125</v>
      </c>
      <c r="H711" s="6">
        <v>42199</v>
      </c>
      <c r="I711" s="5" t="s">
        <v>270</v>
      </c>
      <c r="J711" s="5" t="s">
        <v>4333</v>
      </c>
      <c r="K711" s="5" t="s">
        <v>268</v>
      </c>
      <c r="L711" s="5">
        <v>25</v>
      </c>
      <c r="M711" s="10" t="s">
        <v>4334</v>
      </c>
      <c r="N711" s="10" t="s">
        <v>627</v>
      </c>
      <c r="O711" s="8" t="s">
        <v>4334</v>
      </c>
    </row>
    <row r="712" spans="1:15" s="1" customFormat="1" x14ac:dyDescent="0.15">
      <c r="A712" s="13" t="s">
        <v>316</v>
      </c>
      <c r="B712" s="9"/>
      <c r="C712" s="3"/>
      <c r="D712" s="8" t="s">
        <v>34</v>
      </c>
      <c r="E712" s="4" t="s">
        <v>265</v>
      </c>
      <c r="F712" s="3" t="s">
        <v>4335</v>
      </c>
      <c r="G712" s="14">
        <f>6.405*L712</f>
        <v>147.315</v>
      </c>
      <c r="H712" s="6">
        <v>42199</v>
      </c>
      <c r="I712" s="5" t="s">
        <v>270</v>
      </c>
      <c r="J712" s="5" t="s">
        <v>4337</v>
      </c>
      <c r="K712" s="5" t="s">
        <v>268</v>
      </c>
      <c r="L712" s="5">
        <v>23</v>
      </c>
      <c r="M712" s="10" t="s">
        <v>4338</v>
      </c>
      <c r="N712" s="10" t="s">
        <v>3739</v>
      </c>
      <c r="O712" s="8" t="s">
        <v>4338</v>
      </c>
    </row>
    <row r="713" spans="1:15" s="1" customFormat="1" x14ac:dyDescent="0.15">
      <c r="A713" s="13" t="s">
        <v>4353</v>
      </c>
      <c r="B713" s="9"/>
      <c r="C713" s="3"/>
      <c r="D713" s="8" t="s">
        <v>1289</v>
      </c>
      <c r="E713" s="4" t="s">
        <v>265</v>
      </c>
      <c r="F713" s="3" t="s">
        <v>4339</v>
      </c>
      <c r="G713" s="14">
        <v>377.32499999999999</v>
      </c>
      <c r="H713" s="6">
        <v>42199</v>
      </c>
      <c r="I713" s="5" t="s">
        <v>394</v>
      </c>
      <c r="J713" s="5" t="s">
        <v>4340</v>
      </c>
      <c r="K713" s="5" t="s">
        <v>393</v>
      </c>
      <c r="L713" s="5" t="s">
        <v>2127</v>
      </c>
      <c r="M713" s="10" t="s">
        <v>4354</v>
      </c>
      <c r="N713" s="10" t="s">
        <v>4355</v>
      </c>
      <c r="O713" s="8" t="s">
        <v>4440</v>
      </c>
    </row>
    <row r="714" spans="1:15" s="1" customFormat="1" x14ac:dyDescent="0.15">
      <c r="A714" s="13" t="s">
        <v>4343</v>
      </c>
      <c r="B714" s="9" t="s">
        <v>1421</v>
      </c>
      <c r="C714" s="3"/>
      <c r="D714" s="8" t="s">
        <v>1212</v>
      </c>
      <c r="E714" s="4" t="s">
        <v>265</v>
      </c>
      <c r="F714" s="3" t="s">
        <v>4341</v>
      </c>
      <c r="G714" s="5">
        <f>29.101*L714</f>
        <v>87.302999999999997</v>
      </c>
      <c r="H714" s="6">
        <v>42199</v>
      </c>
      <c r="I714" s="5" t="s">
        <v>1201</v>
      </c>
      <c r="J714" s="5" t="s">
        <v>4342</v>
      </c>
      <c r="K714" s="5" t="s">
        <v>1178</v>
      </c>
      <c r="L714" s="5">
        <v>3</v>
      </c>
      <c r="M714" s="10" t="s">
        <v>4345</v>
      </c>
      <c r="N714" s="10" t="s">
        <v>4344</v>
      </c>
      <c r="O714" s="8" t="s">
        <v>4441</v>
      </c>
    </row>
    <row r="715" spans="1:15" s="1" customFormat="1" x14ac:dyDescent="0.15">
      <c r="A715" s="13" t="s">
        <v>1190</v>
      </c>
      <c r="B715" s="9" t="s">
        <v>4921</v>
      </c>
      <c r="C715" s="3"/>
      <c r="D715" s="8" t="s">
        <v>2775</v>
      </c>
      <c r="E715" s="4" t="s">
        <v>265</v>
      </c>
      <c r="F715" s="3" t="s">
        <v>4346</v>
      </c>
      <c r="G715" s="5">
        <f>29.101*L715</f>
        <v>145.505</v>
      </c>
      <c r="H715" s="6">
        <v>42199</v>
      </c>
      <c r="I715" s="5" t="s">
        <v>1201</v>
      </c>
      <c r="J715" s="5" t="s">
        <v>4347</v>
      </c>
      <c r="K715" s="5" t="s">
        <v>1178</v>
      </c>
      <c r="L715" s="5">
        <v>5</v>
      </c>
      <c r="M715" s="10" t="s">
        <v>4349</v>
      </c>
      <c r="N715" s="10" t="s">
        <v>4348</v>
      </c>
      <c r="O715" s="8" t="s">
        <v>4442</v>
      </c>
    </row>
    <row r="716" spans="1:15" s="1" customFormat="1" x14ac:dyDescent="0.15">
      <c r="A716" s="13" t="s">
        <v>4350</v>
      </c>
      <c r="B716" s="9" t="s">
        <v>4351</v>
      </c>
      <c r="C716" s="3"/>
      <c r="D716" s="8"/>
      <c r="E716" s="4" t="s">
        <v>265</v>
      </c>
      <c r="F716" s="3" t="s">
        <v>5076</v>
      </c>
      <c r="G716" s="5">
        <v>135</v>
      </c>
      <c r="H716" s="6">
        <v>42199</v>
      </c>
      <c r="I716" s="5"/>
      <c r="J716" s="5"/>
      <c r="K716" s="5"/>
      <c r="L716" s="5"/>
      <c r="M716" s="10"/>
      <c r="N716" s="10"/>
      <c r="O716" s="8" t="s">
        <v>4495</v>
      </c>
    </row>
    <row r="717" spans="1:15" s="1" customFormat="1" x14ac:dyDescent="0.15">
      <c r="A717" s="13" t="s">
        <v>1977</v>
      </c>
      <c r="B717" s="9"/>
      <c r="C717" s="3"/>
      <c r="D717" s="8" t="s">
        <v>104</v>
      </c>
      <c r="E717" s="4" t="s">
        <v>4356</v>
      </c>
      <c r="F717" s="3" t="s">
        <v>4357</v>
      </c>
      <c r="G717" s="5">
        <v>156.32</v>
      </c>
      <c r="H717" s="6">
        <v>42200</v>
      </c>
      <c r="I717" s="5" t="s">
        <v>394</v>
      </c>
      <c r="J717" s="5" t="s">
        <v>4358</v>
      </c>
      <c r="K717" s="5" t="s">
        <v>4359</v>
      </c>
      <c r="L717" s="5" t="s">
        <v>2160</v>
      </c>
      <c r="M717" s="10" t="s">
        <v>4360</v>
      </c>
      <c r="N717" s="10" t="s">
        <v>4361</v>
      </c>
      <c r="O717" s="8" t="s">
        <v>4443</v>
      </c>
    </row>
    <row r="718" spans="1:15" s="1" customFormat="1" x14ac:dyDescent="0.15">
      <c r="A718" s="13" t="s">
        <v>4362</v>
      </c>
      <c r="B718" s="9"/>
      <c r="C718" s="3"/>
      <c r="D718" s="8" t="s">
        <v>1289</v>
      </c>
      <c r="E718" s="4" t="s">
        <v>4363</v>
      </c>
      <c r="F718" s="3" t="s">
        <v>4364</v>
      </c>
      <c r="G718" s="5">
        <v>270.858</v>
      </c>
      <c r="H718" s="6">
        <v>42201</v>
      </c>
      <c r="I718" s="5" t="s">
        <v>284</v>
      </c>
      <c r="J718" s="5" t="s">
        <v>4365</v>
      </c>
      <c r="K718" s="5" t="s">
        <v>4366</v>
      </c>
      <c r="L718" s="5" t="s">
        <v>4367</v>
      </c>
      <c r="M718" s="10" t="s">
        <v>4368</v>
      </c>
      <c r="N718" s="10" t="s">
        <v>4369</v>
      </c>
      <c r="O718" s="8" t="s">
        <v>4444</v>
      </c>
    </row>
    <row r="719" spans="1:15" s="1" customFormat="1" x14ac:dyDescent="0.15">
      <c r="A719" s="13" t="s">
        <v>4370</v>
      </c>
      <c r="B719" s="9"/>
      <c r="C719" s="3"/>
      <c r="D719" s="8" t="s">
        <v>90</v>
      </c>
      <c r="E719" s="4" t="s">
        <v>4371</v>
      </c>
      <c r="F719" s="3" t="s">
        <v>4376</v>
      </c>
      <c r="G719" s="14">
        <f>29.101*L719</f>
        <v>349.21199999999999</v>
      </c>
      <c r="H719" s="6">
        <v>42202</v>
      </c>
      <c r="I719" s="5" t="s">
        <v>283</v>
      </c>
      <c r="J719" s="5" t="s">
        <v>4372</v>
      </c>
      <c r="K719" s="5" t="s">
        <v>4373</v>
      </c>
      <c r="L719" s="5">
        <v>12</v>
      </c>
      <c r="M719" s="10" t="s">
        <v>4378</v>
      </c>
      <c r="N719" s="10" t="s">
        <v>13</v>
      </c>
      <c r="O719" s="8" t="s">
        <v>4451</v>
      </c>
    </row>
    <row r="720" spans="1:15" s="1" customFormat="1" x14ac:dyDescent="0.15">
      <c r="A720" s="13" t="s">
        <v>4375</v>
      </c>
      <c r="B720" s="9"/>
      <c r="C720" s="3"/>
      <c r="D720" s="8" t="s">
        <v>90</v>
      </c>
      <c r="E720" s="4" t="s">
        <v>4371</v>
      </c>
      <c r="F720" s="3" t="s">
        <v>4377</v>
      </c>
      <c r="G720" s="14">
        <f>29.101*L720</f>
        <v>378.31299999999999</v>
      </c>
      <c r="H720" s="6">
        <v>42202</v>
      </c>
      <c r="I720" s="5" t="s">
        <v>283</v>
      </c>
      <c r="J720" s="5" t="s">
        <v>4374</v>
      </c>
      <c r="K720" s="5" t="s">
        <v>4373</v>
      </c>
      <c r="L720" s="5">
        <v>13</v>
      </c>
      <c r="M720" s="10" t="s">
        <v>4378</v>
      </c>
      <c r="N720" s="10" t="s">
        <v>14</v>
      </c>
      <c r="O720" s="8" t="s">
        <v>4452</v>
      </c>
    </row>
    <row r="721" spans="1:15" s="1" customFormat="1" x14ac:dyDescent="0.15">
      <c r="A721" s="13" t="s">
        <v>4379</v>
      </c>
      <c r="B721" s="9"/>
      <c r="C721" s="3"/>
      <c r="D721" s="8" t="s">
        <v>4380</v>
      </c>
      <c r="E721" s="4" t="s">
        <v>4371</v>
      </c>
      <c r="F721" s="3" t="s">
        <v>4381</v>
      </c>
      <c r="G721" s="5">
        <f>29.101*L721</f>
        <v>349.21199999999999</v>
      </c>
      <c r="H721" s="6">
        <v>42202</v>
      </c>
      <c r="I721" s="5" t="s">
        <v>283</v>
      </c>
      <c r="J721" s="5" t="s">
        <v>4383</v>
      </c>
      <c r="K721" s="5" t="s">
        <v>4373</v>
      </c>
      <c r="L721" s="5">
        <v>12</v>
      </c>
      <c r="M721" s="10" t="s">
        <v>4386</v>
      </c>
      <c r="N721" s="10" t="s">
        <v>287</v>
      </c>
      <c r="O721" s="8" t="s">
        <v>4385</v>
      </c>
    </row>
    <row r="722" spans="1:15" s="1" customFormat="1" x14ac:dyDescent="0.15">
      <c r="A722" s="13" t="s">
        <v>763</v>
      </c>
      <c r="B722" s="9"/>
      <c r="C722" s="3"/>
      <c r="D722" s="8" t="s">
        <v>4380</v>
      </c>
      <c r="E722" s="4" t="s">
        <v>4371</v>
      </c>
      <c r="F722" s="3" t="s">
        <v>4382</v>
      </c>
      <c r="G722" s="5">
        <f>29.101*L722</f>
        <v>378.31299999999999</v>
      </c>
      <c r="H722" s="6">
        <v>42202</v>
      </c>
      <c r="I722" s="5" t="s">
        <v>283</v>
      </c>
      <c r="J722" s="5" t="s">
        <v>4384</v>
      </c>
      <c r="K722" s="5" t="s">
        <v>4373</v>
      </c>
      <c r="L722" s="5">
        <v>13</v>
      </c>
      <c r="M722" s="10" t="s">
        <v>4385</v>
      </c>
      <c r="N722" s="10" t="s">
        <v>14</v>
      </c>
      <c r="O722" s="8" t="s">
        <v>4453</v>
      </c>
    </row>
    <row r="723" spans="1:15" s="1" customFormat="1" x14ac:dyDescent="0.15">
      <c r="A723" s="13" t="s">
        <v>4405</v>
      </c>
      <c r="B723" s="9"/>
      <c r="C723" s="3"/>
      <c r="D723" s="8" t="s">
        <v>50</v>
      </c>
      <c r="E723" s="4" t="s">
        <v>4371</v>
      </c>
      <c r="F723" s="3" t="s">
        <v>4395</v>
      </c>
      <c r="G723" s="5">
        <f>18.708*L723</f>
        <v>224.49599999999998</v>
      </c>
      <c r="H723" s="6">
        <v>42202</v>
      </c>
      <c r="I723" s="5" t="s">
        <v>449</v>
      </c>
      <c r="J723" s="5" t="s">
        <v>4387</v>
      </c>
      <c r="K723" s="5" t="s">
        <v>4388</v>
      </c>
      <c r="L723" s="5">
        <v>12</v>
      </c>
      <c r="M723" s="10" t="s">
        <v>4391</v>
      </c>
      <c r="N723" s="10" t="s">
        <v>13</v>
      </c>
      <c r="O723" s="8" t="s">
        <v>4391</v>
      </c>
    </row>
    <row r="724" spans="1:15" s="1" customFormat="1" x14ac:dyDescent="0.15">
      <c r="A724" s="13" t="s">
        <v>49</v>
      </c>
      <c r="B724" s="9"/>
      <c r="C724" s="3"/>
      <c r="D724" s="8" t="s">
        <v>50</v>
      </c>
      <c r="E724" s="4" t="s">
        <v>4371</v>
      </c>
      <c r="F724" s="3" t="s">
        <v>4389</v>
      </c>
      <c r="G724" s="5">
        <f>18.708*L724</f>
        <v>243.20399999999998</v>
      </c>
      <c r="H724" s="6">
        <v>42202</v>
      </c>
      <c r="I724" s="5" t="s">
        <v>449</v>
      </c>
      <c r="J724" s="5" t="s">
        <v>4390</v>
      </c>
      <c r="K724" s="5" t="s">
        <v>4388</v>
      </c>
      <c r="L724" s="5">
        <v>13</v>
      </c>
      <c r="M724" s="10" t="s">
        <v>4391</v>
      </c>
      <c r="N724" s="10" t="s">
        <v>14</v>
      </c>
      <c r="O724" s="8" t="s">
        <v>4445</v>
      </c>
    </row>
    <row r="725" spans="1:15" s="1" customFormat="1" x14ac:dyDescent="0.15">
      <c r="A725" s="13" t="s">
        <v>4394</v>
      </c>
      <c r="B725" s="9"/>
      <c r="C725" s="3"/>
      <c r="D725" s="8" t="s">
        <v>50</v>
      </c>
      <c r="E725" s="4" t="s">
        <v>4371</v>
      </c>
      <c r="F725" s="3" t="s">
        <v>4392</v>
      </c>
      <c r="G725" s="5">
        <f>18.708*L725</f>
        <v>280.62</v>
      </c>
      <c r="H725" s="6">
        <v>42202</v>
      </c>
      <c r="I725" s="5" t="s">
        <v>449</v>
      </c>
      <c r="J725" s="5" t="s">
        <v>4393</v>
      </c>
      <c r="K725" s="5" t="s">
        <v>4388</v>
      </c>
      <c r="L725" s="5">
        <v>15</v>
      </c>
      <c r="M725" s="10" t="s">
        <v>4396</v>
      </c>
      <c r="N725" s="10" t="s">
        <v>156</v>
      </c>
      <c r="O725" s="8" t="s">
        <v>4446</v>
      </c>
    </row>
    <row r="726" spans="1:15" s="1" customFormat="1" x14ac:dyDescent="0.15">
      <c r="A726" s="13" t="s">
        <v>4401</v>
      </c>
      <c r="B726" s="9"/>
      <c r="C726" s="3"/>
      <c r="D726" s="8" t="s">
        <v>104</v>
      </c>
      <c r="E726" s="4" t="s">
        <v>4398</v>
      </c>
      <c r="F726" s="3" t="s">
        <v>4402</v>
      </c>
      <c r="G726" s="5">
        <v>153.238</v>
      </c>
      <c r="H726" s="6">
        <v>42202</v>
      </c>
      <c r="I726" s="5" t="s">
        <v>284</v>
      </c>
      <c r="J726" s="5" t="s">
        <v>4399</v>
      </c>
      <c r="K726" s="5" t="s">
        <v>4400</v>
      </c>
      <c r="L726" s="5" t="s">
        <v>2160</v>
      </c>
      <c r="M726" s="10" t="s">
        <v>4403</v>
      </c>
      <c r="N726" s="10" t="s">
        <v>4455</v>
      </c>
      <c r="O726" s="8" t="s">
        <v>4447</v>
      </c>
    </row>
    <row r="727" spans="1:15" s="1" customFormat="1" x14ac:dyDescent="0.15">
      <c r="A727" s="24" t="s">
        <v>4412</v>
      </c>
      <c r="B727" s="9"/>
      <c r="C727" s="3"/>
      <c r="D727" s="8" t="s">
        <v>4406</v>
      </c>
      <c r="E727" s="4" t="s">
        <v>265</v>
      </c>
      <c r="F727" s="3" t="s">
        <v>4407</v>
      </c>
      <c r="G727" s="5">
        <f>3.426*L727</f>
        <v>13.704000000000001</v>
      </c>
      <c r="H727" s="6">
        <v>42205</v>
      </c>
      <c r="I727" s="5" t="s">
        <v>4408</v>
      </c>
      <c r="J727" s="5" t="s">
        <v>4409</v>
      </c>
      <c r="K727" s="5" t="s">
        <v>275</v>
      </c>
      <c r="L727" s="5">
        <v>4</v>
      </c>
      <c r="M727" s="10" t="s">
        <v>4411</v>
      </c>
      <c r="N727" s="10" t="s">
        <v>4410</v>
      </c>
      <c r="O727" s="8" t="s">
        <v>4496</v>
      </c>
    </row>
    <row r="728" spans="1:15" s="1" customFormat="1" x14ac:dyDescent="0.15">
      <c r="A728" s="13" t="s">
        <v>4459</v>
      </c>
      <c r="B728" s="13" t="s">
        <v>719</v>
      </c>
      <c r="C728" s="3"/>
      <c r="D728" s="8" t="s">
        <v>83</v>
      </c>
      <c r="E728" s="4" t="s">
        <v>265</v>
      </c>
      <c r="F728" s="3" t="s">
        <v>4456</v>
      </c>
      <c r="G728" s="5">
        <f>9.871*L728</f>
        <v>246.77500000000001</v>
      </c>
      <c r="H728" s="6">
        <v>42206</v>
      </c>
      <c r="I728" s="5" t="s">
        <v>337</v>
      </c>
      <c r="J728" s="5" t="s">
        <v>4457</v>
      </c>
      <c r="K728" s="14" t="s">
        <v>260</v>
      </c>
      <c r="L728" s="5">
        <v>25</v>
      </c>
      <c r="M728" s="10" t="s">
        <v>4458</v>
      </c>
      <c r="N728" s="10" t="s">
        <v>627</v>
      </c>
      <c r="O728" s="8" t="s">
        <v>4458</v>
      </c>
    </row>
    <row r="729" spans="1:15" s="1" customFormat="1" x14ac:dyDescent="0.15">
      <c r="A729" s="13" t="s">
        <v>4463</v>
      </c>
      <c r="B729" s="9" t="s">
        <v>276</v>
      </c>
      <c r="C729" s="3"/>
      <c r="D729" s="8" t="s">
        <v>93</v>
      </c>
      <c r="E729" s="4" t="s">
        <v>265</v>
      </c>
      <c r="F729" s="3" t="s">
        <v>4462</v>
      </c>
      <c r="G729" s="5">
        <f>8.606*L729</f>
        <v>215.15</v>
      </c>
      <c r="H729" s="6">
        <v>42206</v>
      </c>
      <c r="I729" s="5" t="s">
        <v>274</v>
      </c>
      <c r="J729" s="5" t="s">
        <v>4460</v>
      </c>
      <c r="K729" s="14" t="s">
        <v>268</v>
      </c>
      <c r="L729" s="5">
        <v>25</v>
      </c>
      <c r="M729" s="10" t="s">
        <v>4461</v>
      </c>
      <c r="N729" s="10" t="s">
        <v>627</v>
      </c>
      <c r="O729" s="8" t="s">
        <v>4461</v>
      </c>
    </row>
    <row r="730" spans="1:15" s="1" customFormat="1" x14ac:dyDescent="0.15">
      <c r="A730" s="13" t="s">
        <v>4470</v>
      </c>
      <c r="B730" s="9"/>
      <c r="C730" s="3"/>
      <c r="D730" s="8" t="s">
        <v>420</v>
      </c>
      <c r="E730" s="4" t="s">
        <v>265</v>
      </c>
      <c r="F730" s="3" t="s">
        <v>4464</v>
      </c>
      <c r="G730" s="5">
        <f>14.405*L730</f>
        <v>187.26499999999999</v>
      </c>
      <c r="H730" s="6">
        <v>42206</v>
      </c>
      <c r="I730" s="5" t="s">
        <v>339</v>
      </c>
      <c r="J730" s="5" t="s">
        <v>4465</v>
      </c>
      <c r="K730" s="5" t="s">
        <v>268</v>
      </c>
      <c r="L730" s="5">
        <v>13</v>
      </c>
      <c r="M730" s="10" t="s">
        <v>4468</v>
      </c>
      <c r="N730" s="10" t="s">
        <v>2272</v>
      </c>
      <c r="O730" s="8" t="s">
        <v>4468</v>
      </c>
    </row>
    <row r="731" spans="1:15" s="1" customFormat="1" x14ac:dyDescent="0.15">
      <c r="A731" s="13" t="s">
        <v>407</v>
      </c>
      <c r="B731" s="9"/>
      <c r="C731" s="3"/>
      <c r="D731" s="8" t="s">
        <v>420</v>
      </c>
      <c r="E731" s="4" t="s">
        <v>265</v>
      </c>
      <c r="F731" s="3" t="s">
        <v>4466</v>
      </c>
      <c r="G731" s="5">
        <f>14.405*L731</f>
        <v>360.125</v>
      </c>
      <c r="H731" s="6">
        <v>42206</v>
      </c>
      <c r="I731" s="5" t="s">
        <v>339</v>
      </c>
      <c r="J731" s="5" t="s">
        <v>4467</v>
      </c>
      <c r="K731" s="5" t="s">
        <v>268</v>
      </c>
      <c r="L731" s="5">
        <v>25</v>
      </c>
      <c r="M731" s="10" t="s">
        <v>4469</v>
      </c>
      <c r="N731" s="10" t="s">
        <v>627</v>
      </c>
      <c r="O731" s="8" t="s">
        <v>4469</v>
      </c>
    </row>
    <row r="732" spans="1:15" s="1" customFormat="1" x14ac:dyDescent="0.15">
      <c r="A732" s="13" t="s">
        <v>4474</v>
      </c>
      <c r="B732" s="9"/>
      <c r="C732" s="3"/>
      <c r="D732" s="8" t="s">
        <v>747</v>
      </c>
      <c r="E732" s="4" t="s">
        <v>265</v>
      </c>
      <c r="F732" s="3" t="s">
        <v>4473</v>
      </c>
      <c r="G732" s="14">
        <f>29.101*L732</f>
        <v>87.302999999999997</v>
      </c>
      <c r="H732" s="6">
        <v>42206</v>
      </c>
      <c r="I732" s="5" t="s">
        <v>283</v>
      </c>
      <c r="J732" s="5" t="s">
        <v>4471</v>
      </c>
      <c r="K732" s="5" t="s">
        <v>11</v>
      </c>
      <c r="L732" s="5">
        <v>3</v>
      </c>
      <c r="M732" s="10" t="s">
        <v>4472</v>
      </c>
      <c r="N732" s="10" t="s">
        <v>1499</v>
      </c>
      <c r="O732" s="8" t="s">
        <v>4472</v>
      </c>
    </row>
    <row r="733" spans="1:15" s="1" customFormat="1" x14ac:dyDescent="0.15">
      <c r="A733" s="13" t="s">
        <v>4478</v>
      </c>
      <c r="B733" s="9"/>
      <c r="C733" s="3"/>
      <c r="D733" s="8" t="s">
        <v>90</v>
      </c>
      <c r="E733" s="4" t="s">
        <v>265</v>
      </c>
      <c r="F733" s="3" t="s">
        <v>4475</v>
      </c>
      <c r="G733" s="5">
        <f>29.101*L733</f>
        <v>349.21199999999999</v>
      </c>
      <c r="H733" s="6">
        <v>42206</v>
      </c>
      <c r="I733" s="5" t="s">
        <v>283</v>
      </c>
      <c r="J733" s="5" t="s">
        <v>4476</v>
      </c>
      <c r="K733" s="5" t="s">
        <v>268</v>
      </c>
      <c r="L733" s="5">
        <v>12</v>
      </c>
      <c r="M733" s="10" t="s">
        <v>4477</v>
      </c>
      <c r="N733" s="10" t="s">
        <v>13</v>
      </c>
      <c r="O733" s="8" t="s">
        <v>4477</v>
      </c>
    </row>
    <row r="734" spans="1:15" s="1" customFormat="1" x14ac:dyDescent="0.15">
      <c r="A734" s="13" t="s">
        <v>4985</v>
      </c>
      <c r="B734" s="9"/>
      <c r="C734" s="3"/>
      <c r="D734" s="8" t="s">
        <v>30</v>
      </c>
      <c r="E734" s="4" t="s">
        <v>265</v>
      </c>
      <c r="F734" s="3" t="s">
        <v>4984</v>
      </c>
      <c r="G734" s="5">
        <f>18.708*L734</f>
        <v>224.49599999999998</v>
      </c>
      <c r="H734" s="6">
        <v>42206</v>
      </c>
      <c r="I734" s="5" t="s">
        <v>406</v>
      </c>
      <c r="J734" s="5" t="s">
        <v>4479</v>
      </c>
      <c r="K734" s="5" t="s">
        <v>260</v>
      </c>
      <c r="L734" s="5">
        <v>12</v>
      </c>
      <c r="M734" s="10" t="s">
        <v>4438</v>
      </c>
      <c r="N734" s="10" t="s">
        <v>146</v>
      </c>
      <c r="O734" s="8" t="s">
        <v>5069</v>
      </c>
    </row>
    <row r="735" spans="1:15" s="1" customFormat="1" x14ac:dyDescent="0.15">
      <c r="A735" s="13" t="s">
        <v>4483</v>
      </c>
      <c r="B735" s="9"/>
      <c r="C735" s="3"/>
      <c r="D735" s="8" t="s">
        <v>1458</v>
      </c>
      <c r="E735" s="4" t="s">
        <v>265</v>
      </c>
      <c r="F735" s="3" t="s">
        <v>4480</v>
      </c>
      <c r="G735" s="5">
        <f>7.037*L735</f>
        <v>63.332999999999998</v>
      </c>
      <c r="H735" s="6">
        <v>42208</v>
      </c>
      <c r="I735" s="14" t="s">
        <v>4484</v>
      </c>
      <c r="J735" s="5" t="s">
        <v>5916</v>
      </c>
      <c r="K735" s="5" t="s">
        <v>268</v>
      </c>
      <c r="L735" s="5">
        <v>9</v>
      </c>
      <c r="M735" s="10" t="s">
        <v>4481</v>
      </c>
      <c r="N735" s="10" t="s">
        <v>4482</v>
      </c>
      <c r="O735" s="8" t="s">
        <v>4481</v>
      </c>
    </row>
    <row r="736" spans="1:15" s="1" customFormat="1" x14ac:dyDescent="0.15">
      <c r="A736" s="13" t="s">
        <v>4488</v>
      </c>
      <c r="B736" s="13" t="s">
        <v>719</v>
      </c>
      <c r="C736" s="3"/>
      <c r="D736" s="8" t="s">
        <v>83</v>
      </c>
      <c r="E736" s="4" t="s">
        <v>265</v>
      </c>
      <c r="F736" s="3" t="s">
        <v>4485</v>
      </c>
      <c r="G736" s="5">
        <f>9.871*L736</f>
        <v>246.77500000000001</v>
      </c>
      <c r="H736" s="6">
        <v>42208</v>
      </c>
      <c r="I736" s="5" t="s">
        <v>337</v>
      </c>
      <c r="J736" s="5" t="s">
        <v>4486</v>
      </c>
      <c r="K736" s="14" t="s">
        <v>260</v>
      </c>
      <c r="L736" s="5">
        <v>25</v>
      </c>
      <c r="M736" s="10" t="s">
        <v>4487</v>
      </c>
      <c r="N736" s="10" t="s">
        <v>627</v>
      </c>
      <c r="O736" s="8" t="s">
        <v>4981</v>
      </c>
    </row>
    <row r="737" spans="1:15" s="1" customFormat="1" x14ac:dyDescent="0.15">
      <c r="A737" s="13" t="s">
        <v>4492</v>
      </c>
      <c r="B737" s="9" t="s">
        <v>276</v>
      </c>
      <c r="C737" s="3"/>
      <c r="D737" s="8" t="s">
        <v>93</v>
      </c>
      <c r="E737" s="4" t="s">
        <v>265</v>
      </c>
      <c r="F737" s="3" t="s">
        <v>4489</v>
      </c>
      <c r="G737" s="5">
        <f>8.606*L737</f>
        <v>103.27199999999999</v>
      </c>
      <c r="H737" s="6">
        <v>42208</v>
      </c>
      <c r="I737" s="5" t="s">
        <v>308</v>
      </c>
      <c r="J737" s="5" t="s">
        <v>4490</v>
      </c>
      <c r="K737" s="14" t="s">
        <v>268</v>
      </c>
      <c r="L737" s="5">
        <v>12</v>
      </c>
      <c r="M737" s="10" t="s">
        <v>5658</v>
      </c>
      <c r="N737" s="10" t="s">
        <v>13</v>
      </c>
      <c r="O737" s="8" t="s">
        <v>4491</v>
      </c>
    </row>
    <row r="738" spans="1:15" s="1" customFormat="1" x14ac:dyDescent="0.15">
      <c r="A738" s="13" t="s">
        <v>4503</v>
      </c>
      <c r="B738" s="9"/>
      <c r="C738" s="3"/>
      <c r="D738" s="8" t="s">
        <v>4504</v>
      </c>
      <c r="E738" s="4" t="s">
        <v>265</v>
      </c>
      <c r="F738" s="3" t="s">
        <v>4508</v>
      </c>
      <c r="G738" s="5">
        <f>17.498*L738</f>
        <v>279.96800000000002</v>
      </c>
      <c r="H738" s="6">
        <v>42214</v>
      </c>
      <c r="I738" s="5" t="s">
        <v>267</v>
      </c>
      <c r="J738" s="5" t="s">
        <v>4505</v>
      </c>
      <c r="K738" s="5" t="s">
        <v>727</v>
      </c>
      <c r="L738" s="5">
        <v>16</v>
      </c>
      <c r="M738" s="10" t="s">
        <v>4506</v>
      </c>
      <c r="N738" s="10" t="s">
        <v>4507</v>
      </c>
      <c r="O738" s="8" t="s">
        <v>4506</v>
      </c>
    </row>
    <row r="739" spans="1:15" s="1" customFormat="1" x14ac:dyDescent="0.15">
      <c r="A739" s="13" t="s">
        <v>81</v>
      </c>
      <c r="B739" s="9"/>
      <c r="C739" s="3"/>
      <c r="D739" s="8" t="s">
        <v>103</v>
      </c>
      <c r="E739" s="4" t="s">
        <v>265</v>
      </c>
      <c r="F739" s="3" t="s">
        <v>4509</v>
      </c>
      <c r="G739" s="5">
        <f>17.712*L739</f>
        <v>442.8</v>
      </c>
      <c r="H739" s="6">
        <v>42214</v>
      </c>
      <c r="I739" s="5" t="s">
        <v>335</v>
      </c>
      <c r="J739" s="5" t="s">
        <v>4510</v>
      </c>
      <c r="K739" s="5" t="s">
        <v>260</v>
      </c>
      <c r="L739" s="5">
        <v>25</v>
      </c>
      <c r="M739" s="10" t="s">
        <v>4513</v>
      </c>
      <c r="N739" s="10" t="s">
        <v>627</v>
      </c>
      <c r="O739" s="8" t="s">
        <v>4513</v>
      </c>
    </row>
    <row r="740" spans="1:15" s="1" customFormat="1" x14ac:dyDescent="0.15">
      <c r="A740" s="13" t="s">
        <v>4516</v>
      </c>
      <c r="B740" s="9"/>
      <c r="C740" s="3"/>
      <c r="D740" s="8" t="s">
        <v>103</v>
      </c>
      <c r="E740" s="4" t="s">
        <v>265</v>
      </c>
      <c r="F740" s="3" t="s">
        <v>4511</v>
      </c>
      <c r="G740" s="5">
        <f>17.712*L740</f>
        <v>354.24</v>
      </c>
      <c r="H740" s="6">
        <v>42214</v>
      </c>
      <c r="I740" s="5" t="s">
        <v>267</v>
      </c>
      <c r="J740" s="5" t="s">
        <v>4512</v>
      </c>
      <c r="K740" s="5" t="s">
        <v>260</v>
      </c>
      <c r="L740" s="5">
        <v>20</v>
      </c>
      <c r="M740" s="10" t="s">
        <v>4514</v>
      </c>
      <c r="N740" s="10" t="s">
        <v>4515</v>
      </c>
      <c r="O740" s="8" t="s">
        <v>4514</v>
      </c>
    </row>
    <row r="741" spans="1:15" s="1" customFormat="1" x14ac:dyDescent="0.15">
      <c r="A741" s="13" t="s">
        <v>4519</v>
      </c>
      <c r="B741" s="9"/>
      <c r="C741" s="3"/>
      <c r="D741" s="8" t="s">
        <v>103</v>
      </c>
      <c r="E741" s="4" t="s">
        <v>265</v>
      </c>
      <c r="F741" s="3" t="s">
        <v>4517</v>
      </c>
      <c r="G741" s="5">
        <f>17.712*L741</f>
        <v>88.56</v>
      </c>
      <c r="H741" s="6">
        <v>42214</v>
      </c>
      <c r="I741" s="5" t="s">
        <v>423</v>
      </c>
      <c r="J741" s="5" t="s">
        <v>4518</v>
      </c>
      <c r="K741" s="5" t="s">
        <v>268</v>
      </c>
      <c r="L741" s="5">
        <v>5</v>
      </c>
      <c r="M741" s="10" t="s">
        <v>4514</v>
      </c>
      <c r="N741" s="10" t="s">
        <v>4541</v>
      </c>
      <c r="O741" s="8" t="s">
        <v>4514</v>
      </c>
    </row>
    <row r="742" spans="1:15" s="1" customFormat="1" x14ac:dyDescent="0.15">
      <c r="A742" s="13" t="s">
        <v>4523</v>
      </c>
      <c r="B742" s="9"/>
      <c r="C742" s="3"/>
      <c r="D742" s="8" t="s">
        <v>54</v>
      </c>
      <c r="E742" s="4" t="s">
        <v>265</v>
      </c>
      <c r="F742" s="3" t="s">
        <v>4520</v>
      </c>
      <c r="G742" s="5">
        <f>14.405*L742</f>
        <v>28.81</v>
      </c>
      <c r="H742" s="6">
        <v>42214</v>
      </c>
      <c r="I742" s="5" t="s">
        <v>4524</v>
      </c>
      <c r="J742" s="5" t="s">
        <v>4521</v>
      </c>
      <c r="K742" s="5" t="s">
        <v>268</v>
      </c>
      <c r="L742" s="5">
        <v>2</v>
      </c>
      <c r="M742" s="10" t="s">
        <v>4522</v>
      </c>
      <c r="N742" s="10" t="s">
        <v>1454</v>
      </c>
      <c r="O742" s="8" t="s">
        <v>4666</v>
      </c>
    </row>
    <row r="743" spans="1:15" s="1" customFormat="1" x14ac:dyDescent="0.15">
      <c r="A743" s="13" t="s">
        <v>4530</v>
      </c>
      <c r="B743" s="9"/>
      <c r="C743" s="3"/>
      <c r="D743" s="8" t="s">
        <v>4527</v>
      </c>
      <c r="E743" s="4" t="s">
        <v>265</v>
      </c>
      <c r="F743" s="3" t="s">
        <v>4525</v>
      </c>
      <c r="G743" s="5">
        <f>17.498*L743</f>
        <v>52.494</v>
      </c>
      <c r="H743" s="6">
        <v>42214</v>
      </c>
      <c r="I743" s="5" t="s">
        <v>270</v>
      </c>
      <c r="J743" s="5" t="s">
        <v>4526</v>
      </c>
      <c r="K743" s="5" t="s">
        <v>11</v>
      </c>
      <c r="L743" s="5">
        <v>3</v>
      </c>
      <c r="M743" s="10" t="s">
        <v>4528</v>
      </c>
      <c r="N743" s="10" t="s">
        <v>4529</v>
      </c>
      <c r="O743" s="8" t="s">
        <v>4667</v>
      </c>
    </row>
    <row r="744" spans="1:15" s="1" customFormat="1" x14ac:dyDescent="0.15">
      <c r="A744" s="24" t="s">
        <v>4535</v>
      </c>
      <c r="B744" s="9" t="s">
        <v>4656</v>
      </c>
      <c r="C744" s="3"/>
      <c r="D744" s="24" t="s">
        <v>4533</v>
      </c>
      <c r="E744" s="4" t="s">
        <v>265</v>
      </c>
      <c r="F744" s="3" t="s">
        <v>4532</v>
      </c>
      <c r="G744" s="28">
        <f>15.873*L744</f>
        <v>31.745999999999999</v>
      </c>
      <c r="H744" s="6">
        <v>42214</v>
      </c>
      <c r="I744" s="5" t="s">
        <v>4536</v>
      </c>
      <c r="J744" s="5" t="s">
        <v>5839</v>
      </c>
      <c r="K744" s="5" t="s">
        <v>1966</v>
      </c>
      <c r="L744" s="5">
        <v>2</v>
      </c>
      <c r="M744" s="10" t="s">
        <v>4534</v>
      </c>
      <c r="N744" s="10" t="s">
        <v>134</v>
      </c>
      <c r="O744" s="8" t="s">
        <v>4534</v>
      </c>
    </row>
    <row r="745" spans="1:15" s="1" customFormat="1" x14ac:dyDescent="0.15">
      <c r="A745" s="24" t="s">
        <v>4537</v>
      </c>
      <c r="B745" s="9" t="s">
        <v>4655</v>
      </c>
      <c r="C745" s="3"/>
      <c r="D745" s="8" t="s">
        <v>4531</v>
      </c>
      <c r="E745" s="4" t="s">
        <v>265</v>
      </c>
      <c r="F745" s="3" t="s">
        <v>4538</v>
      </c>
      <c r="G745" s="28">
        <f>15.873*L745</f>
        <v>31.745999999999999</v>
      </c>
      <c r="H745" s="6">
        <v>42214</v>
      </c>
      <c r="I745" s="5" t="s">
        <v>4540</v>
      </c>
      <c r="J745" s="5" t="s">
        <v>4539</v>
      </c>
      <c r="K745" s="5" t="s">
        <v>1966</v>
      </c>
      <c r="L745" s="5">
        <v>2</v>
      </c>
      <c r="M745" s="10" t="s">
        <v>4534</v>
      </c>
      <c r="N745" s="10" t="s">
        <v>515</v>
      </c>
      <c r="O745" s="8" t="s">
        <v>4976</v>
      </c>
    </row>
    <row r="746" spans="1:15" s="1" customFormat="1" x14ac:dyDescent="0.15">
      <c r="A746" s="24" t="s">
        <v>2042</v>
      </c>
      <c r="B746" s="9"/>
      <c r="C746" s="3"/>
      <c r="D746" s="24" t="s">
        <v>5087</v>
      </c>
      <c r="E746" s="4" t="s">
        <v>265</v>
      </c>
      <c r="F746" s="3" t="s">
        <v>4542</v>
      </c>
      <c r="G746" s="5">
        <f>20.816*L746</f>
        <v>124.89599999999999</v>
      </c>
      <c r="H746" s="6">
        <v>42214</v>
      </c>
      <c r="I746" s="5" t="s">
        <v>2335</v>
      </c>
      <c r="J746" s="5" t="s">
        <v>4543</v>
      </c>
      <c r="K746" s="5" t="s">
        <v>275</v>
      </c>
      <c r="L746" s="5">
        <v>6</v>
      </c>
      <c r="M746" s="10" t="s">
        <v>4544</v>
      </c>
      <c r="N746" s="10" t="s">
        <v>4545</v>
      </c>
      <c r="O746" s="8" t="s">
        <v>4544</v>
      </c>
    </row>
    <row r="747" spans="1:15" s="1" customFormat="1" x14ac:dyDescent="0.15">
      <c r="A747" s="13" t="s">
        <v>4546</v>
      </c>
      <c r="B747" s="9"/>
      <c r="C747" s="3"/>
      <c r="D747" s="8" t="s">
        <v>971</v>
      </c>
      <c r="E747" s="4" t="s">
        <v>265</v>
      </c>
      <c r="F747" s="3" t="s">
        <v>4547</v>
      </c>
      <c r="G747" s="5">
        <f>17.52*L747</f>
        <v>175.2</v>
      </c>
      <c r="H747" s="6">
        <v>42215</v>
      </c>
      <c r="I747" s="5" t="s">
        <v>972</v>
      </c>
      <c r="J747" s="5" t="s">
        <v>5481</v>
      </c>
      <c r="K747" s="5" t="s">
        <v>268</v>
      </c>
      <c r="L747" s="5">
        <v>10</v>
      </c>
      <c r="M747" s="10" t="s">
        <v>4548</v>
      </c>
      <c r="N747" s="10" t="s">
        <v>129</v>
      </c>
      <c r="O747" s="8" t="s">
        <v>4548</v>
      </c>
    </row>
    <row r="748" spans="1:15" s="1" customFormat="1" x14ac:dyDescent="0.15">
      <c r="A748" s="13" t="s">
        <v>4549</v>
      </c>
      <c r="B748" s="9"/>
      <c r="C748" s="3"/>
      <c r="D748" s="8" t="s">
        <v>1796</v>
      </c>
      <c r="E748" s="4" t="s">
        <v>265</v>
      </c>
      <c r="F748" s="3" t="s">
        <v>4550</v>
      </c>
      <c r="G748" s="5">
        <f>17.52*L748</f>
        <v>87.6</v>
      </c>
      <c r="H748" s="6">
        <v>42215</v>
      </c>
      <c r="I748" s="5" t="s">
        <v>284</v>
      </c>
      <c r="J748" s="5" t="s">
        <v>4551</v>
      </c>
      <c r="K748" s="5" t="s">
        <v>268</v>
      </c>
      <c r="L748" s="5">
        <v>5</v>
      </c>
      <c r="M748" s="10" t="s">
        <v>4552</v>
      </c>
      <c r="N748" s="10" t="s">
        <v>153</v>
      </c>
      <c r="O748" s="8" t="s">
        <v>4552</v>
      </c>
    </row>
    <row r="749" spans="1:15" s="1" customFormat="1" x14ac:dyDescent="0.15">
      <c r="A749" s="13" t="s">
        <v>4556</v>
      </c>
      <c r="B749" s="9"/>
      <c r="C749" s="3"/>
      <c r="D749" s="8" t="s">
        <v>60</v>
      </c>
      <c r="E749" s="4" t="s">
        <v>265</v>
      </c>
      <c r="F749" s="3" t="s">
        <v>4553</v>
      </c>
      <c r="G749" s="5">
        <f>17.52*L749</f>
        <v>52.56</v>
      </c>
      <c r="H749" s="6">
        <v>42215</v>
      </c>
      <c r="I749" s="5" t="s">
        <v>6554</v>
      </c>
      <c r="J749" s="5" t="s">
        <v>4554</v>
      </c>
      <c r="K749" s="5" t="s">
        <v>141</v>
      </c>
      <c r="L749" s="5">
        <v>3</v>
      </c>
      <c r="M749" s="10" t="s">
        <v>4555</v>
      </c>
      <c r="N749" s="10" t="s">
        <v>163</v>
      </c>
      <c r="O749" s="8" t="s">
        <v>4555</v>
      </c>
    </row>
    <row r="750" spans="1:15" s="1" customFormat="1" x14ac:dyDescent="0.15">
      <c r="A750" s="13" t="s">
        <v>4560</v>
      </c>
      <c r="B750" s="9"/>
      <c r="C750" s="3"/>
      <c r="D750" s="8" t="s">
        <v>34</v>
      </c>
      <c r="E750" s="4" t="s">
        <v>265</v>
      </c>
      <c r="F750" s="3" t="s">
        <v>4559</v>
      </c>
      <c r="G750" s="14">
        <f>6.405*L750</f>
        <v>160.125</v>
      </c>
      <c r="H750" s="6">
        <v>42215</v>
      </c>
      <c r="I750" s="5" t="s">
        <v>270</v>
      </c>
      <c r="J750" s="5" t="s">
        <v>4557</v>
      </c>
      <c r="K750" s="5" t="s">
        <v>268</v>
      </c>
      <c r="L750" s="5">
        <v>25</v>
      </c>
      <c r="M750" s="10" t="s">
        <v>4558</v>
      </c>
      <c r="N750" s="10" t="s">
        <v>627</v>
      </c>
      <c r="O750" s="8" t="s">
        <v>4558</v>
      </c>
    </row>
    <row r="751" spans="1:15" s="1" customFormat="1" x14ac:dyDescent="0.15">
      <c r="A751" s="13" t="s">
        <v>4564</v>
      </c>
      <c r="B751" s="9"/>
      <c r="C751" s="3"/>
      <c r="D751" s="8" t="s">
        <v>34</v>
      </c>
      <c r="E751" s="4" t="s">
        <v>265</v>
      </c>
      <c r="F751" s="3" t="s">
        <v>4563</v>
      </c>
      <c r="G751" s="14">
        <f>6.405*L751</f>
        <v>57.645000000000003</v>
      </c>
      <c r="H751" s="6">
        <v>42215</v>
      </c>
      <c r="I751" s="5" t="s">
        <v>270</v>
      </c>
      <c r="J751" s="5" t="s">
        <v>4561</v>
      </c>
      <c r="K751" s="5" t="s">
        <v>268</v>
      </c>
      <c r="L751" s="5">
        <v>9</v>
      </c>
      <c r="M751" s="10" t="s">
        <v>4562</v>
      </c>
      <c r="N751" s="10" t="s">
        <v>159</v>
      </c>
      <c r="O751" s="8" t="s">
        <v>4562</v>
      </c>
    </row>
    <row r="752" spans="1:15" s="1" customFormat="1" x14ac:dyDescent="0.15">
      <c r="A752" s="13" t="s">
        <v>4567</v>
      </c>
      <c r="B752" s="9"/>
      <c r="C752" s="3"/>
      <c r="D752" s="8" t="s">
        <v>116</v>
      </c>
      <c r="E752" s="4" t="s">
        <v>265</v>
      </c>
      <c r="F752" s="3" t="s">
        <v>4566</v>
      </c>
      <c r="G752" s="27">
        <f>12.838*L752</f>
        <v>102.70399999999999</v>
      </c>
      <c r="H752" s="6">
        <v>42215</v>
      </c>
      <c r="I752" s="5" t="s">
        <v>270</v>
      </c>
      <c r="J752" s="5" t="s">
        <v>4565</v>
      </c>
      <c r="K752" s="5" t="s">
        <v>268</v>
      </c>
      <c r="L752" s="5">
        <v>8</v>
      </c>
      <c r="M752" s="10" t="s">
        <v>3871</v>
      </c>
      <c r="N752" s="10" t="s">
        <v>414</v>
      </c>
      <c r="O752" s="8" t="s">
        <v>4668</v>
      </c>
    </row>
    <row r="753" spans="1:15" s="1" customFormat="1" x14ac:dyDescent="0.15">
      <c r="A753" s="13" t="s">
        <v>4571</v>
      </c>
      <c r="B753" s="9"/>
      <c r="C753" s="3"/>
      <c r="D753" s="8" t="s">
        <v>161</v>
      </c>
      <c r="E753" s="4" t="s">
        <v>265</v>
      </c>
      <c r="F753" s="3" t="s">
        <v>4568</v>
      </c>
      <c r="G753" s="5">
        <f>14.38*L753</f>
        <v>115.04</v>
      </c>
      <c r="H753" s="6">
        <v>42215</v>
      </c>
      <c r="I753" s="5" t="s">
        <v>270</v>
      </c>
      <c r="J753" s="5" t="s">
        <v>4569</v>
      </c>
      <c r="K753" s="5" t="s">
        <v>268</v>
      </c>
      <c r="L753" s="5">
        <v>8</v>
      </c>
      <c r="M753" s="10" t="s">
        <v>1880</v>
      </c>
      <c r="N753" s="10" t="s">
        <v>4570</v>
      </c>
      <c r="O753" s="8" t="s">
        <v>4669</v>
      </c>
    </row>
    <row r="754" spans="1:15" s="1" customFormat="1" x14ac:dyDescent="0.15">
      <c r="A754" s="13" t="s">
        <v>4575</v>
      </c>
      <c r="B754" s="9"/>
      <c r="C754" s="3"/>
      <c r="D754" s="8" t="s">
        <v>34</v>
      </c>
      <c r="E754" s="4" t="s">
        <v>265</v>
      </c>
      <c r="F754" s="3" t="s">
        <v>4572</v>
      </c>
      <c r="G754" s="14">
        <f>6.405*L754</f>
        <v>102.48</v>
      </c>
      <c r="H754" s="6">
        <v>42215</v>
      </c>
      <c r="I754" s="5" t="s">
        <v>392</v>
      </c>
      <c r="J754" s="5" t="s">
        <v>4573</v>
      </c>
      <c r="K754" s="5" t="s">
        <v>141</v>
      </c>
      <c r="L754" s="5">
        <v>16</v>
      </c>
      <c r="M754" s="10" t="s">
        <v>4562</v>
      </c>
      <c r="N754" s="10" t="s">
        <v>4574</v>
      </c>
      <c r="O754" s="8" t="s">
        <v>4670</v>
      </c>
    </row>
    <row r="755" spans="1:15" s="1" customFormat="1" x14ac:dyDescent="0.15">
      <c r="A755" s="13" t="s">
        <v>4579</v>
      </c>
      <c r="B755" s="9"/>
      <c r="C755" s="3"/>
      <c r="D755" s="8" t="s">
        <v>48</v>
      </c>
      <c r="E755" s="4" t="s">
        <v>265</v>
      </c>
      <c r="F755" s="3" t="s">
        <v>4578</v>
      </c>
      <c r="G755" s="5">
        <f>29.101*L755</f>
        <v>145.505</v>
      </c>
      <c r="H755" s="6">
        <v>42215</v>
      </c>
      <c r="I755" s="5" t="s">
        <v>423</v>
      </c>
      <c r="J755" s="5" t="s">
        <v>4576</v>
      </c>
      <c r="K755" s="5" t="s">
        <v>275</v>
      </c>
      <c r="L755" s="5">
        <v>5</v>
      </c>
      <c r="M755" s="10" t="s">
        <v>4577</v>
      </c>
      <c r="N755" s="10" t="s">
        <v>126</v>
      </c>
      <c r="O755" s="8" t="s">
        <v>4577</v>
      </c>
    </row>
    <row r="756" spans="1:15" s="1" customFormat="1" x14ac:dyDescent="0.15">
      <c r="A756" s="13" t="s">
        <v>4587</v>
      </c>
      <c r="B756" s="9"/>
      <c r="C756" s="3"/>
      <c r="D756" s="8" t="s">
        <v>24</v>
      </c>
      <c r="E756" s="4" t="s">
        <v>265</v>
      </c>
      <c r="F756" s="3" t="s">
        <v>4580</v>
      </c>
      <c r="G756" s="5">
        <f>18.708*L756</f>
        <v>374.15999999999997</v>
      </c>
      <c r="H756" s="6">
        <v>42215</v>
      </c>
      <c r="I756" s="5" t="s">
        <v>449</v>
      </c>
      <c r="J756" s="5" t="s">
        <v>4581</v>
      </c>
      <c r="K756" s="5" t="s">
        <v>268</v>
      </c>
      <c r="L756" s="5">
        <v>20</v>
      </c>
      <c r="M756" s="10" t="s">
        <v>4311</v>
      </c>
      <c r="N756" s="10" t="s">
        <v>4586</v>
      </c>
      <c r="O756" s="8" t="s">
        <v>4671</v>
      </c>
    </row>
    <row r="757" spans="1:15" s="1" customFormat="1" x14ac:dyDescent="0.15">
      <c r="A757" s="13" t="s">
        <v>1779</v>
      </c>
      <c r="B757" s="9"/>
      <c r="C757" s="3"/>
      <c r="D757" s="8" t="s">
        <v>24</v>
      </c>
      <c r="E757" s="4" t="s">
        <v>265</v>
      </c>
      <c r="F757" s="3" t="s">
        <v>4582</v>
      </c>
      <c r="G757" s="5">
        <f>18.708*L757</f>
        <v>467.69999999999993</v>
      </c>
      <c r="H757" s="6">
        <v>42215</v>
      </c>
      <c r="I757" s="5" t="s">
        <v>449</v>
      </c>
      <c r="J757" s="5" t="s">
        <v>4584</v>
      </c>
      <c r="K757" s="5" t="s">
        <v>268</v>
      </c>
      <c r="L757" s="5">
        <v>25</v>
      </c>
      <c r="M757" s="10" t="s">
        <v>4588</v>
      </c>
      <c r="N757" s="10" t="s">
        <v>909</v>
      </c>
      <c r="O757" s="8" t="s">
        <v>4588</v>
      </c>
    </row>
    <row r="758" spans="1:15" s="1" customFormat="1" x14ac:dyDescent="0.15">
      <c r="A758" s="13" t="s">
        <v>1779</v>
      </c>
      <c r="B758" s="9"/>
      <c r="C758" s="3"/>
      <c r="D758" s="8" t="s">
        <v>24</v>
      </c>
      <c r="E758" s="4" t="s">
        <v>265</v>
      </c>
      <c r="F758" s="3" t="s">
        <v>4583</v>
      </c>
      <c r="G758" s="5">
        <f>18.708*L758</f>
        <v>467.69999999999993</v>
      </c>
      <c r="H758" s="6">
        <v>42215</v>
      </c>
      <c r="I758" s="5" t="s">
        <v>449</v>
      </c>
      <c r="J758" s="5" t="s">
        <v>4585</v>
      </c>
      <c r="K758" s="5" t="s">
        <v>268</v>
      </c>
      <c r="L758" s="5">
        <v>25</v>
      </c>
      <c r="M758" s="10" t="s">
        <v>4589</v>
      </c>
      <c r="N758" s="10" t="s">
        <v>909</v>
      </c>
      <c r="O758" s="8" t="s">
        <v>4589</v>
      </c>
    </row>
    <row r="759" spans="1:15" s="1" customFormat="1" x14ac:dyDescent="0.15">
      <c r="A759" s="13" t="s">
        <v>4593</v>
      </c>
      <c r="B759" s="9"/>
      <c r="C759" s="3"/>
      <c r="D759" s="8" t="s">
        <v>24</v>
      </c>
      <c r="E759" s="4" t="s">
        <v>265</v>
      </c>
      <c r="F759" s="3" t="s">
        <v>4590</v>
      </c>
      <c r="G759" s="5">
        <f>18.708*L759</f>
        <v>93.539999999999992</v>
      </c>
      <c r="H759" s="6">
        <v>42215</v>
      </c>
      <c r="I759" s="5" t="s">
        <v>449</v>
      </c>
      <c r="J759" s="5" t="s">
        <v>4591</v>
      </c>
      <c r="K759" s="5" t="s">
        <v>141</v>
      </c>
      <c r="L759" s="5">
        <v>5</v>
      </c>
      <c r="M759" s="10" t="s">
        <v>4592</v>
      </c>
      <c r="N759" s="10" t="s">
        <v>126</v>
      </c>
      <c r="O759" s="8" t="s">
        <v>4592</v>
      </c>
    </row>
    <row r="760" spans="1:15" s="1" customFormat="1" x14ac:dyDescent="0.15">
      <c r="A760" s="13" t="s">
        <v>4602</v>
      </c>
      <c r="B760" s="9"/>
      <c r="C760" s="3"/>
      <c r="D760" s="8" t="s">
        <v>87</v>
      </c>
      <c r="E760" s="4" t="s">
        <v>265</v>
      </c>
      <c r="F760" s="3" t="s">
        <v>4594</v>
      </c>
      <c r="G760" s="5">
        <f>29.101*L760</f>
        <v>174.60599999999999</v>
      </c>
      <c r="H760" s="6">
        <v>42215</v>
      </c>
      <c r="I760" s="5" t="s">
        <v>1055</v>
      </c>
      <c r="J760" s="5" t="s">
        <v>4595</v>
      </c>
      <c r="K760" s="5" t="s">
        <v>141</v>
      </c>
      <c r="L760" s="5">
        <v>6</v>
      </c>
      <c r="M760" s="10" t="s">
        <v>4598</v>
      </c>
      <c r="N760" s="10" t="s">
        <v>4600</v>
      </c>
      <c r="O760" s="8" t="s">
        <v>4598</v>
      </c>
    </row>
    <row r="761" spans="1:15" s="1" customFormat="1" x14ac:dyDescent="0.15">
      <c r="A761" s="13" t="s">
        <v>4680</v>
      </c>
      <c r="B761" s="9"/>
      <c r="C761" s="3"/>
      <c r="D761" s="8" t="s">
        <v>87</v>
      </c>
      <c r="E761" s="4" t="s">
        <v>265</v>
      </c>
      <c r="F761" s="3" t="s">
        <v>4596</v>
      </c>
      <c r="G761" s="5">
        <f>29.101*L761</f>
        <v>174.60599999999999</v>
      </c>
      <c r="H761" s="6">
        <v>42215</v>
      </c>
      <c r="I761" s="5" t="s">
        <v>1055</v>
      </c>
      <c r="J761" s="5" t="s">
        <v>4597</v>
      </c>
      <c r="K761" s="5" t="s">
        <v>141</v>
      </c>
      <c r="L761" s="5">
        <v>6</v>
      </c>
      <c r="M761" s="10" t="s">
        <v>4599</v>
      </c>
      <c r="N761" s="10" t="s">
        <v>4601</v>
      </c>
      <c r="O761" s="8" t="s">
        <v>4599</v>
      </c>
    </row>
    <row r="762" spans="1:15" s="1" customFormat="1" x14ac:dyDescent="0.15">
      <c r="A762" s="13" t="s">
        <v>4649</v>
      </c>
      <c r="B762" s="9"/>
      <c r="C762" s="3"/>
      <c r="D762" s="8" t="s">
        <v>4604</v>
      </c>
      <c r="E762" s="4" t="s">
        <v>278</v>
      </c>
      <c r="F762" s="3" t="s">
        <v>4611</v>
      </c>
      <c r="G762" s="5">
        <f>27.688*L762</f>
        <v>359.94399999999996</v>
      </c>
      <c r="H762" s="6">
        <v>42215</v>
      </c>
      <c r="I762" s="5" t="s">
        <v>292</v>
      </c>
      <c r="J762" s="5" t="s">
        <v>4612</v>
      </c>
      <c r="K762" s="5" t="s">
        <v>268</v>
      </c>
      <c r="L762" s="5">
        <v>13</v>
      </c>
      <c r="M762" s="10" t="s">
        <v>4605</v>
      </c>
      <c r="N762" s="10" t="s">
        <v>4606</v>
      </c>
      <c r="O762" s="8" t="s">
        <v>4672</v>
      </c>
    </row>
    <row r="763" spans="1:15" s="1" customFormat="1" x14ac:dyDescent="0.15">
      <c r="A763" s="13" t="s">
        <v>4350</v>
      </c>
      <c r="B763" s="9"/>
      <c r="C763" s="3"/>
      <c r="D763" s="8" t="s">
        <v>4607</v>
      </c>
      <c r="E763" s="4" t="s">
        <v>278</v>
      </c>
      <c r="F763" s="3" t="s">
        <v>4610</v>
      </c>
      <c r="G763" s="5">
        <f>L763*17.498</f>
        <v>437.45000000000005</v>
      </c>
      <c r="H763" s="6">
        <v>42215</v>
      </c>
      <c r="I763" s="5" t="s">
        <v>292</v>
      </c>
      <c r="J763" s="5" t="s">
        <v>4609</v>
      </c>
      <c r="K763" s="5" t="s">
        <v>286</v>
      </c>
      <c r="L763" s="5">
        <v>25</v>
      </c>
      <c r="M763" s="10" t="s">
        <v>4608</v>
      </c>
      <c r="N763" s="10" t="s">
        <v>627</v>
      </c>
      <c r="O763" s="8" t="s">
        <v>4673</v>
      </c>
    </row>
    <row r="764" spans="1:15" s="1" customFormat="1" x14ac:dyDescent="0.15">
      <c r="A764" s="13" t="s">
        <v>1231</v>
      </c>
      <c r="B764" s="9"/>
      <c r="C764" s="3"/>
      <c r="D764" s="8" t="s">
        <v>4603</v>
      </c>
      <c r="E764" s="4" t="s">
        <v>278</v>
      </c>
      <c r="F764" s="3" t="s">
        <v>4622</v>
      </c>
      <c r="G764" s="14">
        <f>29.101*L764</f>
        <v>87.302999999999997</v>
      </c>
      <c r="H764" s="6">
        <v>42215</v>
      </c>
      <c r="I764" s="5" t="s">
        <v>283</v>
      </c>
      <c r="J764" s="5" t="s">
        <v>4620</v>
      </c>
      <c r="K764" s="5" t="s">
        <v>11</v>
      </c>
      <c r="L764" s="5">
        <v>3</v>
      </c>
      <c r="M764" s="10" t="s">
        <v>4621</v>
      </c>
      <c r="N764" s="10" t="s">
        <v>4619</v>
      </c>
      <c r="O764" s="8" t="s">
        <v>4674</v>
      </c>
    </row>
    <row r="765" spans="1:15" s="1" customFormat="1" x14ac:dyDescent="0.15">
      <c r="A765" s="13" t="s">
        <v>1056</v>
      </c>
      <c r="B765" s="9"/>
      <c r="C765" s="3"/>
      <c r="D765" s="8" t="s">
        <v>4613</v>
      </c>
      <c r="E765" s="4" t="s">
        <v>278</v>
      </c>
      <c r="F765" s="3" t="s">
        <v>4625</v>
      </c>
      <c r="G765" s="14">
        <f>29.101*L765</f>
        <v>378.31299999999999</v>
      </c>
      <c r="H765" s="6">
        <v>42215</v>
      </c>
      <c r="I765" s="5" t="s">
        <v>283</v>
      </c>
      <c r="J765" s="5" t="s">
        <v>4624</v>
      </c>
      <c r="K765" s="5" t="s">
        <v>286</v>
      </c>
      <c r="L765" s="5">
        <v>13</v>
      </c>
      <c r="M765" s="10" t="s">
        <v>4623</v>
      </c>
      <c r="N765" s="10" t="s">
        <v>14</v>
      </c>
      <c r="O765" s="8" t="s">
        <v>4675</v>
      </c>
    </row>
    <row r="766" spans="1:15" s="1" customFormat="1" x14ac:dyDescent="0.15">
      <c r="A766" s="13" t="s">
        <v>760</v>
      </c>
      <c r="B766" s="9"/>
      <c r="C766" s="3"/>
      <c r="D766" s="8" t="s">
        <v>1800</v>
      </c>
      <c r="E766" s="4" t="s">
        <v>289</v>
      </c>
      <c r="F766" s="3" t="s">
        <v>4627</v>
      </c>
      <c r="G766" s="5">
        <f>18.708*L766</f>
        <v>93.539999999999992</v>
      </c>
      <c r="H766" s="6">
        <v>42215</v>
      </c>
      <c r="I766" s="5" t="s">
        <v>399</v>
      </c>
      <c r="J766" s="5" t="s">
        <v>4628</v>
      </c>
      <c r="K766" s="5" t="s">
        <v>290</v>
      </c>
      <c r="L766" s="5">
        <v>5</v>
      </c>
      <c r="M766" s="10" t="s">
        <v>4592</v>
      </c>
      <c r="N766" s="10" t="s">
        <v>4626</v>
      </c>
      <c r="O766" s="8" t="s">
        <v>4592</v>
      </c>
    </row>
    <row r="767" spans="1:15" s="1" customFormat="1" ht="36" x14ac:dyDescent="0.15">
      <c r="A767" s="13" t="s">
        <v>4614</v>
      </c>
      <c r="B767" s="34" t="s">
        <v>6142</v>
      </c>
      <c r="C767" s="3"/>
      <c r="D767" s="8" t="s">
        <v>4615</v>
      </c>
      <c r="E767" s="4" t="s">
        <v>278</v>
      </c>
      <c r="F767" s="3" t="s">
        <v>4630</v>
      </c>
      <c r="G767" s="5">
        <f>L767*17.712</f>
        <v>88.56</v>
      </c>
      <c r="H767" s="6">
        <v>42215</v>
      </c>
      <c r="I767" s="5" t="s">
        <v>4631</v>
      </c>
      <c r="J767" s="5" t="s">
        <v>6143</v>
      </c>
      <c r="K767" s="5" t="s">
        <v>290</v>
      </c>
      <c r="L767" s="5">
        <v>5</v>
      </c>
      <c r="M767" s="10" t="s">
        <v>2701</v>
      </c>
      <c r="N767" s="10" t="s">
        <v>4629</v>
      </c>
      <c r="O767" s="8" t="s">
        <v>4743</v>
      </c>
    </row>
    <row r="768" spans="1:15" s="1" customFormat="1" x14ac:dyDescent="0.15">
      <c r="A768" s="13" t="s">
        <v>763</v>
      </c>
      <c r="B768" s="9"/>
      <c r="C768" s="3"/>
      <c r="D768" s="8" t="s">
        <v>4617</v>
      </c>
      <c r="E768" s="4" t="s">
        <v>278</v>
      </c>
      <c r="F768" s="3" t="s">
        <v>4640</v>
      </c>
      <c r="G768" s="5">
        <f>29.101*L768</f>
        <v>727.52499999999998</v>
      </c>
      <c r="H768" s="6">
        <v>42215</v>
      </c>
      <c r="I768" s="5" t="s">
        <v>283</v>
      </c>
      <c r="J768" s="5" t="s">
        <v>4641</v>
      </c>
      <c r="K768" s="5" t="s">
        <v>268</v>
      </c>
      <c r="L768" s="5">
        <v>25</v>
      </c>
      <c r="M768" s="10" t="s">
        <v>4638</v>
      </c>
      <c r="N768" s="10" t="s">
        <v>4639</v>
      </c>
      <c r="O768" s="8" t="s">
        <v>4676</v>
      </c>
    </row>
    <row r="769" spans="1:15" s="1" customFormat="1" x14ac:dyDescent="0.15">
      <c r="A769" s="13" t="s">
        <v>1073</v>
      </c>
      <c r="B769" s="9"/>
      <c r="C769" s="3"/>
      <c r="D769" s="8" t="s">
        <v>4616</v>
      </c>
      <c r="E769" s="4" t="s">
        <v>4642</v>
      </c>
      <c r="F769" s="3" t="s">
        <v>4636</v>
      </c>
      <c r="G769" s="5">
        <f>14.405*L769</f>
        <v>86.429999999999993</v>
      </c>
      <c r="H769" s="6">
        <v>42215</v>
      </c>
      <c r="I769" s="5" t="s">
        <v>372</v>
      </c>
      <c r="J769" s="5" t="s">
        <v>4635</v>
      </c>
      <c r="K769" s="5" t="s">
        <v>268</v>
      </c>
      <c r="L769" s="5">
        <v>6</v>
      </c>
      <c r="M769" s="10" t="s">
        <v>4633</v>
      </c>
      <c r="N769" s="10" t="s">
        <v>4634</v>
      </c>
      <c r="O769" s="8" t="s">
        <v>4677</v>
      </c>
    </row>
    <row r="770" spans="1:15" s="1" customFormat="1" x14ac:dyDescent="0.15">
      <c r="A770" s="13" t="s">
        <v>3743</v>
      </c>
      <c r="B770" s="9"/>
      <c r="C770" s="3"/>
      <c r="D770" s="8" t="s">
        <v>4618</v>
      </c>
      <c r="E770" s="4" t="s">
        <v>278</v>
      </c>
      <c r="F770" s="3" t="s">
        <v>4637</v>
      </c>
      <c r="G770" s="5">
        <f>17.52*L770</f>
        <v>70.08</v>
      </c>
      <c r="H770" s="6">
        <v>42215</v>
      </c>
      <c r="I770" s="5" t="s">
        <v>267</v>
      </c>
      <c r="J770" s="5" t="s">
        <v>4644</v>
      </c>
      <c r="K770" s="5" t="s">
        <v>268</v>
      </c>
      <c r="L770" s="5">
        <v>4</v>
      </c>
      <c r="M770" s="10" t="s">
        <v>233</v>
      </c>
      <c r="N770" s="10" t="s">
        <v>4643</v>
      </c>
      <c r="O770" s="8" t="s">
        <v>4678</v>
      </c>
    </row>
    <row r="771" spans="1:15" s="1" customFormat="1" x14ac:dyDescent="0.15">
      <c r="A771" s="13" t="s">
        <v>3743</v>
      </c>
      <c r="B771" s="9"/>
      <c r="C771" s="3"/>
      <c r="D771" s="8" t="s">
        <v>4618</v>
      </c>
      <c r="E771" s="4" t="s">
        <v>278</v>
      </c>
      <c r="F771" s="3" t="s">
        <v>4647</v>
      </c>
      <c r="G771" s="5">
        <f>17.52*L771</f>
        <v>210.24</v>
      </c>
      <c r="H771" s="6">
        <v>42215</v>
      </c>
      <c r="I771" s="5" t="s">
        <v>335</v>
      </c>
      <c r="J771" s="5" t="s">
        <v>4645</v>
      </c>
      <c r="K771" s="5" t="s">
        <v>268</v>
      </c>
      <c r="L771" s="5">
        <v>12</v>
      </c>
      <c r="M771" s="10" t="s">
        <v>4648</v>
      </c>
      <c r="N771" s="10" t="s">
        <v>4646</v>
      </c>
      <c r="O771" s="8" t="s">
        <v>4679</v>
      </c>
    </row>
    <row r="772" spans="1:15" s="1" customFormat="1" x14ac:dyDescent="0.15">
      <c r="A772" s="24" t="s">
        <v>4650</v>
      </c>
      <c r="B772" s="13" t="s">
        <v>699</v>
      </c>
      <c r="C772" s="3"/>
      <c r="D772" s="24" t="s">
        <v>4651</v>
      </c>
      <c r="E772" s="4" t="s">
        <v>278</v>
      </c>
      <c r="F772" s="3" t="s">
        <v>4652</v>
      </c>
      <c r="G772" s="5">
        <f>2.238*L772</f>
        <v>15.666</v>
      </c>
      <c r="H772" s="6">
        <v>42215</v>
      </c>
      <c r="I772" s="30" t="s">
        <v>1401</v>
      </c>
      <c r="J772" s="5" t="s">
        <v>4653</v>
      </c>
      <c r="K772" s="30" t="s">
        <v>268</v>
      </c>
      <c r="L772" s="5">
        <v>7</v>
      </c>
      <c r="M772" s="10" t="s">
        <v>4654</v>
      </c>
      <c r="N772" s="10" t="s">
        <v>3956</v>
      </c>
      <c r="O772" s="8" t="s">
        <v>4980</v>
      </c>
    </row>
    <row r="773" spans="1:15" s="1" customFormat="1" x14ac:dyDescent="0.15">
      <c r="A773" s="13" t="s">
        <v>4685</v>
      </c>
      <c r="B773" s="9"/>
      <c r="C773" s="3"/>
      <c r="D773" s="8" t="s">
        <v>4681</v>
      </c>
      <c r="E773" s="4" t="s">
        <v>278</v>
      </c>
      <c r="F773" s="3" t="s">
        <v>4682</v>
      </c>
      <c r="G773" s="5">
        <v>140.756</v>
      </c>
      <c r="H773" s="6">
        <v>42219</v>
      </c>
      <c r="I773" s="5" t="s">
        <v>412</v>
      </c>
      <c r="J773" s="5" t="s">
        <v>4683</v>
      </c>
      <c r="K773" s="5" t="s">
        <v>168</v>
      </c>
      <c r="L773" s="5" t="s">
        <v>4684</v>
      </c>
      <c r="M773" s="10" t="s">
        <v>4686</v>
      </c>
      <c r="N773" s="10" t="s">
        <v>4687</v>
      </c>
      <c r="O773" s="10" t="s">
        <v>4824</v>
      </c>
    </row>
    <row r="774" spans="1:15" s="1" customFormat="1" x14ac:dyDescent="0.15">
      <c r="A774" s="13" t="s">
        <v>4689</v>
      </c>
      <c r="B774" s="9"/>
      <c r="C774" s="3"/>
      <c r="D774" s="8" t="s">
        <v>3174</v>
      </c>
      <c r="E774" s="4" t="s">
        <v>278</v>
      </c>
      <c r="F774" s="3" t="s">
        <v>4688</v>
      </c>
      <c r="G774" s="5">
        <v>59.63</v>
      </c>
      <c r="H774" s="6">
        <v>42219</v>
      </c>
      <c r="I774" s="14" t="s">
        <v>396</v>
      </c>
      <c r="J774" s="5" t="s">
        <v>5691</v>
      </c>
      <c r="K774" s="5" t="s">
        <v>168</v>
      </c>
      <c r="L774" s="5" t="s">
        <v>4690</v>
      </c>
      <c r="M774" s="10" t="s">
        <v>4691</v>
      </c>
      <c r="N774" s="10" t="s">
        <v>4692</v>
      </c>
      <c r="O774" s="10" t="s">
        <v>4825</v>
      </c>
    </row>
    <row r="775" spans="1:15" s="1" customFormat="1" x14ac:dyDescent="0.15">
      <c r="A775" s="13" t="s">
        <v>4695</v>
      </c>
      <c r="B775" s="9"/>
      <c r="C775" s="3"/>
      <c r="D775" s="8" t="s">
        <v>65</v>
      </c>
      <c r="E775" s="4" t="s">
        <v>278</v>
      </c>
      <c r="F775" s="3" t="s">
        <v>4693</v>
      </c>
      <c r="G775" s="5">
        <v>152.35499999999999</v>
      </c>
      <c r="H775" s="6">
        <v>42219</v>
      </c>
      <c r="I775" s="5" t="s">
        <v>394</v>
      </c>
      <c r="J775" s="5" t="s">
        <v>6584</v>
      </c>
      <c r="K775" s="5" t="s">
        <v>282</v>
      </c>
      <c r="L775" s="5" t="s">
        <v>4696</v>
      </c>
      <c r="M775" s="10" t="s">
        <v>4697</v>
      </c>
      <c r="N775" s="10" t="s">
        <v>4698</v>
      </c>
      <c r="O775" s="10" t="s">
        <v>4826</v>
      </c>
    </row>
    <row r="776" spans="1:15" s="1" customFormat="1" x14ac:dyDescent="0.15">
      <c r="A776" s="13" t="s">
        <v>4702</v>
      </c>
      <c r="B776" s="9"/>
      <c r="C776" s="3"/>
      <c r="D776" s="8" t="s">
        <v>95</v>
      </c>
      <c r="E776" s="4" t="s">
        <v>278</v>
      </c>
      <c r="F776" s="3" t="s">
        <v>4694</v>
      </c>
      <c r="G776" s="5">
        <v>154.21100000000001</v>
      </c>
      <c r="H776" s="6">
        <v>42219</v>
      </c>
      <c r="I776" s="5" t="s">
        <v>4705</v>
      </c>
      <c r="J776" s="5" t="s">
        <v>4699</v>
      </c>
      <c r="K776" s="5" t="s">
        <v>393</v>
      </c>
      <c r="L776" s="5" t="s">
        <v>4704</v>
      </c>
      <c r="M776" s="10" t="s">
        <v>4703</v>
      </c>
      <c r="N776" s="10" t="s">
        <v>4835</v>
      </c>
      <c r="O776" s="10" t="s">
        <v>4827</v>
      </c>
    </row>
    <row r="777" spans="1:15" s="1" customFormat="1" x14ac:dyDescent="0.15">
      <c r="A777" s="13" t="s">
        <v>4702</v>
      </c>
      <c r="B777" s="9"/>
      <c r="C777" s="3"/>
      <c r="D777" s="8" t="s">
        <v>95</v>
      </c>
      <c r="E777" s="4" t="s">
        <v>278</v>
      </c>
      <c r="F777" s="3" t="s">
        <v>4701</v>
      </c>
      <c r="G777" s="5">
        <v>84.632000000000005</v>
      </c>
      <c r="H777" s="6">
        <v>42219</v>
      </c>
      <c r="I777" s="5" t="s">
        <v>394</v>
      </c>
      <c r="J777" s="5" t="s">
        <v>5375</v>
      </c>
      <c r="K777" s="5" t="s">
        <v>393</v>
      </c>
      <c r="L777" s="5" t="s">
        <v>4700</v>
      </c>
      <c r="M777" s="10" t="s">
        <v>4706</v>
      </c>
      <c r="N777" s="10" t="s">
        <v>4707</v>
      </c>
      <c r="O777" s="10" t="s">
        <v>4828</v>
      </c>
    </row>
    <row r="778" spans="1:15" s="1" customFormat="1" x14ac:dyDescent="0.15">
      <c r="A778" s="13" t="s">
        <v>4713</v>
      </c>
      <c r="B778" s="9"/>
      <c r="C778" s="3"/>
      <c r="D778" s="8" t="s">
        <v>1048</v>
      </c>
      <c r="E778" s="4" t="s">
        <v>278</v>
      </c>
      <c r="F778" s="3" t="s">
        <v>4708</v>
      </c>
      <c r="G778" s="5">
        <v>278.32</v>
      </c>
      <c r="H778" s="6">
        <v>42219</v>
      </c>
      <c r="I778" s="5" t="s">
        <v>394</v>
      </c>
      <c r="J778" s="5" t="s">
        <v>4709</v>
      </c>
      <c r="K778" s="5" t="s">
        <v>18</v>
      </c>
      <c r="L778" s="5" t="s">
        <v>4710</v>
      </c>
      <c r="M778" s="10" t="s">
        <v>4714</v>
      </c>
      <c r="N778" s="10" t="s">
        <v>4715</v>
      </c>
      <c r="O778" s="10" t="s">
        <v>4829</v>
      </c>
    </row>
    <row r="779" spans="1:15" s="1" customFormat="1" x14ac:dyDescent="0.15">
      <c r="A779" s="13" t="s">
        <v>4713</v>
      </c>
      <c r="B779" s="9"/>
      <c r="C779" s="3"/>
      <c r="D779" s="8" t="s">
        <v>1048</v>
      </c>
      <c r="E779" s="4" t="s">
        <v>278</v>
      </c>
      <c r="F779" s="3" t="s">
        <v>4711</v>
      </c>
      <c r="G779" s="5">
        <v>155.36199999999999</v>
      </c>
      <c r="H779" s="6">
        <v>42219</v>
      </c>
      <c r="I779" s="5" t="s">
        <v>394</v>
      </c>
      <c r="J779" s="5" t="s">
        <v>6618</v>
      </c>
      <c r="K779" s="5" t="s">
        <v>18</v>
      </c>
      <c r="L779" s="5" t="s">
        <v>4712</v>
      </c>
      <c r="M779" s="10" t="s">
        <v>4716</v>
      </c>
      <c r="N779" s="10" t="s">
        <v>4717</v>
      </c>
      <c r="O779" s="10" t="s">
        <v>4830</v>
      </c>
    </row>
    <row r="780" spans="1:15" s="1" customFormat="1" x14ac:dyDescent="0.15">
      <c r="A780" s="13" t="s">
        <v>4722</v>
      </c>
      <c r="B780" s="9"/>
      <c r="C780" s="3"/>
      <c r="D780" s="8" t="s">
        <v>104</v>
      </c>
      <c r="E780" s="4" t="s">
        <v>278</v>
      </c>
      <c r="F780" s="3" t="s">
        <v>4718</v>
      </c>
      <c r="G780" s="5">
        <v>153.292</v>
      </c>
      <c r="H780" s="6">
        <v>42219</v>
      </c>
      <c r="I780" s="5" t="s">
        <v>284</v>
      </c>
      <c r="J780" s="5" t="s">
        <v>4719</v>
      </c>
      <c r="K780" s="5" t="s">
        <v>282</v>
      </c>
      <c r="L780" s="5" t="s">
        <v>4696</v>
      </c>
      <c r="M780" s="10" t="s">
        <v>4723</v>
      </c>
      <c r="N780" s="10" t="s">
        <v>4725</v>
      </c>
      <c r="O780" s="10" t="s">
        <v>4831</v>
      </c>
    </row>
    <row r="781" spans="1:15" s="1" customFormat="1" x14ac:dyDescent="0.15">
      <c r="A781" s="13" t="s">
        <v>4722</v>
      </c>
      <c r="B781" s="9"/>
      <c r="C781" s="3"/>
      <c r="D781" s="8" t="s">
        <v>104</v>
      </c>
      <c r="E781" s="4" t="s">
        <v>278</v>
      </c>
      <c r="F781" s="3" t="s">
        <v>4720</v>
      </c>
      <c r="G781" s="5">
        <v>153.28700000000001</v>
      </c>
      <c r="H781" s="6">
        <v>42219</v>
      </c>
      <c r="I781" s="5" t="s">
        <v>4705</v>
      </c>
      <c r="J781" s="5" t="s">
        <v>4721</v>
      </c>
      <c r="K781" s="5" t="s">
        <v>282</v>
      </c>
      <c r="L781" s="5" t="s">
        <v>4696</v>
      </c>
      <c r="M781" s="10" t="s">
        <v>4724</v>
      </c>
      <c r="N781" s="10" t="s">
        <v>4726</v>
      </c>
      <c r="O781" s="10" t="s">
        <v>4832</v>
      </c>
    </row>
    <row r="782" spans="1:15" s="1" customFormat="1" x14ac:dyDescent="0.15">
      <c r="A782" s="13" t="s">
        <v>4730</v>
      </c>
      <c r="B782" s="9"/>
      <c r="C782" s="3"/>
      <c r="D782" s="8" t="s">
        <v>833</v>
      </c>
      <c r="E782" s="4" t="s">
        <v>278</v>
      </c>
      <c r="F782" s="3" t="s">
        <v>4727</v>
      </c>
      <c r="G782" s="5">
        <v>136.185</v>
      </c>
      <c r="H782" s="6">
        <v>42219</v>
      </c>
      <c r="I782" s="5" t="s">
        <v>394</v>
      </c>
      <c r="J782" s="5" t="s">
        <v>4728</v>
      </c>
      <c r="K782" s="5" t="s">
        <v>282</v>
      </c>
      <c r="L782" s="5" t="s">
        <v>4729</v>
      </c>
      <c r="M782" s="10" t="s">
        <v>4731</v>
      </c>
      <c r="N782" s="10" t="s">
        <v>4732</v>
      </c>
      <c r="O782" s="8" t="s">
        <v>4942</v>
      </c>
    </row>
    <row r="783" spans="1:15" s="1" customFormat="1" x14ac:dyDescent="0.15">
      <c r="A783" s="13" t="s">
        <v>4738</v>
      </c>
      <c r="B783" s="9"/>
      <c r="C783" s="3"/>
      <c r="D783" s="8" t="s">
        <v>833</v>
      </c>
      <c r="E783" s="4" t="s">
        <v>278</v>
      </c>
      <c r="F783" s="3" t="s">
        <v>4733</v>
      </c>
      <c r="G783" s="5">
        <v>169.86099999999999</v>
      </c>
      <c r="H783" s="6">
        <v>42219</v>
      </c>
      <c r="I783" s="5" t="s">
        <v>4705</v>
      </c>
      <c r="J783" s="5" t="s">
        <v>4735</v>
      </c>
      <c r="K783" s="5" t="s">
        <v>282</v>
      </c>
      <c r="L783" s="5" t="s">
        <v>4737</v>
      </c>
      <c r="M783" s="10" t="s">
        <v>4739</v>
      </c>
      <c r="N783" s="10" t="s">
        <v>4740</v>
      </c>
      <c r="O783" s="8" t="s">
        <v>4833</v>
      </c>
    </row>
    <row r="784" spans="1:15" s="1" customFormat="1" x14ac:dyDescent="0.15">
      <c r="A784" s="13" t="s">
        <v>4730</v>
      </c>
      <c r="B784" s="9"/>
      <c r="C784" s="3"/>
      <c r="D784" s="8" t="s">
        <v>833</v>
      </c>
      <c r="E784" s="4" t="s">
        <v>278</v>
      </c>
      <c r="F784" s="3" t="s">
        <v>4734</v>
      </c>
      <c r="G784" s="5">
        <v>217.09200000000001</v>
      </c>
      <c r="H784" s="6">
        <v>42219</v>
      </c>
      <c r="I784" s="5" t="s">
        <v>394</v>
      </c>
      <c r="J784" s="5" t="s">
        <v>4736</v>
      </c>
      <c r="K784" s="5" t="s">
        <v>282</v>
      </c>
      <c r="L784" s="5" t="s">
        <v>4744</v>
      </c>
      <c r="M784" s="10" t="s">
        <v>4741</v>
      </c>
      <c r="N784" s="10" t="s">
        <v>4742</v>
      </c>
      <c r="O784" s="8" t="s">
        <v>4834</v>
      </c>
    </row>
    <row r="785" spans="1:15" s="1" customFormat="1" x14ac:dyDescent="0.15">
      <c r="A785" s="13" t="s">
        <v>4748</v>
      </c>
      <c r="B785" s="13" t="s">
        <v>719</v>
      </c>
      <c r="C785" s="3"/>
      <c r="D785" s="8" t="s">
        <v>83</v>
      </c>
      <c r="E785" s="4" t="s">
        <v>265</v>
      </c>
      <c r="F785" s="3" t="s">
        <v>4745</v>
      </c>
      <c r="G785" s="5">
        <f>9.871*L785</f>
        <v>246.77500000000001</v>
      </c>
      <c r="H785" s="6">
        <v>42220</v>
      </c>
      <c r="I785" s="5" t="s">
        <v>337</v>
      </c>
      <c r="J785" s="5" t="s">
        <v>4746</v>
      </c>
      <c r="K785" s="14" t="s">
        <v>260</v>
      </c>
      <c r="L785" s="5">
        <v>25</v>
      </c>
      <c r="M785" s="10" t="s">
        <v>4747</v>
      </c>
      <c r="N785" s="10" t="s">
        <v>627</v>
      </c>
      <c r="O785" s="8" t="s">
        <v>4747</v>
      </c>
    </row>
    <row r="786" spans="1:15" s="1" customFormat="1" x14ac:dyDescent="0.15">
      <c r="A786" s="13" t="s">
        <v>20</v>
      </c>
      <c r="B786" s="13" t="s">
        <v>719</v>
      </c>
      <c r="C786" s="3"/>
      <c r="D786" s="8" t="s">
        <v>86</v>
      </c>
      <c r="E786" s="4" t="s">
        <v>265</v>
      </c>
      <c r="F786" s="3" t="s">
        <v>4749</v>
      </c>
      <c r="G786" s="5">
        <f>9.871*L786</f>
        <v>128.32300000000001</v>
      </c>
      <c r="H786" s="6">
        <v>42220</v>
      </c>
      <c r="I786" s="5" t="s">
        <v>264</v>
      </c>
      <c r="J786" s="5" t="s">
        <v>4750</v>
      </c>
      <c r="K786" s="5" t="s">
        <v>260</v>
      </c>
      <c r="L786" s="5">
        <v>13</v>
      </c>
      <c r="M786" s="10" t="s">
        <v>4320</v>
      </c>
      <c r="N786" s="10" t="s">
        <v>14</v>
      </c>
      <c r="O786" s="8" t="s">
        <v>5219</v>
      </c>
    </row>
    <row r="787" spans="1:15" s="1" customFormat="1" x14ac:dyDescent="0.15">
      <c r="A787" s="13" t="s">
        <v>4754</v>
      </c>
      <c r="B787" s="13" t="s">
        <v>719</v>
      </c>
      <c r="C787" s="3"/>
      <c r="D787" s="8" t="s">
        <v>86</v>
      </c>
      <c r="E787" s="4" t="s">
        <v>265</v>
      </c>
      <c r="F787" s="3" t="s">
        <v>4751</v>
      </c>
      <c r="G787" s="5">
        <f>9.871*L787</f>
        <v>246.77500000000001</v>
      </c>
      <c r="H787" s="6">
        <v>42220</v>
      </c>
      <c r="I787" s="5" t="s">
        <v>264</v>
      </c>
      <c r="J787" s="5" t="s">
        <v>4752</v>
      </c>
      <c r="K787" s="5" t="s">
        <v>260</v>
      </c>
      <c r="L787" s="5">
        <v>25</v>
      </c>
      <c r="M787" s="10" t="s">
        <v>4753</v>
      </c>
      <c r="N787" s="10" t="s">
        <v>627</v>
      </c>
      <c r="O787" s="8" t="s">
        <v>4753</v>
      </c>
    </row>
    <row r="788" spans="1:15" s="1" customFormat="1" x14ac:dyDescent="0.15">
      <c r="A788" s="13" t="s">
        <v>4758</v>
      </c>
      <c r="B788" s="13" t="s">
        <v>719</v>
      </c>
      <c r="C788" s="3"/>
      <c r="D788" s="8" t="s">
        <v>109</v>
      </c>
      <c r="E788" s="4" t="s">
        <v>265</v>
      </c>
      <c r="F788" s="3" t="s">
        <v>4755</v>
      </c>
      <c r="G788" s="14">
        <f>29.101*L788</f>
        <v>174.60599999999999</v>
      </c>
      <c r="H788" s="6">
        <v>42220</v>
      </c>
      <c r="I788" s="5" t="s">
        <v>700</v>
      </c>
      <c r="J788" s="5" t="s">
        <v>5544</v>
      </c>
      <c r="K788" s="5" t="s">
        <v>268</v>
      </c>
      <c r="L788" s="5">
        <v>6</v>
      </c>
      <c r="M788" s="10" t="s">
        <v>4756</v>
      </c>
      <c r="N788" s="10" t="s">
        <v>4757</v>
      </c>
      <c r="O788" s="8" t="s">
        <v>4756</v>
      </c>
    </row>
    <row r="789" spans="1:15" s="1" customFormat="1" x14ac:dyDescent="0.15">
      <c r="A789" s="13" t="s">
        <v>4761</v>
      </c>
      <c r="B789" s="13" t="s">
        <v>719</v>
      </c>
      <c r="C789" s="3"/>
      <c r="D789" s="8" t="s">
        <v>109</v>
      </c>
      <c r="E789" s="4" t="s">
        <v>265</v>
      </c>
      <c r="F789" s="3" t="s">
        <v>4759</v>
      </c>
      <c r="G789" s="14">
        <f>29.101*L789</f>
        <v>116.404</v>
      </c>
      <c r="H789" s="6">
        <v>42220</v>
      </c>
      <c r="I789" s="5" t="s">
        <v>700</v>
      </c>
      <c r="J789" s="5" t="s">
        <v>4760</v>
      </c>
      <c r="K789" s="5" t="s">
        <v>261</v>
      </c>
      <c r="L789" s="5">
        <v>4</v>
      </c>
      <c r="M789" s="10" t="s">
        <v>4756</v>
      </c>
      <c r="N789" s="10" t="s">
        <v>152</v>
      </c>
      <c r="O789" s="8" t="s">
        <v>5220</v>
      </c>
    </row>
    <row r="790" spans="1:15" s="1" customFormat="1" x14ac:dyDescent="0.15">
      <c r="A790" s="13" t="s">
        <v>4762</v>
      </c>
      <c r="B790" s="9" t="s">
        <v>276</v>
      </c>
      <c r="C790" s="3"/>
      <c r="D790" s="8" t="s">
        <v>93</v>
      </c>
      <c r="E790" s="4" t="s">
        <v>265</v>
      </c>
      <c r="F790" s="3" t="s">
        <v>4763</v>
      </c>
      <c r="G790" s="5">
        <f t="shared" ref="G790:G797" si="5">8.606*L790</f>
        <v>215.15</v>
      </c>
      <c r="H790" s="6">
        <v>42220</v>
      </c>
      <c r="I790" s="5" t="s">
        <v>274</v>
      </c>
      <c r="J790" s="5" t="s">
        <v>4764</v>
      </c>
      <c r="K790" s="14" t="s">
        <v>268</v>
      </c>
      <c r="L790" s="5">
        <v>25</v>
      </c>
      <c r="M790" s="10" t="s">
        <v>4765</v>
      </c>
      <c r="N790" s="10" t="s">
        <v>627</v>
      </c>
      <c r="O790" s="8" t="s">
        <v>4765</v>
      </c>
    </row>
    <row r="791" spans="1:15" s="1" customFormat="1" x14ac:dyDescent="0.15">
      <c r="A791" s="13" t="s">
        <v>4762</v>
      </c>
      <c r="B791" s="9" t="s">
        <v>276</v>
      </c>
      <c r="C791" s="3"/>
      <c r="D791" s="8" t="s">
        <v>93</v>
      </c>
      <c r="E791" s="4" t="s">
        <v>265</v>
      </c>
      <c r="F791" s="3" t="s">
        <v>4766</v>
      </c>
      <c r="G791" s="5">
        <f t="shared" si="5"/>
        <v>215.15</v>
      </c>
      <c r="H791" s="6">
        <v>42220</v>
      </c>
      <c r="I791" s="5" t="s">
        <v>274</v>
      </c>
      <c r="J791" s="5" t="s">
        <v>4769</v>
      </c>
      <c r="K791" s="14" t="s">
        <v>268</v>
      </c>
      <c r="L791" s="5">
        <v>25</v>
      </c>
      <c r="M791" s="10" t="s">
        <v>4771</v>
      </c>
      <c r="N791" s="10" t="s">
        <v>627</v>
      </c>
      <c r="O791" s="8" t="s">
        <v>4771</v>
      </c>
    </row>
    <row r="792" spans="1:15" s="1" customFormat="1" x14ac:dyDescent="0.15">
      <c r="A792" s="13" t="s">
        <v>4762</v>
      </c>
      <c r="B792" s="9" t="s">
        <v>276</v>
      </c>
      <c r="C792" s="3"/>
      <c r="D792" s="8" t="s">
        <v>93</v>
      </c>
      <c r="E792" s="4" t="s">
        <v>265</v>
      </c>
      <c r="F792" s="3" t="s">
        <v>4767</v>
      </c>
      <c r="G792" s="5">
        <f t="shared" si="5"/>
        <v>215.15</v>
      </c>
      <c r="H792" s="6">
        <v>42220</v>
      </c>
      <c r="I792" s="5" t="s">
        <v>274</v>
      </c>
      <c r="J792" s="5" t="s">
        <v>4770</v>
      </c>
      <c r="K792" s="14" t="s">
        <v>268</v>
      </c>
      <c r="L792" s="5">
        <v>25</v>
      </c>
      <c r="M792" s="10" t="s">
        <v>4772</v>
      </c>
      <c r="N792" s="10" t="s">
        <v>627</v>
      </c>
      <c r="O792" s="8" t="s">
        <v>4772</v>
      </c>
    </row>
    <row r="793" spans="1:15" s="1" customFormat="1" x14ac:dyDescent="0.15">
      <c r="A793" s="13" t="s">
        <v>4762</v>
      </c>
      <c r="B793" s="9" t="s">
        <v>276</v>
      </c>
      <c r="C793" s="3"/>
      <c r="D793" s="8" t="s">
        <v>93</v>
      </c>
      <c r="E793" s="4" t="s">
        <v>265</v>
      </c>
      <c r="F793" s="3" t="s">
        <v>4768</v>
      </c>
      <c r="G793" s="5">
        <f t="shared" si="5"/>
        <v>215.15</v>
      </c>
      <c r="H793" s="6">
        <v>42220</v>
      </c>
      <c r="I793" s="5" t="s">
        <v>274</v>
      </c>
      <c r="J793" s="5" t="s">
        <v>5554</v>
      </c>
      <c r="K793" s="14" t="s">
        <v>268</v>
      </c>
      <c r="L793" s="5">
        <v>25</v>
      </c>
      <c r="M793" s="10" t="s">
        <v>4773</v>
      </c>
      <c r="N793" s="10" t="s">
        <v>627</v>
      </c>
      <c r="O793" s="8" t="s">
        <v>4773</v>
      </c>
    </row>
    <row r="794" spans="1:15" s="1" customFormat="1" x14ac:dyDescent="0.15">
      <c r="A794" s="13" t="s">
        <v>4776</v>
      </c>
      <c r="B794" s="9" t="s">
        <v>276</v>
      </c>
      <c r="C794" s="3"/>
      <c r="D794" s="8" t="s">
        <v>93</v>
      </c>
      <c r="E794" s="4" t="s">
        <v>265</v>
      </c>
      <c r="F794" s="3" t="s">
        <v>4774</v>
      </c>
      <c r="G794" s="5">
        <f t="shared" si="5"/>
        <v>111.878</v>
      </c>
      <c r="H794" s="6">
        <v>42220</v>
      </c>
      <c r="I794" s="5" t="s">
        <v>4777</v>
      </c>
      <c r="J794" s="5" t="s">
        <v>4775</v>
      </c>
      <c r="K794" s="14" t="s">
        <v>268</v>
      </c>
      <c r="L794" s="5">
        <v>13</v>
      </c>
      <c r="M794" s="10" t="s">
        <v>4491</v>
      </c>
      <c r="N794" s="10" t="s">
        <v>14</v>
      </c>
      <c r="O794" s="8" t="s">
        <v>5720</v>
      </c>
    </row>
    <row r="795" spans="1:15" s="1" customFormat="1" x14ac:dyDescent="0.15">
      <c r="A795" s="13" t="s">
        <v>4778</v>
      </c>
      <c r="B795" s="9" t="s">
        <v>3647</v>
      </c>
      <c r="C795" s="3"/>
      <c r="D795" s="8" t="s">
        <v>74</v>
      </c>
      <c r="E795" s="4" t="s">
        <v>265</v>
      </c>
      <c r="F795" s="3" t="s">
        <v>4779</v>
      </c>
      <c r="G795" s="14">
        <f t="shared" si="5"/>
        <v>215.15</v>
      </c>
      <c r="H795" s="6">
        <v>42220</v>
      </c>
      <c r="I795" s="5" t="s">
        <v>274</v>
      </c>
      <c r="J795" s="5" t="s">
        <v>4780</v>
      </c>
      <c r="K795" s="14" t="s">
        <v>268</v>
      </c>
      <c r="L795" s="5">
        <v>25</v>
      </c>
      <c r="M795" s="10" t="s">
        <v>4979</v>
      </c>
      <c r="N795" s="10" t="s">
        <v>627</v>
      </c>
      <c r="O795" s="8" t="s">
        <v>5221</v>
      </c>
    </row>
    <row r="796" spans="1:15" s="1" customFormat="1" x14ac:dyDescent="0.15">
      <c r="A796" s="13" t="s">
        <v>4778</v>
      </c>
      <c r="B796" s="9" t="s">
        <v>3647</v>
      </c>
      <c r="C796" s="3"/>
      <c r="D796" s="8" t="s">
        <v>74</v>
      </c>
      <c r="E796" s="4" t="s">
        <v>265</v>
      </c>
      <c r="F796" s="3" t="s">
        <v>4781</v>
      </c>
      <c r="G796" s="14">
        <f t="shared" si="5"/>
        <v>129.09</v>
      </c>
      <c r="H796" s="6">
        <v>42220</v>
      </c>
      <c r="I796" s="5" t="s">
        <v>274</v>
      </c>
      <c r="J796" s="5" t="s">
        <v>5993</v>
      </c>
      <c r="K796" s="14" t="s">
        <v>268</v>
      </c>
      <c r="L796" s="5">
        <v>15</v>
      </c>
      <c r="M796" s="10" t="s">
        <v>4978</v>
      </c>
      <c r="N796" s="10" t="s">
        <v>4782</v>
      </c>
      <c r="O796" s="8" t="s">
        <v>5222</v>
      </c>
    </row>
    <row r="797" spans="1:15" s="1" customFormat="1" x14ac:dyDescent="0.15">
      <c r="A797" s="13" t="s">
        <v>4785</v>
      </c>
      <c r="B797" s="9" t="s">
        <v>3647</v>
      </c>
      <c r="C797" s="3"/>
      <c r="D797" s="8" t="s">
        <v>74</v>
      </c>
      <c r="E797" s="4" t="s">
        <v>265</v>
      </c>
      <c r="F797" s="3" t="s">
        <v>4783</v>
      </c>
      <c r="G797" s="14">
        <f t="shared" si="5"/>
        <v>86.06</v>
      </c>
      <c r="H797" s="6">
        <v>42220</v>
      </c>
      <c r="I797" s="5" t="s">
        <v>274</v>
      </c>
      <c r="J797" s="5" t="s">
        <v>4784</v>
      </c>
      <c r="K797" s="14" t="s">
        <v>268</v>
      </c>
      <c r="L797" s="5">
        <v>10</v>
      </c>
      <c r="M797" s="10" t="s">
        <v>5077</v>
      </c>
      <c r="N797" s="10" t="s">
        <v>128</v>
      </c>
      <c r="O797" s="8" t="s">
        <v>5223</v>
      </c>
    </row>
    <row r="798" spans="1:15" s="1" customFormat="1" x14ac:dyDescent="0.15">
      <c r="A798" s="13" t="s">
        <v>4790</v>
      </c>
      <c r="B798" s="9"/>
      <c r="C798" s="3"/>
      <c r="D798" s="8" t="s">
        <v>136</v>
      </c>
      <c r="E798" s="4" t="s">
        <v>265</v>
      </c>
      <c r="F798" s="3" t="s">
        <v>4789</v>
      </c>
      <c r="G798" s="14">
        <f>17.52*L798</f>
        <v>210.24</v>
      </c>
      <c r="H798" s="6">
        <v>42220</v>
      </c>
      <c r="I798" s="5" t="s">
        <v>284</v>
      </c>
      <c r="J798" s="5" t="s">
        <v>4786</v>
      </c>
      <c r="K798" s="5" t="s">
        <v>268</v>
      </c>
      <c r="L798" s="5">
        <v>12</v>
      </c>
      <c r="M798" s="10" t="s">
        <v>4787</v>
      </c>
      <c r="N798" s="10" t="s">
        <v>4788</v>
      </c>
      <c r="O798" s="8" t="s">
        <v>4787</v>
      </c>
    </row>
    <row r="799" spans="1:15" s="1" customFormat="1" x14ac:dyDescent="0.15">
      <c r="A799" s="13" t="s">
        <v>4793</v>
      </c>
      <c r="B799" s="9"/>
      <c r="C799" s="3"/>
      <c r="D799" s="8" t="s">
        <v>1796</v>
      </c>
      <c r="E799" s="4" t="s">
        <v>265</v>
      </c>
      <c r="F799" s="3" t="s">
        <v>4792</v>
      </c>
      <c r="G799" s="5">
        <f>17.52*L799</f>
        <v>52.56</v>
      </c>
      <c r="H799" s="6">
        <v>42220</v>
      </c>
      <c r="I799" s="5" t="s">
        <v>284</v>
      </c>
      <c r="J799" s="5" t="s">
        <v>4791</v>
      </c>
      <c r="K799" s="5" t="s">
        <v>268</v>
      </c>
      <c r="L799" s="5">
        <v>3</v>
      </c>
      <c r="M799" s="10" t="s">
        <v>4552</v>
      </c>
      <c r="N799" s="10" t="s">
        <v>1499</v>
      </c>
      <c r="O799" s="8" t="s">
        <v>4943</v>
      </c>
    </row>
    <row r="800" spans="1:15" s="1" customFormat="1" x14ac:dyDescent="0.15">
      <c r="A800" s="13" t="s">
        <v>4794</v>
      </c>
      <c r="B800" s="9"/>
      <c r="C800" s="3"/>
      <c r="D800" s="8" t="s">
        <v>39</v>
      </c>
      <c r="E800" s="4" t="s">
        <v>265</v>
      </c>
      <c r="F800" s="3" t="s">
        <v>4798</v>
      </c>
      <c r="G800" s="5">
        <f>12.838*L800</f>
        <v>141.21799999999999</v>
      </c>
      <c r="H800" s="6">
        <v>42220</v>
      </c>
      <c r="I800" s="5" t="s">
        <v>284</v>
      </c>
      <c r="J800" s="5" t="s">
        <v>4795</v>
      </c>
      <c r="K800" s="5" t="s">
        <v>268</v>
      </c>
      <c r="L800" s="5">
        <v>11</v>
      </c>
      <c r="M800" s="10" t="s">
        <v>3596</v>
      </c>
      <c r="N800" s="10" t="s">
        <v>133</v>
      </c>
      <c r="O800" s="8" t="s">
        <v>4944</v>
      </c>
    </row>
    <row r="801" spans="1:15" s="1" customFormat="1" x14ac:dyDescent="0.15">
      <c r="A801" s="13" t="s">
        <v>4799</v>
      </c>
      <c r="B801" s="9"/>
      <c r="C801" s="3"/>
      <c r="D801" s="8" t="s">
        <v>39</v>
      </c>
      <c r="E801" s="4" t="s">
        <v>265</v>
      </c>
      <c r="F801" s="3" t="s">
        <v>4796</v>
      </c>
      <c r="G801" s="5">
        <f>12.838*L801</f>
        <v>128.38</v>
      </c>
      <c r="H801" s="6">
        <v>42220</v>
      </c>
      <c r="I801" s="5" t="s">
        <v>284</v>
      </c>
      <c r="J801" s="5" t="s">
        <v>5950</v>
      </c>
      <c r="K801" s="5" t="s">
        <v>268</v>
      </c>
      <c r="L801" s="5">
        <v>10</v>
      </c>
      <c r="M801" s="10" t="s">
        <v>4797</v>
      </c>
      <c r="N801" s="10" t="s">
        <v>129</v>
      </c>
      <c r="O801" s="8" t="s">
        <v>4797</v>
      </c>
    </row>
    <row r="802" spans="1:15" s="1" customFormat="1" x14ac:dyDescent="0.15">
      <c r="A802" s="13" t="s">
        <v>4801</v>
      </c>
      <c r="B802" s="9"/>
      <c r="C802" s="3"/>
      <c r="D802" s="8" t="s">
        <v>385</v>
      </c>
      <c r="E802" s="4" t="s">
        <v>265</v>
      </c>
      <c r="F802" s="3" t="s">
        <v>4800</v>
      </c>
      <c r="G802" s="14">
        <f>17.498*L802</f>
        <v>87.490000000000009</v>
      </c>
      <c r="H802" s="6">
        <v>42220</v>
      </c>
      <c r="I802" s="5" t="s">
        <v>270</v>
      </c>
      <c r="J802" s="5" t="s">
        <v>6392</v>
      </c>
      <c r="K802" s="5" t="s">
        <v>268</v>
      </c>
      <c r="L802" s="5">
        <v>5</v>
      </c>
      <c r="M802" s="10" t="s">
        <v>3778</v>
      </c>
      <c r="N802" s="10" t="s">
        <v>153</v>
      </c>
      <c r="O802" s="8" t="s">
        <v>4945</v>
      </c>
    </row>
    <row r="803" spans="1:15" s="1" customFormat="1" x14ac:dyDescent="0.15">
      <c r="A803" s="13" t="s">
        <v>4805</v>
      </c>
      <c r="B803" s="9"/>
      <c r="C803" s="3"/>
      <c r="D803" s="8" t="s">
        <v>34</v>
      </c>
      <c r="E803" s="4" t="s">
        <v>265</v>
      </c>
      <c r="F803" s="3" t="s">
        <v>4802</v>
      </c>
      <c r="G803" s="14">
        <f>6.405*L803</f>
        <v>160.125</v>
      </c>
      <c r="H803" s="6">
        <v>42220</v>
      </c>
      <c r="I803" s="5" t="s">
        <v>270</v>
      </c>
      <c r="J803" s="5" t="s">
        <v>4803</v>
      </c>
      <c r="K803" s="5" t="s">
        <v>268</v>
      </c>
      <c r="L803" s="5">
        <v>25</v>
      </c>
      <c r="M803" s="10" t="s">
        <v>4804</v>
      </c>
      <c r="N803" s="10" t="s">
        <v>627</v>
      </c>
      <c r="O803" s="8" t="s">
        <v>4804</v>
      </c>
    </row>
    <row r="804" spans="1:15" s="1" customFormat="1" x14ac:dyDescent="0.15">
      <c r="A804" s="13" t="s">
        <v>4808</v>
      </c>
      <c r="B804" s="9"/>
      <c r="C804" s="3"/>
      <c r="D804" s="8" t="s">
        <v>212</v>
      </c>
      <c r="E804" s="4" t="s">
        <v>265</v>
      </c>
      <c r="F804" s="3" t="s">
        <v>4807</v>
      </c>
      <c r="G804" s="14">
        <f>6.405*L804</f>
        <v>160.125</v>
      </c>
      <c r="H804" s="6">
        <v>42220</v>
      </c>
      <c r="I804" s="5" t="s">
        <v>408</v>
      </c>
      <c r="J804" s="5" t="s">
        <v>5971</v>
      </c>
      <c r="K804" s="5" t="s">
        <v>260</v>
      </c>
      <c r="L804" s="5">
        <v>25</v>
      </c>
      <c r="M804" s="10" t="s">
        <v>4806</v>
      </c>
      <c r="N804" s="10" t="s">
        <v>627</v>
      </c>
      <c r="O804" s="8" t="s">
        <v>4806</v>
      </c>
    </row>
    <row r="805" spans="1:15" s="1" customFormat="1" x14ac:dyDescent="0.15">
      <c r="A805" s="13" t="s">
        <v>4809</v>
      </c>
      <c r="B805" s="9"/>
      <c r="C805" s="3"/>
      <c r="D805" s="8" t="s">
        <v>116</v>
      </c>
      <c r="E805" s="4" t="s">
        <v>265</v>
      </c>
      <c r="F805" s="3" t="s">
        <v>4810</v>
      </c>
      <c r="G805" s="27">
        <f>12.838*L805</f>
        <v>192.57</v>
      </c>
      <c r="H805" s="6">
        <v>42220</v>
      </c>
      <c r="I805" s="5" t="s">
        <v>270</v>
      </c>
      <c r="J805" s="5" t="s">
        <v>4811</v>
      </c>
      <c r="K805" s="5" t="s">
        <v>268</v>
      </c>
      <c r="L805" s="5">
        <v>15</v>
      </c>
      <c r="M805" s="10" t="s">
        <v>4812</v>
      </c>
      <c r="N805" s="10" t="s">
        <v>156</v>
      </c>
      <c r="O805" s="8" t="s">
        <v>4812</v>
      </c>
    </row>
    <row r="806" spans="1:15" s="1" customFormat="1" x14ac:dyDescent="0.15">
      <c r="A806" s="13" t="s">
        <v>4815</v>
      </c>
      <c r="B806" s="9"/>
      <c r="C806" s="3"/>
      <c r="D806" s="8" t="s">
        <v>53</v>
      </c>
      <c r="E806" s="4" t="s">
        <v>265</v>
      </c>
      <c r="F806" s="3" t="s">
        <v>4814</v>
      </c>
      <c r="G806" s="27">
        <f>12.838*L806</f>
        <v>192.57</v>
      </c>
      <c r="H806" s="6">
        <v>42220</v>
      </c>
      <c r="I806" s="5" t="s">
        <v>270</v>
      </c>
      <c r="J806" s="5" t="s">
        <v>5976</v>
      </c>
      <c r="K806" s="5" t="s">
        <v>260</v>
      </c>
      <c r="L806" s="5">
        <v>15</v>
      </c>
      <c r="M806" s="10" t="s">
        <v>4813</v>
      </c>
      <c r="N806" s="10" t="s">
        <v>156</v>
      </c>
      <c r="O806" s="8" t="s">
        <v>4813</v>
      </c>
    </row>
    <row r="807" spans="1:15" s="1" customFormat="1" x14ac:dyDescent="0.15">
      <c r="A807" s="13" t="s">
        <v>4819</v>
      </c>
      <c r="B807" s="9"/>
      <c r="C807" s="3"/>
      <c r="D807" s="8" t="s">
        <v>1615</v>
      </c>
      <c r="E807" s="4" t="s">
        <v>265</v>
      </c>
      <c r="F807" s="3" t="s">
        <v>4818</v>
      </c>
      <c r="G807" s="5">
        <f>24.694*L807</f>
        <v>345.71600000000001</v>
      </c>
      <c r="H807" s="6">
        <v>42220</v>
      </c>
      <c r="I807" s="5" t="s">
        <v>328</v>
      </c>
      <c r="J807" s="5" t="s">
        <v>4816</v>
      </c>
      <c r="K807" s="5" t="s">
        <v>260</v>
      </c>
      <c r="L807" s="5">
        <v>14</v>
      </c>
      <c r="M807" s="10" t="s">
        <v>4817</v>
      </c>
      <c r="N807" s="10" t="s">
        <v>3857</v>
      </c>
      <c r="O807" s="8" t="s">
        <v>4817</v>
      </c>
    </row>
    <row r="808" spans="1:15" s="1" customFormat="1" x14ac:dyDescent="0.15">
      <c r="A808" s="24" t="s">
        <v>1253</v>
      </c>
      <c r="B808" s="9"/>
      <c r="C808" s="3"/>
      <c r="D808" s="8" t="s">
        <v>4820</v>
      </c>
      <c r="E808" s="4" t="s">
        <v>265</v>
      </c>
      <c r="F808" s="3" t="s">
        <v>4821</v>
      </c>
      <c r="G808" s="5">
        <f>20.816*L808</f>
        <v>208.16</v>
      </c>
      <c r="H808" s="6">
        <v>42220</v>
      </c>
      <c r="I808" s="5" t="s">
        <v>441</v>
      </c>
      <c r="J808" s="5" t="s">
        <v>5697</v>
      </c>
      <c r="K808" s="5" t="s">
        <v>261</v>
      </c>
      <c r="L808" s="5">
        <v>10</v>
      </c>
      <c r="M808" s="10" t="s">
        <v>4822</v>
      </c>
      <c r="N808" s="10" t="s">
        <v>557</v>
      </c>
      <c r="O808" s="8" t="s">
        <v>4969</v>
      </c>
    </row>
    <row r="809" spans="1:15" s="1" customFormat="1" x14ac:dyDescent="0.15">
      <c r="A809" s="13" t="s">
        <v>1148</v>
      </c>
      <c r="B809" s="9"/>
      <c r="C809" s="3"/>
      <c r="D809" s="8" t="s">
        <v>3881</v>
      </c>
      <c r="E809" s="4" t="s">
        <v>265</v>
      </c>
      <c r="F809" s="3" t="s">
        <v>4838</v>
      </c>
      <c r="G809" s="5">
        <f>20.816*L809</f>
        <v>187.34399999999999</v>
      </c>
      <c r="H809" s="6">
        <v>42220</v>
      </c>
      <c r="I809" s="5" t="s">
        <v>441</v>
      </c>
      <c r="J809" s="5" t="s">
        <v>4823</v>
      </c>
      <c r="K809" s="5" t="s">
        <v>275</v>
      </c>
      <c r="L809" s="5">
        <v>9</v>
      </c>
      <c r="M809" s="10" t="s">
        <v>4822</v>
      </c>
      <c r="N809" s="10" t="s">
        <v>131</v>
      </c>
      <c r="O809" s="8" t="s">
        <v>4822</v>
      </c>
    </row>
    <row r="810" spans="1:15" s="1" customFormat="1" x14ac:dyDescent="0.15">
      <c r="A810" s="13" t="s">
        <v>1148</v>
      </c>
      <c r="B810" s="9"/>
      <c r="C810" s="3"/>
      <c r="D810" s="8" t="s">
        <v>3881</v>
      </c>
      <c r="E810" s="4" t="s">
        <v>265</v>
      </c>
      <c r="F810" s="3" t="s">
        <v>4836</v>
      </c>
      <c r="G810" s="5">
        <f>20.816*L810</f>
        <v>520.4</v>
      </c>
      <c r="H810" s="6">
        <v>42221</v>
      </c>
      <c r="I810" s="5" t="s">
        <v>441</v>
      </c>
      <c r="J810" s="5" t="s">
        <v>4837</v>
      </c>
      <c r="K810" s="5" t="s">
        <v>275</v>
      </c>
      <c r="L810" s="5">
        <v>25</v>
      </c>
      <c r="M810" s="10" t="s">
        <v>4839</v>
      </c>
      <c r="N810" s="10" t="s">
        <v>627</v>
      </c>
      <c r="O810" s="8" t="s">
        <v>4839</v>
      </c>
    </row>
    <row r="811" spans="1:15" s="1" customFormat="1" x14ac:dyDescent="0.15">
      <c r="A811" s="13" t="s">
        <v>2239</v>
      </c>
      <c r="B811" s="9"/>
      <c r="C811" s="3"/>
      <c r="D811" s="8" t="s">
        <v>2046</v>
      </c>
      <c r="E811" s="4" t="s">
        <v>265</v>
      </c>
      <c r="F811" s="3" t="s">
        <v>4840</v>
      </c>
      <c r="G811" s="5">
        <f>20.558*L811</f>
        <v>513.95000000000005</v>
      </c>
      <c r="H811" s="6">
        <v>42221</v>
      </c>
      <c r="I811" s="5" t="s">
        <v>449</v>
      </c>
      <c r="J811" s="5" t="s">
        <v>4841</v>
      </c>
      <c r="K811" s="5" t="s">
        <v>268</v>
      </c>
      <c r="L811" s="5">
        <v>25</v>
      </c>
      <c r="M811" s="10" t="s">
        <v>4847</v>
      </c>
      <c r="N811" s="10" t="s">
        <v>627</v>
      </c>
      <c r="O811" s="8" t="s">
        <v>4847</v>
      </c>
    </row>
    <row r="812" spans="1:15" s="1" customFormat="1" x14ac:dyDescent="0.15">
      <c r="A812" s="13" t="s">
        <v>2239</v>
      </c>
      <c r="B812" s="9"/>
      <c r="C812" s="3"/>
      <c r="D812" s="8" t="s">
        <v>2046</v>
      </c>
      <c r="E812" s="4" t="s">
        <v>265</v>
      </c>
      <c r="F812" s="3" t="s">
        <v>4842</v>
      </c>
      <c r="G812" s="5">
        <f>20.558*L812</f>
        <v>513.95000000000005</v>
      </c>
      <c r="H812" s="6">
        <v>42221</v>
      </c>
      <c r="I812" s="5" t="s">
        <v>449</v>
      </c>
      <c r="J812" s="5" t="s">
        <v>4844</v>
      </c>
      <c r="K812" s="5" t="s">
        <v>268</v>
      </c>
      <c r="L812" s="5">
        <v>25</v>
      </c>
      <c r="M812" s="10" t="s">
        <v>4848</v>
      </c>
      <c r="N812" s="10" t="s">
        <v>627</v>
      </c>
      <c r="O812" s="8" t="s">
        <v>4848</v>
      </c>
    </row>
    <row r="813" spans="1:15" s="1" customFormat="1" x14ac:dyDescent="0.15">
      <c r="A813" s="13" t="s">
        <v>4850</v>
      </c>
      <c r="B813" s="9"/>
      <c r="C813" s="3"/>
      <c r="D813" s="8" t="s">
        <v>2046</v>
      </c>
      <c r="E813" s="4" t="s">
        <v>265</v>
      </c>
      <c r="F813" s="3" t="s">
        <v>4843</v>
      </c>
      <c r="G813" s="5">
        <f>20.558*L813</f>
        <v>513.95000000000005</v>
      </c>
      <c r="H813" s="6">
        <v>42221</v>
      </c>
      <c r="I813" s="5" t="s">
        <v>449</v>
      </c>
      <c r="J813" s="5" t="s">
        <v>4845</v>
      </c>
      <c r="K813" s="5" t="s">
        <v>268</v>
      </c>
      <c r="L813" s="5">
        <v>25</v>
      </c>
      <c r="M813" s="10" t="s">
        <v>4849</v>
      </c>
      <c r="N813" s="10" t="s">
        <v>627</v>
      </c>
      <c r="O813" s="8" t="s">
        <v>4849</v>
      </c>
    </row>
    <row r="814" spans="1:15" s="1" customFormat="1" x14ac:dyDescent="0.15">
      <c r="A814" s="13" t="s">
        <v>4858</v>
      </c>
      <c r="B814" s="9"/>
      <c r="C814" s="3"/>
      <c r="D814" s="8" t="s">
        <v>24</v>
      </c>
      <c r="E814" s="4" t="s">
        <v>265</v>
      </c>
      <c r="F814" s="3" t="s">
        <v>4857</v>
      </c>
      <c r="G814" s="5">
        <f>18.708*L814</f>
        <v>280.62</v>
      </c>
      <c r="H814" s="6">
        <v>42221</v>
      </c>
      <c r="I814" s="5" t="s">
        <v>449</v>
      </c>
      <c r="J814" s="5" t="s">
        <v>4846</v>
      </c>
      <c r="K814" s="5" t="s">
        <v>268</v>
      </c>
      <c r="L814" s="5">
        <v>15</v>
      </c>
      <c r="M814" s="10" t="s">
        <v>4592</v>
      </c>
      <c r="N814" s="10" t="s">
        <v>132</v>
      </c>
      <c r="O814" s="8" t="s">
        <v>4946</v>
      </c>
    </row>
    <row r="815" spans="1:15" s="1" customFormat="1" x14ac:dyDescent="0.15">
      <c r="A815" s="13" t="s">
        <v>1779</v>
      </c>
      <c r="B815" s="9"/>
      <c r="C815" s="3"/>
      <c r="D815" s="8" t="s">
        <v>24</v>
      </c>
      <c r="E815" s="4" t="s">
        <v>265</v>
      </c>
      <c r="F815" s="3" t="s">
        <v>4851</v>
      </c>
      <c r="G815" s="5">
        <f>18.708*L815</f>
        <v>467.69999999999993</v>
      </c>
      <c r="H815" s="6">
        <v>42221</v>
      </c>
      <c r="I815" s="5" t="s">
        <v>449</v>
      </c>
      <c r="J815" s="5" t="s">
        <v>4853</v>
      </c>
      <c r="K815" s="5" t="s">
        <v>268</v>
      </c>
      <c r="L815" s="5">
        <v>25</v>
      </c>
      <c r="M815" s="10" t="s">
        <v>4855</v>
      </c>
      <c r="N815" s="10" t="s">
        <v>627</v>
      </c>
      <c r="O815" s="8" t="s">
        <v>4855</v>
      </c>
    </row>
    <row r="816" spans="1:15" s="1" customFormat="1" x14ac:dyDescent="0.15">
      <c r="A816" s="13" t="s">
        <v>1779</v>
      </c>
      <c r="B816" s="9"/>
      <c r="C816" s="3"/>
      <c r="D816" s="8" t="s">
        <v>24</v>
      </c>
      <c r="E816" s="4" t="s">
        <v>265</v>
      </c>
      <c r="F816" s="3" t="s">
        <v>4852</v>
      </c>
      <c r="G816" s="5">
        <f>18.708*L816</f>
        <v>467.69999999999993</v>
      </c>
      <c r="H816" s="6">
        <v>42221</v>
      </c>
      <c r="I816" s="5" t="s">
        <v>449</v>
      </c>
      <c r="J816" s="5" t="s">
        <v>4854</v>
      </c>
      <c r="K816" s="5" t="s">
        <v>268</v>
      </c>
      <c r="L816" s="5">
        <v>25</v>
      </c>
      <c r="M816" s="10" t="s">
        <v>4856</v>
      </c>
      <c r="N816" s="10" t="s">
        <v>627</v>
      </c>
      <c r="O816" s="8" t="s">
        <v>4856</v>
      </c>
    </row>
    <row r="817" spans="1:15" s="1" customFormat="1" x14ac:dyDescent="0.15">
      <c r="A817" s="13" t="s">
        <v>4862</v>
      </c>
      <c r="B817" s="9"/>
      <c r="C817" s="3"/>
      <c r="D817" s="8" t="s">
        <v>103</v>
      </c>
      <c r="E817" s="4" t="s">
        <v>265</v>
      </c>
      <c r="F817" s="3" t="s">
        <v>4861</v>
      </c>
      <c r="G817" s="5">
        <f>17.712*L817</f>
        <v>212.54399999999998</v>
      </c>
      <c r="H817" s="6">
        <v>42221</v>
      </c>
      <c r="I817" s="5" t="s">
        <v>423</v>
      </c>
      <c r="J817" s="5" t="s">
        <v>4859</v>
      </c>
      <c r="K817" s="5" t="s">
        <v>268</v>
      </c>
      <c r="L817" s="5">
        <v>12</v>
      </c>
      <c r="M817" s="10" t="s">
        <v>4860</v>
      </c>
      <c r="N817" s="10" t="s">
        <v>13</v>
      </c>
      <c r="O817" s="8" t="s">
        <v>4860</v>
      </c>
    </row>
    <row r="818" spans="1:15" s="1" customFormat="1" x14ac:dyDescent="0.15">
      <c r="A818" s="24" t="s">
        <v>4867</v>
      </c>
      <c r="B818" s="9"/>
      <c r="C818" s="3"/>
      <c r="D818" s="8" t="s">
        <v>4863</v>
      </c>
      <c r="E818" s="4" t="s">
        <v>265</v>
      </c>
      <c r="F818" s="3" t="s">
        <v>4864</v>
      </c>
      <c r="G818" s="5">
        <f>25.448*L818</f>
        <v>25.448</v>
      </c>
      <c r="H818" s="6">
        <v>42221</v>
      </c>
      <c r="I818" s="5" t="s">
        <v>4869</v>
      </c>
      <c r="J818" s="5" t="s">
        <v>4868</v>
      </c>
      <c r="K818" s="5" t="s">
        <v>11</v>
      </c>
      <c r="L818" s="5">
        <v>1</v>
      </c>
      <c r="M818" s="10" t="s">
        <v>4865</v>
      </c>
      <c r="N818" s="10" t="s">
        <v>4866</v>
      </c>
      <c r="O818" s="8" t="s">
        <v>4865</v>
      </c>
    </row>
    <row r="819" spans="1:15" s="1" customFormat="1" x14ac:dyDescent="0.15">
      <c r="A819" s="13" t="s">
        <v>4875</v>
      </c>
      <c r="B819" s="9"/>
      <c r="C819" s="3"/>
      <c r="D819" s="8" t="s">
        <v>4872</v>
      </c>
      <c r="E819" s="4" t="s">
        <v>265</v>
      </c>
      <c r="F819" s="3" t="s">
        <v>4876</v>
      </c>
      <c r="G819" s="5">
        <f>17.52*L819</f>
        <v>70.08</v>
      </c>
      <c r="H819" s="6">
        <v>42221</v>
      </c>
      <c r="I819" s="27" t="s">
        <v>266</v>
      </c>
      <c r="J819" s="27" t="s">
        <v>4874</v>
      </c>
      <c r="K819" s="5" t="s">
        <v>631</v>
      </c>
      <c r="L819" s="5">
        <v>4</v>
      </c>
      <c r="M819" s="10" t="s">
        <v>4873</v>
      </c>
      <c r="N819" s="10" t="s">
        <v>114</v>
      </c>
      <c r="O819" s="8" t="s">
        <v>4947</v>
      </c>
    </row>
    <row r="820" spans="1:15" s="1" customFormat="1" x14ac:dyDescent="0.15">
      <c r="A820" s="13" t="s">
        <v>4880</v>
      </c>
      <c r="B820" s="9"/>
      <c r="C820" s="3"/>
      <c r="D820" s="8" t="s">
        <v>4877</v>
      </c>
      <c r="E820" s="4" t="s">
        <v>265</v>
      </c>
      <c r="F820" s="3" t="s">
        <v>4879</v>
      </c>
      <c r="G820" s="5">
        <f>27.688*L820</f>
        <v>249.19199999999998</v>
      </c>
      <c r="H820" s="6">
        <v>42221</v>
      </c>
      <c r="I820" s="5" t="s">
        <v>292</v>
      </c>
      <c r="J820" s="5" t="s">
        <v>4878</v>
      </c>
      <c r="K820" s="5" t="s">
        <v>268</v>
      </c>
      <c r="L820" s="5">
        <v>9</v>
      </c>
      <c r="M820" s="10" t="s">
        <v>2542</v>
      </c>
      <c r="N820" s="10" t="s">
        <v>131</v>
      </c>
      <c r="O820" s="8" t="s">
        <v>4948</v>
      </c>
    </row>
    <row r="821" spans="1:15" s="1" customFormat="1" x14ac:dyDescent="0.15">
      <c r="A821" s="13" t="s">
        <v>139</v>
      </c>
      <c r="B821" s="9"/>
      <c r="C821" s="3"/>
      <c r="D821" s="8" t="s">
        <v>140</v>
      </c>
      <c r="E821" s="4" t="s">
        <v>265</v>
      </c>
      <c r="F821" s="3" t="s">
        <v>4886</v>
      </c>
      <c r="G821" s="5">
        <f>L821*17.498</f>
        <v>437.45000000000005</v>
      </c>
      <c r="H821" s="6">
        <v>42221</v>
      </c>
      <c r="I821" s="5" t="s">
        <v>267</v>
      </c>
      <c r="J821" s="5" t="s">
        <v>4883</v>
      </c>
      <c r="K821" s="5" t="s">
        <v>268</v>
      </c>
      <c r="L821" s="5">
        <v>25</v>
      </c>
      <c r="M821" s="10" t="s">
        <v>4881</v>
      </c>
      <c r="N821" s="10" t="s">
        <v>627</v>
      </c>
      <c r="O821" s="8" t="s">
        <v>4881</v>
      </c>
    </row>
    <row r="822" spans="1:15" s="1" customFormat="1" x14ac:dyDescent="0.15">
      <c r="A822" s="13" t="s">
        <v>4885</v>
      </c>
      <c r="B822" s="9"/>
      <c r="C822" s="3"/>
      <c r="D822" s="8" t="s">
        <v>140</v>
      </c>
      <c r="E822" s="4" t="s">
        <v>265</v>
      </c>
      <c r="F822" s="3" t="s">
        <v>4887</v>
      </c>
      <c r="G822" s="5">
        <f>L822*17.498</f>
        <v>437.45000000000005</v>
      </c>
      <c r="H822" s="6">
        <v>42221</v>
      </c>
      <c r="I822" s="5" t="s">
        <v>267</v>
      </c>
      <c r="J822" s="5" t="s">
        <v>4884</v>
      </c>
      <c r="K822" s="5" t="s">
        <v>268</v>
      </c>
      <c r="L822" s="5">
        <v>25</v>
      </c>
      <c r="M822" s="10" t="s">
        <v>4882</v>
      </c>
      <c r="N822" s="10" t="s">
        <v>627</v>
      </c>
      <c r="O822" s="8" t="s">
        <v>4882</v>
      </c>
    </row>
    <row r="823" spans="1:15" s="1" customFormat="1" x14ac:dyDescent="0.15">
      <c r="A823" s="13" t="s">
        <v>89</v>
      </c>
      <c r="B823" s="9"/>
      <c r="C823" s="3"/>
      <c r="D823" s="8" t="s">
        <v>90</v>
      </c>
      <c r="E823" s="4" t="s">
        <v>265</v>
      </c>
      <c r="F823" s="3" t="s">
        <v>4892</v>
      </c>
      <c r="G823" s="14">
        <f>29.101*L823</f>
        <v>349.21199999999999</v>
      </c>
      <c r="H823" s="6">
        <v>42221</v>
      </c>
      <c r="I823" s="5" t="s">
        <v>283</v>
      </c>
      <c r="J823" s="5" t="s">
        <v>4889</v>
      </c>
      <c r="K823" s="5" t="s">
        <v>268</v>
      </c>
      <c r="L823" s="5">
        <v>12</v>
      </c>
      <c r="M823" s="10" t="s">
        <v>4888</v>
      </c>
      <c r="N823" s="10" t="s">
        <v>4919</v>
      </c>
      <c r="O823" s="8" t="s">
        <v>4949</v>
      </c>
    </row>
    <row r="824" spans="1:15" s="1" customFormat="1" x14ac:dyDescent="0.15">
      <c r="A824" s="13" t="s">
        <v>4893</v>
      </c>
      <c r="B824" s="9"/>
      <c r="C824" s="3"/>
      <c r="D824" s="8" t="s">
        <v>90</v>
      </c>
      <c r="E824" s="4" t="s">
        <v>265</v>
      </c>
      <c r="F824" s="3" t="s">
        <v>4890</v>
      </c>
      <c r="G824" s="14">
        <f>29.101*L824</f>
        <v>378.31299999999999</v>
      </c>
      <c r="H824" s="6">
        <v>42221</v>
      </c>
      <c r="I824" s="5" t="s">
        <v>283</v>
      </c>
      <c r="J824" s="5" t="s">
        <v>4891</v>
      </c>
      <c r="K824" s="5" t="s">
        <v>268</v>
      </c>
      <c r="L824" s="5">
        <v>13</v>
      </c>
      <c r="M824" s="10" t="s">
        <v>4888</v>
      </c>
      <c r="N824" s="10" t="s">
        <v>4920</v>
      </c>
      <c r="O824" s="8" t="s">
        <v>4888</v>
      </c>
    </row>
    <row r="825" spans="1:15" s="1" customFormat="1" x14ac:dyDescent="0.15">
      <c r="A825" s="13" t="s">
        <v>4896</v>
      </c>
      <c r="B825" s="9"/>
      <c r="C825" s="3"/>
      <c r="D825" s="8" t="s">
        <v>103</v>
      </c>
      <c r="E825" s="4" t="s">
        <v>265</v>
      </c>
      <c r="F825" s="3" t="s">
        <v>4897</v>
      </c>
      <c r="G825" s="5">
        <f>17.712*L825</f>
        <v>177.12</v>
      </c>
      <c r="H825" s="6">
        <v>42221</v>
      </c>
      <c r="I825" s="5" t="s">
        <v>267</v>
      </c>
      <c r="J825" s="5" t="s">
        <v>4895</v>
      </c>
      <c r="K825" s="5" t="s">
        <v>260</v>
      </c>
      <c r="L825" s="5">
        <v>10</v>
      </c>
      <c r="M825" s="10" t="s">
        <v>4860</v>
      </c>
      <c r="N825" s="10" t="s">
        <v>4894</v>
      </c>
      <c r="O825" s="8" t="s">
        <v>4860</v>
      </c>
    </row>
    <row r="826" spans="1:15" s="1" customFormat="1" x14ac:dyDescent="0.15">
      <c r="A826" s="13" t="s">
        <v>4900</v>
      </c>
      <c r="B826" s="32" t="s">
        <v>3748</v>
      </c>
      <c r="C826" s="3"/>
      <c r="D826" s="8" t="s">
        <v>111</v>
      </c>
      <c r="E826" s="4" t="s">
        <v>265</v>
      </c>
      <c r="F826" s="3" t="s">
        <v>4901</v>
      </c>
      <c r="G826" s="14">
        <f>17.498*L826</f>
        <v>262.47000000000003</v>
      </c>
      <c r="H826" s="6">
        <v>42221</v>
      </c>
      <c r="I826" s="5" t="s">
        <v>267</v>
      </c>
      <c r="J826" s="5" t="s">
        <v>4899</v>
      </c>
      <c r="K826" s="5" t="s">
        <v>268</v>
      </c>
      <c r="L826" s="5">
        <v>15</v>
      </c>
      <c r="M826" s="10" t="s">
        <v>4898</v>
      </c>
      <c r="N826" s="10" t="s">
        <v>132</v>
      </c>
      <c r="O826" s="8" t="s">
        <v>4898</v>
      </c>
    </row>
    <row r="827" spans="1:15" s="1" customFormat="1" x14ac:dyDescent="0.15">
      <c r="A827" s="13" t="s">
        <v>407</v>
      </c>
      <c r="B827" s="9"/>
      <c r="C827" s="3"/>
      <c r="D827" s="8" t="s">
        <v>4902</v>
      </c>
      <c r="E827" s="4" t="s">
        <v>265</v>
      </c>
      <c r="F827" s="3" t="s">
        <v>4911</v>
      </c>
      <c r="G827" s="5">
        <f>14.405*L827</f>
        <v>360.125</v>
      </c>
      <c r="H827" s="6">
        <v>42221</v>
      </c>
      <c r="I827" s="5" t="s">
        <v>339</v>
      </c>
      <c r="J827" s="5" t="s">
        <v>4907</v>
      </c>
      <c r="K827" s="5" t="s">
        <v>268</v>
      </c>
      <c r="L827" s="5">
        <v>25</v>
      </c>
      <c r="M827" s="10" t="s">
        <v>4903</v>
      </c>
      <c r="N827" s="10" t="s">
        <v>4906</v>
      </c>
      <c r="O827" s="8" t="s">
        <v>4903</v>
      </c>
    </row>
    <row r="828" spans="1:15" s="1" customFormat="1" x14ac:dyDescent="0.15">
      <c r="A828" s="13" t="s">
        <v>407</v>
      </c>
      <c r="B828" s="9"/>
      <c r="C828" s="3"/>
      <c r="D828" s="8" t="s">
        <v>4902</v>
      </c>
      <c r="E828" s="4" t="s">
        <v>265</v>
      </c>
      <c r="F828" s="3" t="s">
        <v>4870</v>
      </c>
      <c r="G828" s="5">
        <f>14.405*L828</f>
        <v>360.125</v>
      </c>
      <c r="H828" s="6">
        <v>42221</v>
      </c>
      <c r="I828" s="5" t="s">
        <v>339</v>
      </c>
      <c r="J828" s="5" t="s">
        <v>4908</v>
      </c>
      <c r="K828" s="5" t="s">
        <v>268</v>
      </c>
      <c r="L828" s="5">
        <v>25</v>
      </c>
      <c r="M828" s="10" t="s">
        <v>4904</v>
      </c>
      <c r="N828" s="10" t="s">
        <v>4906</v>
      </c>
      <c r="O828" s="8" t="s">
        <v>4904</v>
      </c>
    </row>
    <row r="829" spans="1:15" s="1" customFormat="1" x14ac:dyDescent="0.15">
      <c r="A829" s="13" t="s">
        <v>4910</v>
      </c>
      <c r="B829" s="9"/>
      <c r="C829" s="3"/>
      <c r="D829" s="8" t="s">
        <v>4902</v>
      </c>
      <c r="E829" s="4" t="s">
        <v>265</v>
      </c>
      <c r="F829" s="3" t="s">
        <v>4871</v>
      </c>
      <c r="G829" s="5">
        <f>14.405*L829</f>
        <v>360.125</v>
      </c>
      <c r="H829" s="6">
        <v>42221</v>
      </c>
      <c r="I829" s="5" t="s">
        <v>339</v>
      </c>
      <c r="J829" s="5" t="s">
        <v>4909</v>
      </c>
      <c r="K829" s="5" t="s">
        <v>268</v>
      </c>
      <c r="L829" s="5">
        <v>25</v>
      </c>
      <c r="M829" s="10" t="s">
        <v>4905</v>
      </c>
      <c r="N829" s="10" t="s">
        <v>4906</v>
      </c>
      <c r="O829" s="8" t="s">
        <v>4905</v>
      </c>
    </row>
    <row r="830" spans="1:15" s="1" customFormat="1" x14ac:dyDescent="0.15">
      <c r="A830" s="13" t="s">
        <v>4915</v>
      </c>
      <c r="B830" s="9"/>
      <c r="C830" s="3"/>
      <c r="D830" s="8" t="s">
        <v>90</v>
      </c>
      <c r="E830" s="4" t="s">
        <v>265</v>
      </c>
      <c r="F830" s="3" t="s">
        <v>4914</v>
      </c>
      <c r="G830" s="5">
        <f>29.101*L830</f>
        <v>727.52499999999998</v>
      </c>
      <c r="H830" s="6">
        <v>42221</v>
      </c>
      <c r="I830" s="5" t="s">
        <v>283</v>
      </c>
      <c r="J830" s="5" t="s">
        <v>4913</v>
      </c>
      <c r="K830" s="5" t="s">
        <v>268</v>
      </c>
      <c r="L830" s="5">
        <v>25</v>
      </c>
      <c r="M830" s="10" t="s">
        <v>4912</v>
      </c>
      <c r="N830" s="10" t="s">
        <v>4906</v>
      </c>
      <c r="O830" s="8" t="s">
        <v>4912</v>
      </c>
    </row>
    <row r="831" spans="1:15" s="1" customFormat="1" x14ac:dyDescent="0.15">
      <c r="A831" s="13" t="s">
        <v>4916</v>
      </c>
      <c r="B831" s="9"/>
      <c r="C831" s="3"/>
      <c r="D831" s="8" t="s">
        <v>56</v>
      </c>
      <c r="E831" s="4" t="s">
        <v>265</v>
      </c>
      <c r="F831" s="3" t="s">
        <v>4918</v>
      </c>
      <c r="G831" s="5">
        <f>17.52*L831</f>
        <v>140.16</v>
      </c>
      <c r="H831" s="6">
        <v>42221</v>
      </c>
      <c r="I831" s="5" t="s">
        <v>267</v>
      </c>
      <c r="J831" s="5" t="s">
        <v>4917</v>
      </c>
      <c r="K831" s="5" t="s">
        <v>268</v>
      </c>
      <c r="L831" s="5">
        <v>8</v>
      </c>
      <c r="M831" s="10" t="s">
        <v>766</v>
      </c>
      <c r="N831" s="10" t="s">
        <v>414</v>
      </c>
      <c r="O831" s="8" t="s">
        <v>4950</v>
      </c>
    </row>
    <row r="832" spans="1:15" s="1" customFormat="1" x14ac:dyDescent="0.15">
      <c r="A832" s="13" t="s">
        <v>4932</v>
      </c>
      <c r="B832" s="9" t="s">
        <v>276</v>
      </c>
      <c r="C832" s="3"/>
      <c r="D832" s="8" t="s">
        <v>1198</v>
      </c>
      <c r="E832" s="4" t="s">
        <v>265</v>
      </c>
      <c r="F832" s="3" t="s">
        <v>4923</v>
      </c>
      <c r="G832" s="5">
        <f>29.101*L832</f>
        <v>116.404</v>
      </c>
      <c r="H832" s="6">
        <v>42221</v>
      </c>
      <c r="I832" s="5" t="s">
        <v>1189</v>
      </c>
      <c r="J832" s="5" t="s">
        <v>4924</v>
      </c>
      <c r="K832" s="5" t="s">
        <v>1178</v>
      </c>
      <c r="L832" s="5">
        <v>4</v>
      </c>
      <c r="M832" s="10" t="s">
        <v>4937</v>
      </c>
      <c r="N832" s="10" t="s">
        <v>114</v>
      </c>
      <c r="O832" s="8" t="s">
        <v>5070</v>
      </c>
    </row>
    <row r="833" spans="1:15" s="1" customFormat="1" x14ac:dyDescent="0.15">
      <c r="A833" s="13" t="s">
        <v>4933</v>
      </c>
      <c r="B833" s="9" t="s">
        <v>276</v>
      </c>
      <c r="C833" s="3"/>
      <c r="D833" s="8" t="s">
        <v>1205</v>
      </c>
      <c r="E833" s="4" t="s">
        <v>265</v>
      </c>
      <c r="F833" s="3" t="s">
        <v>4925</v>
      </c>
      <c r="G833" s="5">
        <f>29.101*L833</f>
        <v>174.60599999999999</v>
      </c>
      <c r="H833" s="6">
        <v>42221</v>
      </c>
      <c r="I833" s="5" t="s">
        <v>1189</v>
      </c>
      <c r="J833" s="5" t="s">
        <v>4926</v>
      </c>
      <c r="K833" s="5" t="s">
        <v>1178</v>
      </c>
      <c r="L833" s="5">
        <v>6</v>
      </c>
      <c r="M833" s="10" t="s">
        <v>4938</v>
      </c>
      <c r="N833" s="10" t="s">
        <v>1613</v>
      </c>
      <c r="O833" s="8" t="s">
        <v>5071</v>
      </c>
    </row>
    <row r="834" spans="1:15" s="1" customFormat="1" x14ac:dyDescent="0.15">
      <c r="A834" s="13" t="s">
        <v>4934</v>
      </c>
      <c r="B834" s="9" t="s">
        <v>276</v>
      </c>
      <c r="C834" s="3"/>
      <c r="D834" s="8" t="s">
        <v>2775</v>
      </c>
      <c r="E834" s="4" t="s">
        <v>265</v>
      </c>
      <c r="F834" s="3" t="s">
        <v>4927</v>
      </c>
      <c r="G834" s="5">
        <f>29.101*L834</f>
        <v>291.01</v>
      </c>
      <c r="H834" s="6">
        <v>42221</v>
      </c>
      <c r="I834" s="5" t="s">
        <v>1189</v>
      </c>
      <c r="J834" s="5" t="s">
        <v>4922</v>
      </c>
      <c r="K834" s="5" t="s">
        <v>1178</v>
      </c>
      <c r="L834" s="5">
        <v>10</v>
      </c>
      <c r="M834" s="10" t="s">
        <v>4939</v>
      </c>
      <c r="N834" s="10" t="s">
        <v>127</v>
      </c>
      <c r="O834" s="8" t="s">
        <v>5072</v>
      </c>
    </row>
    <row r="835" spans="1:15" s="1" customFormat="1" x14ac:dyDescent="0.15">
      <c r="A835" s="13" t="s">
        <v>4934</v>
      </c>
      <c r="B835" s="9" t="s">
        <v>276</v>
      </c>
      <c r="C835" s="3"/>
      <c r="D835" s="8" t="s">
        <v>2775</v>
      </c>
      <c r="E835" s="4" t="s">
        <v>265</v>
      </c>
      <c r="F835" s="3" t="s">
        <v>4929</v>
      </c>
      <c r="G835" s="5">
        <f>29.101*L835</f>
        <v>58.201999999999998</v>
      </c>
      <c r="H835" s="6">
        <v>42221</v>
      </c>
      <c r="I835" s="5" t="s">
        <v>1189</v>
      </c>
      <c r="J835" s="5" t="s">
        <v>4931</v>
      </c>
      <c r="K835" s="5" t="s">
        <v>1178</v>
      </c>
      <c r="L835" s="5">
        <v>2</v>
      </c>
      <c r="M835" s="10" t="s">
        <v>4940</v>
      </c>
      <c r="N835" s="10" t="s">
        <v>4935</v>
      </c>
      <c r="O835" s="8" t="s">
        <v>5224</v>
      </c>
    </row>
    <row r="836" spans="1:15" s="1" customFormat="1" x14ac:dyDescent="0.15">
      <c r="A836" s="13" t="s">
        <v>4936</v>
      </c>
      <c r="B836" s="9" t="s">
        <v>276</v>
      </c>
      <c r="C836" s="3"/>
      <c r="D836" s="8" t="s">
        <v>1212</v>
      </c>
      <c r="E836" s="4" t="s">
        <v>265</v>
      </c>
      <c r="F836" s="3" t="s">
        <v>4930</v>
      </c>
      <c r="G836" s="5">
        <f>29.101*L836</f>
        <v>291.01</v>
      </c>
      <c r="H836" s="6">
        <v>42221</v>
      </c>
      <c r="I836" s="5" t="s">
        <v>1189</v>
      </c>
      <c r="J836" s="5" t="s">
        <v>4928</v>
      </c>
      <c r="K836" s="5" t="s">
        <v>1178</v>
      </c>
      <c r="L836" s="5">
        <v>10</v>
      </c>
      <c r="M836" s="10" t="s">
        <v>4941</v>
      </c>
      <c r="N836" s="10" t="s">
        <v>129</v>
      </c>
      <c r="O836" s="8" t="s">
        <v>5225</v>
      </c>
    </row>
    <row r="837" spans="1:15" s="1" customFormat="1" x14ac:dyDescent="0.15">
      <c r="A837" s="13" t="s">
        <v>4953</v>
      </c>
      <c r="B837" s="9"/>
      <c r="C837" s="3"/>
      <c r="D837" s="8" t="s">
        <v>4681</v>
      </c>
      <c r="E837" s="4" t="s">
        <v>265</v>
      </c>
      <c r="F837" s="3" t="s">
        <v>4951</v>
      </c>
      <c r="G837" s="5">
        <v>77.588999999999999</v>
      </c>
      <c r="H837" s="6">
        <v>42223</v>
      </c>
      <c r="I837" s="5" t="s">
        <v>328</v>
      </c>
      <c r="J837" s="5" t="s">
        <v>6016</v>
      </c>
      <c r="K837" s="5" t="s">
        <v>168</v>
      </c>
      <c r="L837" s="5" t="s">
        <v>4952</v>
      </c>
      <c r="M837" s="10" t="s">
        <v>4954</v>
      </c>
      <c r="N837" s="10" t="s">
        <v>4955</v>
      </c>
      <c r="O837" s="8" t="s">
        <v>4977</v>
      </c>
    </row>
    <row r="838" spans="1:15" s="1" customFormat="1" x14ac:dyDescent="0.15">
      <c r="A838" s="13" t="s">
        <v>4959</v>
      </c>
      <c r="B838" s="9"/>
      <c r="C838" s="3"/>
      <c r="D838" s="8" t="s">
        <v>2754</v>
      </c>
      <c r="E838" s="4" t="s">
        <v>265</v>
      </c>
      <c r="F838" s="3" t="s">
        <v>4956</v>
      </c>
      <c r="G838" s="5">
        <v>106.218</v>
      </c>
      <c r="H838" s="6">
        <v>42223</v>
      </c>
      <c r="I838" s="5" t="s">
        <v>4960</v>
      </c>
      <c r="J838" s="5" t="s">
        <v>4957</v>
      </c>
      <c r="K838" s="5" t="s">
        <v>282</v>
      </c>
      <c r="L838" s="5" t="s">
        <v>4958</v>
      </c>
      <c r="M838" s="10" t="s">
        <v>4961</v>
      </c>
      <c r="N838" s="10" t="s">
        <v>4963</v>
      </c>
      <c r="O838" s="8" t="s">
        <v>5073</v>
      </c>
    </row>
    <row r="839" spans="1:15" s="1" customFormat="1" x14ac:dyDescent="0.15">
      <c r="A839" s="24" t="s">
        <v>4968</v>
      </c>
      <c r="B839" s="9"/>
      <c r="C839" s="3"/>
      <c r="D839" s="8" t="s">
        <v>50</v>
      </c>
      <c r="E839" s="4" t="s">
        <v>265</v>
      </c>
      <c r="F839" s="3" t="s">
        <v>4964</v>
      </c>
      <c r="G839" s="5">
        <f>18.708*L839</f>
        <v>56.123999999999995</v>
      </c>
      <c r="H839" s="6">
        <v>42223</v>
      </c>
      <c r="I839" s="5" t="s">
        <v>4967</v>
      </c>
      <c r="J839" s="5" t="s">
        <v>4965</v>
      </c>
      <c r="K839" s="5" t="s">
        <v>11</v>
      </c>
      <c r="L839" s="5">
        <v>3</v>
      </c>
      <c r="M839" s="10" t="s">
        <v>4446</v>
      </c>
      <c r="N839" s="10" t="s">
        <v>4966</v>
      </c>
      <c r="O839" s="8" t="s">
        <v>5074</v>
      </c>
    </row>
    <row r="840" spans="1:15" s="1" customFormat="1" x14ac:dyDescent="0.15">
      <c r="A840" s="24" t="s">
        <v>4970</v>
      </c>
      <c r="B840" s="9"/>
      <c r="C840" s="3"/>
      <c r="D840" s="8" t="s">
        <v>4971</v>
      </c>
      <c r="E840" s="4" t="s">
        <v>265</v>
      </c>
      <c r="F840" s="3" t="s">
        <v>4972</v>
      </c>
      <c r="G840" s="5">
        <f>5.286*L840</f>
        <v>26.43</v>
      </c>
      <c r="H840" s="6">
        <v>42226</v>
      </c>
      <c r="I840" s="5" t="s">
        <v>270</v>
      </c>
      <c r="J840" s="5" t="s">
        <v>4973</v>
      </c>
      <c r="K840" s="5" t="s">
        <v>11</v>
      </c>
      <c r="L840" s="5">
        <v>5</v>
      </c>
      <c r="M840" s="10" t="s">
        <v>4975</v>
      </c>
      <c r="N840" s="10" t="s">
        <v>4974</v>
      </c>
      <c r="O840" s="8" t="s">
        <v>5075</v>
      </c>
    </row>
    <row r="841" spans="1:15" s="1" customFormat="1" x14ac:dyDescent="0.15">
      <c r="A841" s="13" t="s">
        <v>4988</v>
      </c>
      <c r="B841" s="9"/>
      <c r="C841" s="3"/>
      <c r="D841" s="8" t="s">
        <v>104</v>
      </c>
      <c r="E841" s="4" t="s">
        <v>265</v>
      </c>
      <c r="F841" s="3" t="s">
        <v>4991</v>
      </c>
      <c r="G841" s="5">
        <v>121.893</v>
      </c>
      <c r="H841" s="6">
        <v>42227</v>
      </c>
      <c r="I841" s="5" t="s">
        <v>395</v>
      </c>
      <c r="J841" s="5" t="s">
        <v>4986</v>
      </c>
      <c r="K841" s="5" t="s">
        <v>282</v>
      </c>
      <c r="L841" s="5" t="s">
        <v>4987</v>
      </c>
      <c r="M841" s="10" t="s">
        <v>4989</v>
      </c>
      <c r="N841" s="10" t="s">
        <v>4990</v>
      </c>
      <c r="O841" s="8" t="s">
        <v>5078</v>
      </c>
    </row>
    <row r="842" spans="1:15" s="1" customFormat="1" x14ac:dyDescent="0.15">
      <c r="A842" s="13" t="s">
        <v>2239</v>
      </c>
      <c r="B842" s="9"/>
      <c r="C842" s="3"/>
      <c r="D842" s="8" t="s">
        <v>2046</v>
      </c>
      <c r="E842" s="4" t="s">
        <v>265</v>
      </c>
      <c r="F842" s="3" t="s">
        <v>4992</v>
      </c>
      <c r="G842" s="5">
        <f>20.558*L842</f>
        <v>513.95000000000005</v>
      </c>
      <c r="H842" s="6">
        <v>42227</v>
      </c>
      <c r="I842" s="5" t="s">
        <v>449</v>
      </c>
      <c r="J842" s="5" t="s">
        <v>4993</v>
      </c>
      <c r="K842" s="5" t="s">
        <v>268</v>
      </c>
      <c r="L842" s="5">
        <v>25</v>
      </c>
      <c r="M842" s="10" t="s">
        <v>5005</v>
      </c>
      <c r="N842" s="10" t="s">
        <v>627</v>
      </c>
      <c r="O842" s="8" t="s">
        <v>5005</v>
      </c>
    </row>
    <row r="843" spans="1:15" s="1" customFormat="1" x14ac:dyDescent="0.15">
      <c r="A843" s="13" t="s">
        <v>2239</v>
      </c>
      <c r="B843" s="9"/>
      <c r="C843" s="3"/>
      <c r="D843" s="8" t="s">
        <v>2046</v>
      </c>
      <c r="E843" s="4" t="s">
        <v>265</v>
      </c>
      <c r="F843" s="3" t="s">
        <v>4994</v>
      </c>
      <c r="G843" s="5">
        <f t="shared" ref="G843:G848" si="6">20.558*L843</f>
        <v>513.95000000000005</v>
      </c>
      <c r="H843" s="6">
        <v>42227</v>
      </c>
      <c r="I843" s="5" t="s">
        <v>449</v>
      </c>
      <c r="J843" s="5" t="s">
        <v>5000</v>
      </c>
      <c r="K843" s="5" t="s">
        <v>268</v>
      </c>
      <c r="L843" s="5">
        <v>25</v>
      </c>
      <c r="M843" s="10" t="s">
        <v>5006</v>
      </c>
      <c r="N843" s="10" t="s">
        <v>627</v>
      </c>
      <c r="O843" s="8" t="s">
        <v>5006</v>
      </c>
    </row>
    <row r="844" spans="1:15" s="1" customFormat="1" x14ac:dyDescent="0.15">
      <c r="A844" s="13" t="s">
        <v>2239</v>
      </c>
      <c r="B844" s="9"/>
      <c r="C844" s="3"/>
      <c r="D844" s="8" t="s">
        <v>2046</v>
      </c>
      <c r="E844" s="4" t="s">
        <v>265</v>
      </c>
      <c r="F844" s="3" t="s">
        <v>4995</v>
      </c>
      <c r="G844" s="5">
        <f t="shared" si="6"/>
        <v>513.95000000000005</v>
      </c>
      <c r="H844" s="6">
        <v>42227</v>
      </c>
      <c r="I844" s="5" t="s">
        <v>897</v>
      </c>
      <c r="J844" s="5" t="s">
        <v>5001</v>
      </c>
      <c r="K844" s="5" t="s">
        <v>268</v>
      </c>
      <c r="L844" s="5">
        <v>25</v>
      </c>
      <c r="M844" s="10" t="s">
        <v>5007</v>
      </c>
      <c r="N844" s="10" t="s">
        <v>627</v>
      </c>
      <c r="O844" s="8" t="s">
        <v>5007</v>
      </c>
    </row>
    <row r="845" spans="1:15" s="1" customFormat="1" x14ac:dyDescent="0.15">
      <c r="A845" s="13" t="s">
        <v>2239</v>
      </c>
      <c r="B845" s="9"/>
      <c r="C845" s="3"/>
      <c r="D845" s="8" t="s">
        <v>2046</v>
      </c>
      <c r="E845" s="4" t="s">
        <v>265</v>
      </c>
      <c r="F845" s="3" t="s">
        <v>4996</v>
      </c>
      <c r="G845" s="5">
        <f t="shared" si="6"/>
        <v>513.95000000000005</v>
      </c>
      <c r="H845" s="6">
        <v>42227</v>
      </c>
      <c r="I845" s="5" t="s">
        <v>449</v>
      </c>
      <c r="J845" s="5" t="s">
        <v>5002</v>
      </c>
      <c r="K845" s="5" t="s">
        <v>268</v>
      </c>
      <c r="L845" s="5">
        <v>25</v>
      </c>
      <c r="M845" s="10" t="s">
        <v>5008</v>
      </c>
      <c r="N845" s="10" t="s">
        <v>627</v>
      </c>
      <c r="O845" s="8" t="s">
        <v>5008</v>
      </c>
    </row>
    <row r="846" spans="1:15" s="1" customFormat="1" x14ac:dyDescent="0.15">
      <c r="A846" s="13" t="s">
        <v>2239</v>
      </c>
      <c r="B846" s="9"/>
      <c r="C846" s="3"/>
      <c r="D846" s="8" t="s">
        <v>2046</v>
      </c>
      <c r="E846" s="4" t="s">
        <v>265</v>
      </c>
      <c r="F846" s="3" t="s">
        <v>4997</v>
      </c>
      <c r="G846" s="5">
        <f t="shared" si="6"/>
        <v>513.95000000000005</v>
      </c>
      <c r="H846" s="6">
        <v>42227</v>
      </c>
      <c r="I846" s="5" t="s">
        <v>449</v>
      </c>
      <c r="J846" s="5" t="s">
        <v>5003</v>
      </c>
      <c r="K846" s="5" t="s">
        <v>268</v>
      </c>
      <c r="L846" s="5">
        <v>25</v>
      </c>
      <c r="M846" s="10" t="s">
        <v>5009</v>
      </c>
      <c r="N846" s="10" t="s">
        <v>627</v>
      </c>
      <c r="O846" s="8" t="s">
        <v>5009</v>
      </c>
    </row>
    <row r="847" spans="1:15" s="1" customFormat="1" x14ac:dyDescent="0.15">
      <c r="A847" s="13" t="s">
        <v>2239</v>
      </c>
      <c r="B847" s="9"/>
      <c r="C847" s="3"/>
      <c r="D847" s="8" t="s">
        <v>2046</v>
      </c>
      <c r="E847" s="4" t="s">
        <v>265</v>
      </c>
      <c r="F847" s="3" t="s">
        <v>4998</v>
      </c>
      <c r="G847" s="5">
        <f t="shared" si="6"/>
        <v>513.95000000000005</v>
      </c>
      <c r="H847" s="6">
        <v>42227</v>
      </c>
      <c r="I847" s="5" t="s">
        <v>449</v>
      </c>
      <c r="J847" s="5" t="s">
        <v>5004</v>
      </c>
      <c r="K847" s="5" t="s">
        <v>268</v>
      </c>
      <c r="L847" s="5">
        <v>25</v>
      </c>
      <c r="M847" s="10" t="s">
        <v>5010</v>
      </c>
      <c r="N847" s="10" t="s">
        <v>627</v>
      </c>
      <c r="O847" s="8" t="s">
        <v>5010</v>
      </c>
    </row>
    <row r="848" spans="1:15" s="1" customFormat="1" x14ac:dyDescent="0.15">
      <c r="A848" s="13" t="s">
        <v>5012</v>
      </c>
      <c r="B848" s="9"/>
      <c r="C848" s="3"/>
      <c r="D848" s="8" t="s">
        <v>2046</v>
      </c>
      <c r="E848" s="4" t="s">
        <v>265</v>
      </c>
      <c r="F848" s="3" t="s">
        <v>4999</v>
      </c>
      <c r="G848" s="5">
        <f t="shared" si="6"/>
        <v>513.95000000000005</v>
      </c>
      <c r="H848" s="6">
        <v>42227</v>
      </c>
      <c r="I848" s="5" t="s">
        <v>449</v>
      </c>
      <c r="J848" s="5" t="s">
        <v>5896</v>
      </c>
      <c r="K848" s="5" t="s">
        <v>268</v>
      </c>
      <c r="L848" s="5">
        <v>25</v>
      </c>
      <c r="M848" s="10" t="s">
        <v>5011</v>
      </c>
      <c r="N848" s="10" t="s">
        <v>627</v>
      </c>
      <c r="O848" s="8" t="s">
        <v>5011</v>
      </c>
    </row>
    <row r="849" spans="1:15" s="1" customFormat="1" x14ac:dyDescent="0.15">
      <c r="A849" s="13" t="s">
        <v>82</v>
      </c>
      <c r="B849" s="13" t="s">
        <v>719</v>
      </c>
      <c r="C849" s="3"/>
      <c r="D849" s="8" t="s">
        <v>83</v>
      </c>
      <c r="E849" s="4" t="s">
        <v>265</v>
      </c>
      <c r="F849" s="3" t="s">
        <v>5013</v>
      </c>
      <c r="G849" s="5">
        <f>9.871*L849</f>
        <v>246.77500000000001</v>
      </c>
      <c r="H849" s="6">
        <v>42227</v>
      </c>
      <c r="I849" s="5" t="s">
        <v>337</v>
      </c>
      <c r="J849" s="5" t="s">
        <v>5014</v>
      </c>
      <c r="K849" s="14" t="s">
        <v>260</v>
      </c>
      <c r="L849" s="5">
        <v>25</v>
      </c>
      <c r="M849" s="10" t="s">
        <v>5021</v>
      </c>
      <c r="N849" s="10" t="s">
        <v>627</v>
      </c>
      <c r="O849" s="8" t="s">
        <v>5021</v>
      </c>
    </row>
    <row r="850" spans="1:15" s="1" customFormat="1" x14ac:dyDescent="0.15">
      <c r="A850" s="13" t="s">
        <v>82</v>
      </c>
      <c r="B850" s="13" t="s">
        <v>719</v>
      </c>
      <c r="C850" s="3"/>
      <c r="D850" s="8" t="s">
        <v>83</v>
      </c>
      <c r="E850" s="4" t="s">
        <v>265</v>
      </c>
      <c r="F850" s="3" t="s">
        <v>5015</v>
      </c>
      <c r="G850" s="5">
        <f>9.871*L850</f>
        <v>246.77500000000001</v>
      </c>
      <c r="H850" s="6">
        <v>42227</v>
      </c>
      <c r="I850" s="5" t="s">
        <v>337</v>
      </c>
      <c r="J850" s="5" t="s">
        <v>5018</v>
      </c>
      <c r="K850" s="14" t="s">
        <v>260</v>
      </c>
      <c r="L850" s="5">
        <v>25</v>
      </c>
      <c r="M850" s="10" t="s">
        <v>5022</v>
      </c>
      <c r="N850" s="10" t="s">
        <v>627</v>
      </c>
      <c r="O850" s="8" t="s">
        <v>5022</v>
      </c>
    </row>
    <row r="851" spans="1:15" s="1" customFormat="1" x14ac:dyDescent="0.15">
      <c r="A851" s="13" t="s">
        <v>82</v>
      </c>
      <c r="B851" s="13" t="s">
        <v>719</v>
      </c>
      <c r="C851" s="3"/>
      <c r="D851" s="8" t="s">
        <v>83</v>
      </c>
      <c r="E851" s="4" t="s">
        <v>265</v>
      </c>
      <c r="F851" s="3" t="s">
        <v>5016</v>
      </c>
      <c r="G851" s="5">
        <f>9.871*L851</f>
        <v>246.77500000000001</v>
      </c>
      <c r="H851" s="6">
        <v>42227</v>
      </c>
      <c r="I851" s="5" t="s">
        <v>337</v>
      </c>
      <c r="J851" s="5" t="s">
        <v>5019</v>
      </c>
      <c r="K851" s="14" t="s">
        <v>260</v>
      </c>
      <c r="L851" s="5">
        <v>25</v>
      </c>
      <c r="M851" s="10" t="s">
        <v>5023</v>
      </c>
      <c r="N851" s="10" t="s">
        <v>627</v>
      </c>
      <c r="O851" s="8" t="s">
        <v>5023</v>
      </c>
    </row>
    <row r="852" spans="1:15" s="1" customFormat="1" x14ac:dyDescent="0.15">
      <c r="A852" s="13" t="s">
        <v>82</v>
      </c>
      <c r="B852" s="13" t="s">
        <v>719</v>
      </c>
      <c r="C852" s="3"/>
      <c r="D852" s="8" t="s">
        <v>83</v>
      </c>
      <c r="E852" s="4" t="s">
        <v>265</v>
      </c>
      <c r="F852" s="3" t="s">
        <v>5017</v>
      </c>
      <c r="G852" s="5">
        <f>9.871*L852</f>
        <v>246.77500000000001</v>
      </c>
      <c r="H852" s="6">
        <v>42227</v>
      </c>
      <c r="I852" s="5" t="s">
        <v>337</v>
      </c>
      <c r="J852" s="5" t="s">
        <v>5020</v>
      </c>
      <c r="K852" s="14" t="s">
        <v>260</v>
      </c>
      <c r="L852" s="5">
        <v>25</v>
      </c>
      <c r="M852" s="10" t="s">
        <v>5024</v>
      </c>
      <c r="N852" s="10" t="s">
        <v>627</v>
      </c>
      <c r="O852" s="8" t="s">
        <v>5024</v>
      </c>
    </row>
    <row r="853" spans="1:15" s="1" customFormat="1" x14ac:dyDescent="0.15">
      <c r="A853" s="13" t="s">
        <v>5026</v>
      </c>
      <c r="B853" s="9"/>
      <c r="C853" s="3"/>
      <c r="D853" s="8" t="s">
        <v>53</v>
      </c>
      <c r="E853" s="4" t="s">
        <v>265</v>
      </c>
      <c r="F853" s="3" t="s">
        <v>5025</v>
      </c>
      <c r="G853" s="14">
        <f>12.838*L853</f>
        <v>51.351999999999997</v>
      </c>
      <c r="H853" s="6">
        <v>42227</v>
      </c>
      <c r="I853" s="5" t="s">
        <v>4524</v>
      </c>
      <c r="J853" s="5" t="s">
        <v>5671</v>
      </c>
      <c r="K853" s="5" t="s">
        <v>268</v>
      </c>
      <c r="L853" s="5">
        <v>4</v>
      </c>
      <c r="M853" s="10" t="s">
        <v>4813</v>
      </c>
      <c r="N853" s="10" t="s">
        <v>306</v>
      </c>
      <c r="O853" s="8" t="s">
        <v>5079</v>
      </c>
    </row>
    <row r="854" spans="1:15" s="1" customFormat="1" x14ac:dyDescent="0.15">
      <c r="A854" s="13" t="s">
        <v>5030</v>
      </c>
      <c r="B854" s="9"/>
      <c r="C854" s="3"/>
      <c r="D854" s="8" t="s">
        <v>34</v>
      </c>
      <c r="E854" s="4" t="s">
        <v>265</v>
      </c>
      <c r="F854" s="3" t="s">
        <v>5029</v>
      </c>
      <c r="G854" s="14">
        <f>6.405*L854</f>
        <v>96.075000000000003</v>
      </c>
      <c r="H854" s="6">
        <v>42227</v>
      </c>
      <c r="I854" s="5" t="s">
        <v>270</v>
      </c>
      <c r="J854" s="5" t="s">
        <v>5027</v>
      </c>
      <c r="K854" s="5" t="s">
        <v>268</v>
      </c>
      <c r="L854" s="5">
        <v>15</v>
      </c>
      <c r="M854" s="10" t="s">
        <v>5028</v>
      </c>
      <c r="N854" s="10" t="s">
        <v>156</v>
      </c>
      <c r="O854" s="8" t="s">
        <v>5028</v>
      </c>
    </row>
    <row r="855" spans="1:15" s="1" customFormat="1" x14ac:dyDescent="0.15">
      <c r="A855" s="13" t="s">
        <v>5033</v>
      </c>
      <c r="B855" s="9"/>
      <c r="C855" s="3"/>
      <c r="D855" s="8" t="s">
        <v>34</v>
      </c>
      <c r="E855" s="4" t="s">
        <v>265</v>
      </c>
      <c r="F855" s="3" t="s">
        <v>5032</v>
      </c>
      <c r="G855" s="14">
        <f>6.405*L855</f>
        <v>64.05</v>
      </c>
      <c r="H855" s="6">
        <v>42227</v>
      </c>
      <c r="I855" s="5" t="s">
        <v>270</v>
      </c>
      <c r="J855" s="5" t="s">
        <v>5031</v>
      </c>
      <c r="K855" s="5" t="s">
        <v>268</v>
      </c>
      <c r="L855" s="5">
        <v>10</v>
      </c>
      <c r="M855" s="10" t="s">
        <v>5028</v>
      </c>
      <c r="N855" s="10" t="s">
        <v>128</v>
      </c>
      <c r="O855" s="8" t="s">
        <v>5080</v>
      </c>
    </row>
    <row r="856" spans="1:15" s="1" customFormat="1" x14ac:dyDescent="0.15">
      <c r="A856" s="13" t="s">
        <v>633</v>
      </c>
      <c r="B856" s="9"/>
      <c r="C856" s="3"/>
      <c r="D856" s="8" t="s">
        <v>30</v>
      </c>
      <c r="E856" s="4" t="s">
        <v>265</v>
      </c>
      <c r="F856" s="3" t="s">
        <v>5038</v>
      </c>
      <c r="G856" s="14">
        <f>18.708*L856</f>
        <v>467.69999999999993</v>
      </c>
      <c r="H856" s="6">
        <v>42227</v>
      </c>
      <c r="I856" s="5" t="s">
        <v>402</v>
      </c>
      <c r="J856" s="5" t="s">
        <v>5039</v>
      </c>
      <c r="K856" s="5" t="s">
        <v>268</v>
      </c>
      <c r="L856" s="5">
        <v>25</v>
      </c>
      <c r="M856" s="10" t="s">
        <v>5034</v>
      </c>
      <c r="N856" s="10" t="s">
        <v>909</v>
      </c>
      <c r="O856" s="8" t="s">
        <v>5082</v>
      </c>
    </row>
    <row r="857" spans="1:15" s="1" customFormat="1" x14ac:dyDescent="0.15">
      <c r="A857" s="13" t="s">
        <v>633</v>
      </c>
      <c r="B857" s="9"/>
      <c r="C857" s="3"/>
      <c r="D857" s="8" t="s">
        <v>30</v>
      </c>
      <c r="E857" s="4" t="s">
        <v>265</v>
      </c>
      <c r="F857" s="3" t="s">
        <v>5040</v>
      </c>
      <c r="G857" s="14">
        <f>18.708*L857</f>
        <v>467.69999999999993</v>
      </c>
      <c r="H857" s="6">
        <v>42227</v>
      </c>
      <c r="I857" s="5" t="s">
        <v>402</v>
      </c>
      <c r="J857" s="5" t="s">
        <v>5041</v>
      </c>
      <c r="K857" s="5" t="s">
        <v>268</v>
      </c>
      <c r="L857" s="5">
        <v>25</v>
      </c>
      <c r="M857" s="10" t="s">
        <v>5035</v>
      </c>
      <c r="N857" s="10" t="s">
        <v>627</v>
      </c>
      <c r="O857" s="8" t="s">
        <v>5083</v>
      </c>
    </row>
    <row r="858" spans="1:15" s="1" customFormat="1" x14ac:dyDescent="0.15">
      <c r="A858" s="13" t="s">
        <v>760</v>
      </c>
      <c r="B858" s="9"/>
      <c r="C858" s="3"/>
      <c r="D858" s="8" t="s">
        <v>24</v>
      </c>
      <c r="E858" s="4" t="s">
        <v>265</v>
      </c>
      <c r="F858" s="3" t="s">
        <v>5042</v>
      </c>
      <c r="G858" s="5">
        <f>18.708*L858</f>
        <v>93.539999999999992</v>
      </c>
      <c r="H858" s="6">
        <v>42227</v>
      </c>
      <c r="I858" s="5" t="s">
        <v>283</v>
      </c>
      <c r="J858" s="5" t="s">
        <v>5043</v>
      </c>
      <c r="K858" s="5" t="s">
        <v>268</v>
      </c>
      <c r="L858" s="5">
        <v>5</v>
      </c>
      <c r="M858" s="10" t="s">
        <v>5036</v>
      </c>
      <c r="N858" s="10" t="s">
        <v>5037</v>
      </c>
      <c r="O858" s="8" t="s">
        <v>5036</v>
      </c>
    </row>
    <row r="859" spans="1:15" s="1" customFormat="1" x14ac:dyDescent="0.15">
      <c r="A859" s="13" t="s">
        <v>731</v>
      </c>
      <c r="B859" s="9"/>
      <c r="C859" s="3"/>
      <c r="D859" s="8" t="s">
        <v>103</v>
      </c>
      <c r="E859" s="4" t="s">
        <v>265</v>
      </c>
      <c r="F859" s="3" t="s">
        <v>5044</v>
      </c>
      <c r="G859" s="5">
        <f>17.712*L859</f>
        <v>53.135999999999996</v>
      </c>
      <c r="H859" s="6">
        <v>42227</v>
      </c>
      <c r="I859" s="5" t="s">
        <v>267</v>
      </c>
      <c r="J859" s="5" t="s">
        <v>5045</v>
      </c>
      <c r="K859" s="5" t="s">
        <v>260</v>
      </c>
      <c r="L859" s="5">
        <v>3</v>
      </c>
      <c r="M859" s="10" t="s">
        <v>4860</v>
      </c>
      <c r="N859" s="10" t="s">
        <v>171</v>
      </c>
      <c r="O859" s="8" t="s">
        <v>5084</v>
      </c>
    </row>
    <row r="860" spans="1:15" s="1" customFormat="1" x14ac:dyDescent="0.15">
      <c r="A860" s="13" t="s">
        <v>5046</v>
      </c>
      <c r="B860" s="9"/>
      <c r="C860" s="3"/>
      <c r="D860" s="8" t="s">
        <v>5047</v>
      </c>
      <c r="E860" s="4" t="s">
        <v>265</v>
      </c>
      <c r="F860" s="3" t="s">
        <v>5055</v>
      </c>
      <c r="G860" s="5">
        <f>14.405*L860</f>
        <v>360.125</v>
      </c>
      <c r="H860" s="6">
        <v>42227</v>
      </c>
      <c r="I860" s="5" t="s">
        <v>339</v>
      </c>
      <c r="J860" s="5" t="s">
        <v>5052</v>
      </c>
      <c r="K860" s="5" t="s">
        <v>268</v>
      </c>
      <c r="L860" s="5">
        <v>25</v>
      </c>
      <c r="M860" s="10" t="s">
        <v>5048</v>
      </c>
      <c r="N860" s="10" t="s">
        <v>627</v>
      </c>
      <c r="O860" s="8" t="s">
        <v>5048</v>
      </c>
    </row>
    <row r="861" spans="1:15" s="1" customFormat="1" x14ac:dyDescent="0.15">
      <c r="A861" s="13" t="s">
        <v>5046</v>
      </c>
      <c r="B861" s="9"/>
      <c r="C861" s="3"/>
      <c r="D861" s="8" t="s">
        <v>5047</v>
      </c>
      <c r="E861" s="4" t="s">
        <v>265</v>
      </c>
      <c r="F861" s="3" t="s">
        <v>5056</v>
      </c>
      <c r="G861" s="5">
        <f>14.405*L861</f>
        <v>360.125</v>
      </c>
      <c r="H861" s="6">
        <v>42227</v>
      </c>
      <c r="I861" s="5" t="s">
        <v>339</v>
      </c>
      <c r="J861" s="5" t="s">
        <v>5053</v>
      </c>
      <c r="K861" s="5" t="s">
        <v>268</v>
      </c>
      <c r="L861" s="5">
        <v>25</v>
      </c>
      <c r="M861" s="10" t="s">
        <v>5049</v>
      </c>
      <c r="N861" s="10" t="s">
        <v>5051</v>
      </c>
      <c r="O861" s="8" t="s">
        <v>5085</v>
      </c>
    </row>
    <row r="862" spans="1:15" s="1" customFormat="1" x14ac:dyDescent="0.15">
      <c r="A862" s="13" t="s">
        <v>304</v>
      </c>
      <c r="B862" s="9"/>
      <c r="C862" s="3"/>
      <c r="D862" s="8" t="s">
        <v>5047</v>
      </c>
      <c r="E862" s="4" t="s">
        <v>265</v>
      </c>
      <c r="F862" s="3" t="s">
        <v>5057</v>
      </c>
      <c r="G862" s="5">
        <f>14.405*L862</f>
        <v>360.125</v>
      </c>
      <c r="H862" s="6">
        <v>42227</v>
      </c>
      <c r="I862" s="5" t="s">
        <v>339</v>
      </c>
      <c r="J862" s="5" t="s">
        <v>5054</v>
      </c>
      <c r="K862" s="5" t="s">
        <v>268</v>
      </c>
      <c r="L862" s="5">
        <v>25</v>
      </c>
      <c r="M862" s="10" t="s">
        <v>5050</v>
      </c>
      <c r="N862" s="10" t="s">
        <v>5051</v>
      </c>
      <c r="O862" s="8" t="s">
        <v>5086</v>
      </c>
    </row>
    <row r="863" spans="1:15" s="1" customFormat="1" x14ac:dyDescent="0.15">
      <c r="A863" s="24" t="s">
        <v>5059</v>
      </c>
      <c r="B863" s="9"/>
      <c r="C863" s="3"/>
      <c r="D863" s="8" t="s">
        <v>5060</v>
      </c>
      <c r="E863" s="4" t="s">
        <v>265</v>
      </c>
      <c r="F863" s="3" t="s">
        <v>5061</v>
      </c>
      <c r="G863" s="5">
        <v>33.116</v>
      </c>
      <c r="H863" s="6">
        <v>42228</v>
      </c>
      <c r="I863" s="5" t="s">
        <v>284</v>
      </c>
      <c r="J863" s="5" t="s">
        <v>5062</v>
      </c>
      <c r="K863" s="5" t="s">
        <v>268</v>
      </c>
      <c r="L863" s="5" t="s">
        <v>5063</v>
      </c>
      <c r="M863" s="10" t="s">
        <v>5064</v>
      </c>
      <c r="N863" s="10" t="s">
        <v>5065</v>
      </c>
      <c r="O863" s="8" t="s">
        <v>5081</v>
      </c>
    </row>
    <row r="864" spans="1:15" s="1" customFormat="1" x14ac:dyDescent="0.15">
      <c r="A864" s="13" t="s">
        <v>5068</v>
      </c>
      <c r="B864" s="9"/>
      <c r="C864" s="3"/>
      <c r="D864" s="8" t="s">
        <v>161</v>
      </c>
      <c r="E864" s="4" t="s">
        <v>265</v>
      </c>
      <c r="F864" s="3" t="s">
        <v>5066</v>
      </c>
      <c r="G864" s="5">
        <f>14.38*L864</f>
        <v>115.04</v>
      </c>
      <c r="H864" s="6">
        <v>42228</v>
      </c>
      <c r="I864" s="5" t="s">
        <v>270</v>
      </c>
      <c r="J864" s="5" t="s">
        <v>5681</v>
      </c>
      <c r="K864" s="5" t="s">
        <v>268</v>
      </c>
      <c r="L864" s="5">
        <v>8</v>
      </c>
      <c r="M864" s="10" t="s">
        <v>5067</v>
      </c>
      <c r="N864" s="10" t="s">
        <v>145</v>
      </c>
      <c r="O864" s="8" t="s">
        <v>5067</v>
      </c>
    </row>
    <row r="865" spans="1:15" s="1" customFormat="1" x14ac:dyDescent="0.15">
      <c r="A865" s="24" t="s">
        <v>5167</v>
      </c>
      <c r="B865" s="9"/>
      <c r="C865" s="3"/>
      <c r="D865" s="8" t="s">
        <v>1131</v>
      </c>
      <c r="E865" s="4" t="s">
        <v>265</v>
      </c>
      <c r="F865" s="3" t="s">
        <v>5093</v>
      </c>
      <c r="G865" s="5">
        <v>20.152000000000001</v>
      </c>
      <c r="H865" s="6">
        <v>42234</v>
      </c>
      <c r="I865" s="5" t="s">
        <v>5090</v>
      </c>
      <c r="J865" s="5" t="s">
        <v>5088</v>
      </c>
      <c r="K865" s="5" t="s">
        <v>268</v>
      </c>
      <c r="L865" s="5" t="s">
        <v>5089</v>
      </c>
      <c r="M865" s="10" t="s">
        <v>5091</v>
      </c>
      <c r="N865" s="10" t="s">
        <v>5092</v>
      </c>
      <c r="O865" s="8" t="s">
        <v>5226</v>
      </c>
    </row>
    <row r="866" spans="1:15" s="1" customFormat="1" x14ac:dyDescent="0.15">
      <c r="A866" s="13" t="s">
        <v>5094</v>
      </c>
      <c r="B866" s="9"/>
      <c r="C866" s="3"/>
      <c r="D866" s="8" t="s">
        <v>670</v>
      </c>
      <c r="E866" s="4" t="s">
        <v>265</v>
      </c>
      <c r="F866" s="3" t="s">
        <v>5095</v>
      </c>
      <c r="G866" s="5">
        <v>99.141000000000005</v>
      </c>
      <c r="H866" s="6">
        <v>42234</v>
      </c>
      <c r="I866" s="5" t="s">
        <v>284</v>
      </c>
      <c r="J866" s="5" t="s">
        <v>5096</v>
      </c>
      <c r="K866" s="5" t="s">
        <v>366</v>
      </c>
      <c r="L866" s="5" t="s">
        <v>5097</v>
      </c>
      <c r="M866" s="10" t="s">
        <v>5104</v>
      </c>
      <c r="N866" s="10" t="s">
        <v>5105</v>
      </c>
      <c r="O866" s="8" t="s">
        <v>5227</v>
      </c>
    </row>
    <row r="867" spans="1:15" s="1" customFormat="1" x14ac:dyDescent="0.15">
      <c r="A867" s="13" t="s">
        <v>5094</v>
      </c>
      <c r="B867" s="9"/>
      <c r="C867" s="3"/>
      <c r="D867" s="8" t="s">
        <v>670</v>
      </c>
      <c r="E867" s="4" t="s">
        <v>265</v>
      </c>
      <c r="F867" s="3" t="s">
        <v>5108</v>
      </c>
      <c r="G867" s="5">
        <v>98.915000000000006</v>
      </c>
      <c r="H867" s="6">
        <v>42234</v>
      </c>
      <c r="I867" s="5" t="s">
        <v>284</v>
      </c>
      <c r="J867" s="5" t="s">
        <v>5099</v>
      </c>
      <c r="K867" s="5" t="s">
        <v>366</v>
      </c>
      <c r="L867" s="5" t="s">
        <v>5097</v>
      </c>
      <c r="M867" s="10" t="s">
        <v>5106</v>
      </c>
      <c r="N867" s="10" t="s">
        <v>5107</v>
      </c>
      <c r="O867" s="8" t="s">
        <v>5228</v>
      </c>
    </row>
    <row r="868" spans="1:15" s="1" customFormat="1" x14ac:dyDescent="0.15">
      <c r="A868" s="13" t="s">
        <v>5094</v>
      </c>
      <c r="B868" s="9"/>
      <c r="C868" s="3"/>
      <c r="D868" s="8" t="s">
        <v>670</v>
      </c>
      <c r="E868" s="4" t="s">
        <v>265</v>
      </c>
      <c r="F868" s="3" t="s">
        <v>5111</v>
      </c>
      <c r="G868" s="5">
        <v>98.837999999999994</v>
      </c>
      <c r="H868" s="6">
        <v>42234</v>
      </c>
      <c r="I868" s="5" t="s">
        <v>284</v>
      </c>
      <c r="J868" s="5" t="s">
        <v>5100</v>
      </c>
      <c r="K868" s="5" t="s">
        <v>366</v>
      </c>
      <c r="L868" s="5" t="s">
        <v>5097</v>
      </c>
      <c r="M868" s="10" t="s">
        <v>5109</v>
      </c>
      <c r="N868" s="10" t="s">
        <v>5110</v>
      </c>
      <c r="O868" s="8" t="s">
        <v>5229</v>
      </c>
    </row>
    <row r="869" spans="1:15" s="1" customFormat="1" x14ac:dyDescent="0.15">
      <c r="A869" s="13" t="s">
        <v>5094</v>
      </c>
      <c r="B869" s="9"/>
      <c r="C869" s="3"/>
      <c r="D869" s="8" t="s">
        <v>670</v>
      </c>
      <c r="E869" s="4" t="s">
        <v>265</v>
      </c>
      <c r="F869" s="3" t="s">
        <v>5114</v>
      </c>
      <c r="G869" s="5">
        <v>99.036000000000001</v>
      </c>
      <c r="H869" s="6">
        <v>42234</v>
      </c>
      <c r="I869" s="5" t="s">
        <v>284</v>
      </c>
      <c r="J869" s="5" t="s">
        <v>5101</v>
      </c>
      <c r="K869" s="5" t="s">
        <v>366</v>
      </c>
      <c r="L869" s="5" t="s">
        <v>5097</v>
      </c>
      <c r="M869" s="10" t="s">
        <v>5112</v>
      </c>
      <c r="N869" s="10" t="s">
        <v>5113</v>
      </c>
      <c r="O869" s="8" t="s">
        <v>5230</v>
      </c>
    </row>
    <row r="870" spans="1:15" s="1" customFormat="1" x14ac:dyDescent="0.15">
      <c r="A870" s="13" t="s">
        <v>5103</v>
      </c>
      <c r="B870" s="9"/>
      <c r="C870" s="3"/>
      <c r="D870" s="8" t="s">
        <v>670</v>
      </c>
      <c r="E870" s="4" t="s">
        <v>265</v>
      </c>
      <c r="F870" s="3" t="s">
        <v>5098</v>
      </c>
      <c r="G870" s="5">
        <v>99.15</v>
      </c>
      <c r="H870" s="6">
        <v>42234</v>
      </c>
      <c r="I870" s="5" t="s">
        <v>284</v>
      </c>
      <c r="J870" s="5" t="s">
        <v>5102</v>
      </c>
      <c r="K870" s="5" t="s">
        <v>366</v>
      </c>
      <c r="L870" s="5" t="s">
        <v>5097</v>
      </c>
      <c r="M870" s="10" t="s">
        <v>5115</v>
      </c>
      <c r="N870" s="10" t="s">
        <v>5116</v>
      </c>
      <c r="O870" s="8" t="s">
        <v>5231</v>
      </c>
    </row>
    <row r="871" spans="1:15" s="1" customFormat="1" x14ac:dyDescent="0.15">
      <c r="A871" s="24" t="s">
        <v>5118</v>
      </c>
      <c r="B871" s="9"/>
      <c r="C871" s="3"/>
      <c r="D871" s="8" t="s">
        <v>50</v>
      </c>
      <c r="E871" s="4" t="s">
        <v>265</v>
      </c>
      <c r="F871" s="3" t="s">
        <v>5117</v>
      </c>
      <c r="G871" s="5">
        <f>18.708*L871</f>
        <v>56.123999999999995</v>
      </c>
      <c r="H871" s="6">
        <v>42234</v>
      </c>
      <c r="I871" s="5" t="s">
        <v>449</v>
      </c>
      <c r="J871" s="5" t="s">
        <v>5119</v>
      </c>
      <c r="K871" s="5" t="s">
        <v>275</v>
      </c>
      <c r="L871" s="5">
        <v>3</v>
      </c>
      <c r="M871" s="10" t="s">
        <v>5120</v>
      </c>
      <c r="N871" s="10" t="s">
        <v>4619</v>
      </c>
      <c r="O871" s="8" t="s">
        <v>5232</v>
      </c>
    </row>
    <row r="872" spans="1:15" s="1" customFormat="1" x14ac:dyDescent="0.15">
      <c r="A872" s="13" t="s">
        <v>5124</v>
      </c>
      <c r="B872" s="9"/>
      <c r="C872" s="3"/>
      <c r="D872" s="8" t="s">
        <v>104</v>
      </c>
      <c r="E872" s="4" t="s">
        <v>265</v>
      </c>
      <c r="F872" s="3" t="s">
        <v>5121</v>
      </c>
      <c r="G872" s="5">
        <v>171.72499999999999</v>
      </c>
      <c r="H872" s="6">
        <v>42234</v>
      </c>
      <c r="I872" s="5" t="s">
        <v>284</v>
      </c>
      <c r="J872" s="5" t="s">
        <v>5122</v>
      </c>
      <c r="K872" s="5" t="s">
        <v>282</v>
      </c>
      <c r="L872" s="5" t="s">
        <v>5123</v>
      </c>
      <c r="M872" s="10" t="s">
        <v>5125</v>
      </c>
      <c r="N872" s="10" t="s">
        <v>5126</v>
      </c>
      <c r="O872" s="8" t="s">
        <v>5233</v>
      </c>
    </row>
    <row r="873" spans="1:15" s="1" customFormat="1" x14ac:dyDescent="0.15">
      <c r="A873" s="13" t="s">
        <v>5132</v>
      </c>
      <c r="B873" s="9"/>
      <c r="C873" s="3"/>
      <c r="D873" s="8" t="s">
        <v>5129</v>
      </c>
      <c r="E873" s="4" t="s">
        <v>265</v>
      </c>
      <c r="F873" s="3" t="s">
        <v>5127</v>
      </c>
      <c r="G873" s="5">
        <f>18.708*L873</f>
        <v>18.707999999999998</v>
      </c>
      <c r="H873" s="6">
        <v>42234</v>
      </c>
      <c r="I873" s="5" t="s">
        <v>5133</v>
      </c>
      <c r="J873" s="5" t="s">
        <v>5128</v>
      </c>
      <c r="K873" s="5" t="s">
        <v>268</v>
      </c>
      <c r="L873" s="5">
        <v>1</v>
      </c>
      <c r="M873" s="10" t="s">
        <v>5130</v>
      </c>
      <c r="N873" s="10" t="s">
        <v>5131</v>
      </c>
      <c r="O873" s="8" t="s">
        <v>5234</v>
      </c>
    </row>
    <row r="874" spans="1:15" s="1" customFormat="1" x14ac:dyDescent="0.15">
      <c r="A874" s="13" t="s">
        <v>5136</v>
      </c>
      <c r="B874" s="9"/>
      <c r="C874" s="3"/>
      <c r="D874" s="8" t="s">
        <v>5129</v>
      </c>
      <c r="E874" s="4" t="s">
        <v>265</v>
      </c>
      <c r="F874" s="3" t="s">
        <v>5134</v>
      </c>
      <c r="G874" s="5">
        <f>18.708*L874</f>
        <v>318.03599999999994</v>
      </c>
      <c r="H874" s="6">
        <v>42234</v>
      </c>
      <c r="I874" s="5" t="s">
        <v>449</v>
      </c>
      <c r="J874" s="5" t="s">
        <v>5135</v>
      </c>
      <c r="K874" s="5" t="s">
        <v>268</v>
      </c>
      <c r="L874" s="5">
        <v>17</v>
      </c>
      <c r="M874" s="10" t="s">
        <v>3974</v>
      </c>
      <c r="N874" s="10" t="s">
        <v>1631</v>
      </c>
      <c r="O874" s="8" t="s">
        <v>5235</v>
      </c>
    </row>
    <row r="875" spans="1:15" s="1" customFormat="1" x14ac:dyDescent="0.15">
      <c r="A875" s="13" t="s">
        <v>5139</v>
      </c>
      <c r="B875" s="9"/>
      <c r="C875" s="3"/>
      <c r="D875" s="8" t="s">
        <v>24</v>
      </c>
      <c r="E875" s="4" t="s">
        <v>265</v>
      </c>
      <c r="F875" s="3" t="s">
        <v>5138</v>
      </c>
      <c r="G875" s="5">
        <f>18.708*L875</f>
        <v>93.539999999999992</v>
      </c>
      <c r="H875" s="6">
        <v>42234</v>
      </c>
      <c r="I875" s="5" t="s">
        <v>5133</v>
      </c>
      <c r="J875" s="5" t="s">
        <v>5137</v>
      </c>
      <c r="K875" s="5" t="s">
        <v>141</v>
      </c>
      <c r="L875" s="5">
        <v>5</v>
      </c>
      <c r="M875" s="10" t="s">
        <v>5036</v>
      </c>
      <c r="N875" s="10" t="s">
        <v>836</v>
      </c>
      <c r="O875" s="8" t="s">
        <v>5036</v>
      </c>
    </row>
    <row r="876" spans="1:15" s="1" customFormat="1" x14ac:dyDescent="0.15">
      <c r="A876" s="24" t="s">
        <v>5142</v>
      </c>
      <c r="B876" s="13" t="s">
        <v>699</v>
      </c>
      <c r="C876" s="3"/>
      <c r="D876" s="8" t="s">
        <v>5140</v>
      </c>
      <c r="E876" s="4" t="s">
        <v>265</v>
      </c>
      <c r="F876" s="3" t="s">
        <v>5141</v>
      </c>
      <c r="G876" s="14">
        <f>29.101*L876</f>
        <v>145.505</v>
      </c>
      <c r="H876" s="6">
        <v>42234</v>
      </c>
      <c r="I876" s="5" t="s">
        <v>700</v>
      </c>
      <c r="J876" s="5" t="s">
        <v>5143</v>
      </c>
      <c r="K876" s="5" t="s">
        <v>268</v>
      </c>
      <c r="L876" s="5">
        <v>5</v>
      </c>
      <c r="M876" s="10" t="s">
        <v>5368</v>
      </c>
      <c r="N876" s="10" t="s">
        <v>5144</v>
      </c>
      <c r="O876" s="8" t="s">
        <v>5626</v>
      </c>
    </row>
    <row r="877" spans="1:15" s="1" customFormat="1" x14ac:dyDescent="0.15">
      <c r="A877" s="24" t="s">
        <v>5145</v>
      </c>
      <c r="B877" s="9"/>
      <c r="C877" s="3"/>
      <c r="D877" s="8" t="s">
        <v>2304</v>
      </c>
      <c r="E877" s="4" t="s">
        <v>265</v>
      </c>
      <c r="F877" s="3" t="s">
        <v>5147</v>
      </c>
      <c r="G877" s="5">
        <f>5.286*L877</f>
        <v>31.715999999999998</v>
      </c>
      <c r="H877" s="6">
        <v>42234</v>
      </c>
      <c r="I877" s="5" t="s">
        <v>270</v>
      </c>
      <c r="J877" s="5" t="s">
        <v>5981</v>
      </c>
      <c r="K877" s="5" t="s">
        <v>275</v>
      </c>
      <c r="L877" s="5">
        <v>6</v>
      </c>
      <c r="M877" s="10" t="s">
        <v>5146</v>
      </c>
      <c r="N877" s="10" t="s">
        <v>12</v>
      </c>
      <c r="O877" s="8" t="s">
        <v>5146</v>
      </c>
    </row>
    <row r="878" spans="1:15" s="1" customFormat="1" x14ac:dyDescent="0.15">
      <c r="A878" s="13" t="s">
        <v>5151</v>
      </c>
      <c r="B878" s="9"/>
      <c r="C878" s="3"/>
      <c r="D878" s="8" t="s">
        <v>5148</v>
      </c>
      <c r="E878" s="4" t="s">
        <v>265</v>
      </c>
      <c r="F878" s="3" t="s">
        <v>5149</v>
      </c>
      <c r="G878" s="5">
        <f>17.52*L878</f>
        <v>17.52</v>
      </c>
      <c r="H878" s="6">
        <v>42234</v>
      </c>
      <c r="I878" s="14" t="s">
        <v>926</v>
      </c>
      <c r="J878" s="14" t="s">
        <v>5150</v>
      </c>
      <c r="K878" s="14" t="s">
        <v>268</v>
      </c>
      <c r="L878" s="5">
        <v>1</v>
      </c>
      <c r="M878" s="10" t="s">
        <v>5152</v>
      </c>
      <c r="N878" s="10" t="s">
        <v>2214</v>
      </c>
      <c r="O878" s="8" t="s">
        <v>5354</v>
      </c>
    </row>
    <row r="879" spans="1:15" s="1" customFormat="1" x14ac:dyDescent="0.15">
      <c r="A879" s="13" t="s">
        <v>5156</v>
      </c>
      <c r="B879" s="9"/>
      <c r="C879" s="3"/>
      <c r="D879" s="8" t="s">
        <v>5148</v>
      </c>
      <c r="E879" s="4" t="s">
        <v>265</v>
      </c>
      <c r="F879" s="3" t="s">
        <v>5153</v>
      </c>
      <c r="G879" s="5">
        <f>17.52*L879</f>
        <v>35.04</v>
      </c>
      <c r="H879" s="6">
        <v>42234</v>
      </c>
      <c r="I879" s="14" t="s">
        <v>926</v>
      </c>
      <c r="J879" s="14" t="s">
        <v>5154</v>
      </c>
      <c r="K879" s="14" t="s">
        <v>268</v>
      </c>
      <c r="L879" s="5">
        <v>2</v>
      </c>
      <c r="M879" s="10" t="s">
        <v>5155</v>
      </c>
      <c r="N879" s="10" t="s">
        <v>956</v>
      </c>
      <c r="O879" s="8" t="s">
        <v>5155</v>
      </c>
    </row>
    <row r="880" spans="1:15" s="1" customFormat="1" x14ac:dyDescent="0.15">
      <c r="A880" s="13" t="s">
        <v>5160</v>
      </c>
      <c r="B880" s="9"/>
      <c r="C880" s="3"/>
      <c r="D880" s="8" t="s">
        <v>36</v>
      </c>
      <c r="E880" s="4" t="s">
        <v>265</v>
      </c>
      <c r="F880" s="3" t="s">
        <v>5157</v>
      </c>
      <c r="G880" s="5">
        <f>17.498*L880</f>
        <v>69.992000000000004</v>
      </c>
      <c r="H880" s="6">
        <v>42234</v>
      </c>
      <c r="I880" s="5" t="s">
        <v>267</v>
      </c>
      <c r="J880" s="5" t="s">
        <v>5158</v>
      </c>
      <c r="K880" s="5" t="s">
        <v>268</v>
      </c>
      <c r="L880" s="5">
        <v>4</v>
      </c>
      <c r="M880" s="10" t="s">
        <v>4506</v>
      </c>
      <c r="N880" s="10" t="s">
        <v>5159</v>
      </c>
      <c r="O880" s="8" t="s">
        <v>5355</v>
      </c>
    </row>
    <row r="881" spans="1:15" s="1" customFormat="1" x14ac:dyDescent="0.15">
      <c r="A881" s="13" t="s">
        <v>5166</v>
      </c>
      <c r="B881" s="9"/>
      <c r="C881" s="3"/>
      <c r="D881" s="8" t="s">
        <v>5161</v>
      </c>
      <c r="E881" s="4" t="s">
        <v>265</v>
      </c>
      <c r="F881" s="3" t="s">
        <v>5165</v>
      </c>
      <c r="G881" s="5">
        <f>17.498*L881</f>
        <v>174.98000000000002</v>
      </c>
      <c r="H881" s="6">
        <v>42234</v>
      </c>
      <c r="I881" s="5" t="s">
        <v>267</v>
      </c>
      <c r="J881" s="5" t="s">
        <v>5163</v>
      </c>
      <c r="K881" s="5" t="s">
        <v>5162</v>
      </c>
      <c r="L881" s="5">
        <v>10</v>
      </c>
      <c r="M881" s="10" t="s">
        <v>5164</v>
      </c>
      <c r="N881" s="10" t="s">
        <v>128</v>
      </c>
      <c r="O881" s="8" t="s">
        <v>5164</v>
      </c>
    </row>
    <row r="882" spans="1:15" s="1" customFormat="1" x14ac:dyDescent="0.15">
      <c r="A882" s="24" t="s">
        <v>5168</v>
      </c>
      <c r="B882" s="9"/>
      <c r="C882" s="3"/>
      <c r="D882" s="8" t="s">
        <v>5169</v>
      </c>
      <c r="E882" s="4" t="s">
        <v>265</v>
      </c>
      <c r="F882" s="3" t="s">
        <v>5170</v>
      </c>
      <c r="G882" s="5">
        <f>15.873*L882</f>
        <v>31.745999999999999</v>
      </c>
      <c r="H882" s="6">
        <v>42235</v>
      </c>
      <c r="I882" s="5" t="s">
        <v>5174</v>
      </c>
      <c r="J882" s="5" t="s">
        <v>5171</v>
      </c>
      <c r="K882" s="5" t="s">
        <v>268</v>
      </c>
      <c r="L882" s="5">
        <v>2</v>
      </c>
      <c r="M882" s="10" t="s">
        <v>5172</v>
      </c>
      <c r="N882" s="10" t="s">
        <v>5173</v>
      </c>
      <c r="O882" s="8" t="s">
        <v>5172</v>
      </c>
    </row>
    <row r="883" spans="1:15" s="1" customFormat="1" x14ac:dyDescent="0.15">
      <c r="A883" s="24" t="s">
        <v>5175</v>
      </c>
      <c r="B883" s="13" t="s">
        <v>699</v>
      </c>
      <c r="C883" s="3"/>
      <c r="D883" s="8" t="s">
        <v>5176</v>
      </c>
      <c r="E883" s="4" t="s">
        <v>265</v>
      </c>
      <c r="F883" s="3" t="s">
        <v>5177</v>
      </c>
      <c r="G883" s="5">
        <f>14.87*L883</f>
        <v>29.74</v>
      </c>
      <c r="H883" s="6">
        <v>42235</v>
      </c>
      <c r="I883" s="5" t="s">
        <v>5180</v>
      </c>
      <c r="J883" s="5" t="s">
        <v>5178</v>
      </c>
      <c r="K883" s="5" t="s">
        <v>268</v>
      </c>
      <c r="L883" s="5">
        <v>2</v>
      </c>
      <c r="M883" s="10" t="s">
        <v>5179</v>
      </c>
      <c r="N883" s="10" t="s">
        <v>1084</v>
      </c>
      <c r="O883" s="8" t="s">
        <v>5179</v>
      </c>
    </row>
    <row r="884" spans="1:15" s="1" customFormat="1" x14ac:dyDescent="0.15">
      <c r="A884" s="13" t="s">
        <v>5184</v>
      </c>
      <c r="B884" s="9"/>
      <c r="C884" s="3"/>
      <c r="D884" s="8" t="s">
        <v>776</v>
      </c>
      <c r="E884" s="4" t="s">
        <v>265</v>
      </c>
      <c r="F884" s="3" t="s">
        <v>5181</v>
      </c>
      <c r="G884" s="5">
        <v>34.871000000000002</v>
      </c>
      <c r="H884" s="6">
        <v>42235</v>
      </c>
      <c r="I884" s="5" t="s">
        <v>284</v>
      </c>
      <c r="J884" s="5" t="s">
        <v>5182</v>
      </c>
      <c r="K884" s="5" t="s">
        <v>366</v>
      </c>
      <c r="L884" s="5" t="s">
        <v>5183</v>
      </c>
      <c r="M884" s="10" t="s">
        <v>5185</v>
      </c>
      <c r="N884" s="10" t="s">
        <v>5186</v>
      </c>
      <c r="O884" s="8" t="s">
        <v>5236</v>
      </c>
    </row>
    <row r="885" spans="1:15" s="1" customFormat="1" x14ac:dyDescent="0.15">
      <c r="A885" s="13" t="s">
        <v>655</v>
      </c>
      <c r="B885" s="13" t="s">
        <v>699</v>
      </c>
      <c r="C885" s="3"/>
      <c r="D885" s="8" t="s">
        <v>5187</v>
      </c>
      <c r="E885" s="4" t="s">
        <v>265</v>
      </c>
      <c r="F885" s="3" t="s">
        <v>5189</v>
      </c>
      <c r="G885" s="14">
        <f>9.804*L885</f>
        <v>245.1</v>
      </c>
      <c r="H885" s="6">
        <v>42235</v>
      </c>
      <c r="I885" s="5" t="s">
        <v>5190</v>
      </c>
      <c r="J885" s="5" t="s">
        <v>6192</v>
      </c>
      <c r="K885" s="5" t="s">
        <v>268</v>
      </c>
      <c r="L885" s="5">
        <v>25</v>
      </c>
      <c r="M885" s="10" t="s">
        <v>5191</v>
      </c>
      <c r="N885" s="10" t="s">
        <v>909</v>
      </c>
      <c r="O885" s="8" t="s">
        <v>5627</v>
      </c>
    </row>
    <row r="886" spans="1:15" s="1" customFormat="1" x14ac:dyDescent="0.15">
      <c r="A886" s="13" t="s">
        <v>470</v>
      </c>
      <c r="B886" s="9"/>
      <c r="C886" s="3"/>
      <c r="D886" s="8" t="s">
        <v>5188</v>
      </c>
      <c r="E886" s="4" t="s">
        <v>265</v>
      </c>
      <c r="F886" s="3" t="s">
        <v>5192</v>
      </c>
      <c r="G886" s="14">
        <f>29.101*L886</f>
        <v>727.52499999999998</v>
      </c>
      <c r="H886" s="6">
        <v>42235</v>
      </c>
      <c r="I886" s="5" t="s">
        <v>5193</v>
      </c>
      <c r="J886" s="5" t="s">
        <v>5194</v>
      </c>
      <c r="K886" s="5" t="s">
        <v>268</v>
      </c>
      <c r="L886" s="5">
        <v>25</v>
      </c>
      <c r="M886" s="10" t="s">
        <v>5195</v>
      </c>
      <c r="N886" s="10" t="s">
        <v>909</v>
      </c>
      <c r="O886" s="8" t="s">
        <v>5237</v>
      </c>
    </row>
    <row r="887" spans="1:15" s="1" customFormat="1" x14ac:dyDescent="0.15">
      <c r="A887" s="13" t="s">
        <v>470</v>
      </c>
      <c r="B887" s="9"/>
      <c r="C887" s="3"/>
      <c r="D887" s="8" t="s">
        <v>5188</v>
      </c>
      <c r="E887" s="4" t="s">
        <v>265</v>
      </c>
      <c r="F887" s="3" t="s">
        <v>5196</v>
      </c>
      <c r="G887" s="14">
        <f>29.101*L887</f>
        <v>727.52499999999998</v>
      </c>
      <c r="H887" s="6">
        <v>42235</v>
      </c>
      <c r="I887" s="5" t="s">
        <v>5193</v>
      </c>
      <c r="J887" s="5" t="s">
        <v>5197</v>
      </c>
      <c r="K887" s="5" t="s">
        <v>268</v>
      </c>
      <c r="L887" s="5">
        <v>25</v>
      </c>
      <c r="M887" s="10" t="s">
        <v>5198</v>
      </c>
      <c r="N887" s="10" t="s">
        <v>909</v>
      </c>
      <c r="O887" s="8" t="s">
        <v>5238</v>
      </c>
    </row>
    <row r="888" spans="1:15" s="1" customFormat="1" x14ac:dyDescent="0.15">
      <c r="A888" s="13" t="s">
        <v>470</v>
      </c>
      <c r="B888" s="9"/>
      <c r="C888" s="3"/>
      <c r="D888" s="8" t="s">
        <v>5188</v>
      </c>
      <c r="E888" s="4" t="s">
        <v>265</v>
      </c>
      <c r="F888" s="3" t="s">
        <v>5199</v>
      </c>
      <c r="G888" s="14">
        <f>29.101*L888</f>
        <v>727.52499999999998</v>
      </c>
      <c r="H888" s="6">
        <v>42235</v>
      </c>
      <c r="I888" s="5" t="s">
        <v>5193</v>
      </c>
      <c r="J888" s="5" t="s">
        <v>5200</v>
      </c>
      <c r="K888" s="5" t="s">
        <v>268</v>
      </c>
      <c r="L888" s="5">
        <v>25</v>
      </c>
      <c r="M888" s="10" t="s">
        <v>5201</v>
      </c>
      <c r="N888" s="10" t="s">
        <v>909</v>
      </c>
      <c r="O888" s="8" t="s">
        <v>5239</v>
      </c>
    </row>
    <row r="889" spans="1:15" s="1" customFormat="1" x14ac:dyDescent="0.15">
      <c r="A889" s="13" t="s">
        <v>470</v>
      </c>
      <c r="B889" s="9"/>
      <c r="C889" s="3"/>
      <c r="D889" s="8" t="s">
        <v>5188</v>
      </c>
      <c r="E889" s="4" t="s">
        <v>265</v>
      </c>
      <c r="F889" s="3" t="s">
        <v>5202</v>
      </c>
      <c r="G889" s="14">
        <f>29.101*L889</f>
        <v>727.52499999999998</v>
      </c>
      <c r="H889" s="6">
        <v>42235</v>
      </c>
      <c r="I889" s="5" t="s">
        <v>5193</v>
      </c>
      <c r="J889" s="5" t="s">
        <v>5203</v>
      </c>
      <c r="K889" s="5" t="s">
        <v>268</v>
      </c>
      <c r="L889" s="5">
        <v>25</v>
      </c>
      <c r="M889" s="10" t="s">
        <v>5204</v>
      </c>
      <c r="N889" s="10" t="s">
        <v>909</v>
      </c>
      <c r="O889" s="8" t="s">
        <v>5240</v>
      </c>
    </row>
    <row r="890" spans="1:15" s="1" customFormat="1" x14ac:dyDescent="0.15">
      <c r="A890" s="13" t="s">
        <v>470</v>
      </c>
      <c r="B890" s="9"/>
      <c r="C890" s="3"/>
      <c r="D890" s="8" t="s">
        <v>5188</v>
      </c>
      <c r="E890" s="4" t="s">
        <v>265</v>
      </c>
      <c r="F890" s="3" t="s">
        <v>5205</v>
      </c>
      <c r="G890" s="14">
        <f>29.101*L890</f>
        <v>727.52499999999998</v>
      </c>
      <c r="H890" s="6">
        <v>42235</v>
      </c>
      <c r="I890" s="5" t="s">
        <v>5193</v>
      </c>
      <c r="J890" s="5" t="s">
        <v>5206</v>
      </c>
      <c r="K890" s="5" t="s">
        <v>268</v>
      </c>
      <c r="L890" s="5">
        <v>25</v>
      </c>
      <c r="M890" s="10" t="s">
        <v>5207</v>
      </c>
      <c r="N890" s="10" t="s">
        <v>909</v>
      </c>
      <c r="O890" s="8" t="s">
        <v>5241</v>
      </c>
    </row>
    <row r="891" spans="1:15" s="1" customFormat="1" x14ac:dyDescent="0.15">
      <c r="A891" s="13" t="s">
        <v>763</v>
      </c>
      <c r="B891" s="9"/>
      <c r="C891" s="3"/>
      <c r="D891" s="8" t="s">
        <v>5188</v>
      </c>
      <c r="E891" s="4" t="s">
        <v>265</v>
      </c>
      <c r="F891" s="3" t="s">
        <v>5208</v>
      </c>
      <c r="G891" s="5">
        <v>727.52499999999998</v>
      </c>
      <c r="H891" s="6">
        <v>42235</v>
      </c>
      <c r="I891" s="5" t="s">
        <v>5193</v>
      </c>
      <c r="J891" s="5" t="s">
        <v>5209</v>
      </c>
      <c r="K891" s="5" t="s">
        <v>268</v>
      </c>
      <c r="L891" s="5">
        <v>25</v>
      </c>
      <c r="M891" s="10" t="s">
        <v>5210</v>
      </c>
      <c r="N891" s="10" t="s">
        <v>909</v>
      </c>
      <c r="O891" s="8" t="s">
        <v>5242</v>
      </c>
    </row>
    <row r="892" spans="1:15" s="1" customFormat="1" x14ac:dyDescent="0.15">
      <c r="A892" s="24" t="s">
        <v>5211</v>
      </c>
      <c r="B892" s="9"/>
      <c r="C892" s="3"/>
      <c r="D892" s="8" t="s">
        <v>5212</v>
      </c>
      <c r="E892" s="4" t="s">
        <v>5213</v>
      </c>
      <c r="F892" s="3" t="s">
        <v>6536</v>
      </c>
      <c r="G892" s="5">
        <f>35.474*L892</f>
        <v>886.84999999999991</v>
      </c>
      <c r="H892" s="6">
        <v>42235</v>
      </c>
      <c r="I892" s="5" t="s">
        <v>5214</v>
      </c>
      <c r="J892" s="5" t="s">
        <v>5215</v>
      </c>
      <c r="K892" s="5" t="s">
        <v>268</v>
      </c>
      <c r="L892" s="5">
        <v>25</v>
      </c>
      <c r="M892" s="10" t="s">
        <v>5216</v>
      </c>
      <c r="N892" s="10" t="s">
        <v>909</v>
      </c>
      <c r="O892" s="8" t="s">
        <v>5629</v>
      </c>
    </row>
    <row r="893" spans="1:15" s="1" customFormat="1" x14ac:dyDescent="0.15">
      <c r="A893" s="24" t="s">
        <v>5211</v>
      </c>
      <c r="B893" s="9"/>
      <c r="C893" s="3"/>
      <c r="D893" s="8" t="s">
        <v>5212</v>
      </c>
      <c r="E893" s="4" t="s">
        <v>5213</v>
      </c>
      <c r="F893" s="3" t="s">
        <v>6537</v>
      </c>
      <c r="G893" s="5">
        <f>35.474*L893</f>
        <v>886.84999999999991</v>
      </c>
      <c r="H893" s="6">
        <v>42235</v>
      </c>
      <c r="I893" s="5" t="s">
        <v>5214</v>
      </c>
      <c r="J893" s="5" t="s">
        <v>6225</v>
      </c>
      <c r="K893" s="5" t="s">
        <v>268</v>
      </c>
      <c r="L893" s="5">
        <v>25</v>
      </c>
      <c r="M893" s="10" t="s">
        <v>5217</v>
      </c>
      <c r="N893" s="10" t="s">
        <v>909</v>
      </c>
      <c r="O893" s="8" t="s">
        <v>5628</v>
      </c>
    </row>
    <row r="894" spans="1:15" s="1" customFormat="1" x14ac:dyDescent="0.15">
      <c r="A894" s="24" t="s">
        <v>5243</v>
      </c>
      <c r="B894" s="13" t="s">
        <v>719</v>
      </c>
      <c r="C894" s="3"/>
      <c r="D894" s="8" t="s">
        <v>5244</v>
      </c>
      <c r="E894" s="4" t="s">
        <v>265</v>
      </c>
      <c r="F894" s="3" t="s">
        <v>5245</v>
      </c>
      <c r="G894" s="14">
        <f>4.701*L894</f>
        <v>23.504999999999999</v>
      </c>
      <c r="H894" s="6">
        <v>42241</v>
      </c>
      <c r="I894" s="5" t="s">
        <v>2332</v>
      </c>
      <c r="J894" s="5" t="s">
        <v>5874</v>
      </c>
      <c r="K894" s="5" t="s">
        <v>268</v>
      </c>
      <c r="L894" s="5">
        <v>5</v>
      </c>
      <c r="M894" s="10" t="s">
        <v>5246</v>
      </c>
      <c r="N894" s="10" t="s">
        <v>5247</v>
      </c>
      <c r="O894" s="8" t="s">
        <v>5246</v>
      </c>
    </row>
    <row r="895" spans="1:15" s="1" customFormat="1" x14ac:dyDescent="0.15">
      <c r="A895" s="24" t="s">
        <v>5248</v>
      </c>
      <c r="B895" s="13" t="s">
        <v>719</v>
      </c>
      <c r="C895" s="3"/>
      <c r="D895" s="8" t="s">
        <v>5876</v>
      </c>
      <c r="E895" s="4" t="s">
        <v>265</v>
      </c>
      <c r="F895" s="3" t="s">
        <v>5250</v>
      </c>
      <c r="G895" s="14">
        <f>4.701*L895</f>
        <v>28.205999999999996</v>
      </c>
      <c r="H895" s="6">
        <v>42241</v>
      </c>
      <c r="I895" s="5" t="s">
        <v>2332</v>
      </c>
      <c r="J895" s="5" t="s">
        <v>5877</v>
      </c>
      <c r="K895" s="5" t="s">
        <v>268</v>
      </c>
      <c r="L895" s="5">
        <v>6</v>
      </c>
      <c r="M895" s="10" t="s">
        <v>5251</v>
      </c>
      <c r="N895" s="10" t="s">
        <v>1612</v>
      </c>
      <c r="O895" s="8" t="s">
        <v>5251</v>
      </c>
    </row>
    <row r="896" spans="1:15" s="1" customFormat="1" x14ac:dyDescent="0.15">
      <c r="A896" s="24" t="s">
        <v>4650</v>
      </c>
      <c r="B896" s="13" t="s">
        <v>5613</v>
      </c>
      <c r="C896" s="3"/>
      <c r="D896" s="24" t="s">
        <v>5253</v>
      </c>
      <c r="E896" s="4" t="s">
        <v>265</v>
      </c>
      <c r="F896" s="3" t="s">
        <v>5252</v>
      </c>
      <c r="G896" s="5">
        <f>2.238*L896</f>
        <v>15.666</v>
      </c>
      <c r="H896" s="6">
        <v>42242</v>
      </c>
      <c r="I896" s="30" t="s">
        <v>1401</v>
      </c>
      <c r="J896" s="5" t="s">
        <v>5254</v>
      </c>
      <c r="K896" s="30" t="s">
        <v>268</v>
      </c>
      <c r="L896" s="5">
        <v>7</v>
      </c>
      <c r="M896" s="10" t="s">
        <v>5255</v>
      </c>
      <c r="N896" s="10" t="s">
        <v>138</v>
      </c>
      <c r="O896" s="8" t="s">
        <v>5255</v>
      </c>
    </row>
    <row r="897" spans="1:15" s="1" customFormat="1" x14ac:dyDescent="0.15">
      <c r="A897" s="13" t="s">
        <v>5258</v>
      </c>
      <c r="B897" s="9"/>
      <c r="C897" s="3"/>
      <c r="D897" s="8" t="s">
        <v>5256</v>
      </c>
      <c r="E897" s="4" t="s">
        <v>265</v>
      </c>
      <c r="F897" s="3" t="s">
        <v>5257</v>
      </c>
      <c r="G897" s="5">
        <v>110.684</v>
      </c>
      <c r="H897" s="6">
        <v>42242</v>
      </c>
      <c r="I897" s="5" t="s">
        <v>5259</v>
      </c>
      <c r="J897" s="5" t="s">
        <v>5262</v>
      </c>
      <c r="K897" s="5" t="s">
        <v>363</v>
      </c>
      <c r="L897" s="5" t="s">
        <v>5263</v>
      </c>
      <c r="M897" s="10" t="s">
        <v>5260</v>
      </c>
      <c r="N897" s="10" t="s">
        <v>5261</v>
      </c>
      <c r="O897" s="8" t="s">
        <v>5401</v>
      </c>
    </row>
    <row r="898" spans="1:15" s="1" customFormat="1" x14ac:dyDescent="0.15">
      <c r="A898" s="13" t="s">
        <v>5265</v>
      </c>
      <c r="B898" s="9"/>
      <c r="C898" s="3"/>
      <c r="D898" s="8" t="s">
        <v>5306</v>
      </c>
      <c r="E898" s="4" t="s">
        <v>265</v>
      </c>
      <c r="F898" s="3" t="s">
        <v>5307</v>
      </c>
      <c r="G898" s="5">
        <f>17.52*L898</f>
        <v>175.2</v>
      </c>
      <c r="H898" s="6">
        <v>42242</v>
      </c>
      <c r="I898" s="14" t="s">
        <v>926</v>
      </c>
      <c r="J898" s="14" t="s">
        <v>5264</v>
      </c>
      <c r="K898" s="14" t="s">
        <v>268</v>
      </c>
      <c r="L898" s="5">
        <v>10</v>
      </c>
      <c r="M898" s="10" t="s">
        <v>5266</v>
      </c>
      <c r="N898" s="10" t="s">
        <v>5267</v>
      </c>
      <c r="O898" s="8" t="s">
        <v>5266</v>
      </c>
    </row>
    <row r="899" spans="1:15" s="1" customFormat="1" x14ac:dyDescent="0.15">
      <c r="A899" s="13" t="s">
        <v>5271</v>
      </c>
      <c r="B899" s="9"/>
      <c r="C899" s="3"/>
      <c r="D899" s="8" t="s">
        <v>4045</v>
      </c>
      <c r="E899" s="4" t="s">
        <v>265</v>
      </c>
      <c r="F899" s="3" t="s">
        <v>5272</v>
      </c>
      <c r="G899" s="5">
        <f>27.688*L899</f>
        <v>193.816</v>
      </c>
      <c r="H899" s="6">
        <v>42242</v>
      </c>
      <c r="I899" s="5" t="s">
        <v>267</v>
      </c>
      <c r="J899" s="5" t="s">
        <v>5270</v>
      </c>
      <c r="K899" s="5" t="s">
        <v>268</v>
      </c>
      <c r="L899" s="5">
        <v>7</v>
      </c>
      <c r="M899" s="10" t="s">
        <v>5268</v>
      </c>
      <c r="N899" s="10" t="s">
        <v>5269</v>
      </c>
      <c r="O899" s="8" t="s">
        <v>5268</v>
      </c>
    </row>
    <row r="900" spans="1:15" s="1" customFormat="1" x14ac:dyDescent="0.15">
      <c r="A900" s="13" t="s">
        <v>5275</v>
      </c>
      <c r="B900" s="9"/>
      <c r="C900" s="3"/>
      <c r="D900" s="8" t="s">
        <v>140</v>
      </c>
      <c r="E900" s="4" t="s">
        <v>265</v>
      </c>
      <c r="F900" s="3" t="s">
        <v>5276</v>
      </c>
      <c r="G900" s="5">
        <f>L900*17.498</f>
        <v>209.976</v>
      </c>
      <c r="H900" s="6">
        <v>42242</v>
      </c>
      <c r="I900" s="5" t="s">
        <v>267</v>
      </c>
      <c r="J900" s="5" t="s">
        <v>5273</v>
      </c>
      <c r="K900" s="5" t="s">
        <v>268</v>
      </c>
      <c r="L900" s="5">
        <v>12</v>
      </c>
      <c r="M900" s="10" t="s">
        <v>5274</v>
      </c>
      <c r="N900" s="10" t="s">
        <v>13</v>
      </c>
      <c r="O900" s="8" t="s">
        <v>5274</v>
      </c>
    </row>
    <row r="901" spans="1:15" s="1" customFormat="1" x14ac:dyDescent="0.15">
      <c r="A901" s="13" t="s">
        <v>746</v>
      </c>
      <c r="B901" s="9"/>
      <c r="C901" s="3"/>
      <c r="D901" s="8" t="s">
        <v>747</v>
      </c>
      <c r="E901" s="4" t="s">
        <v>265</v>
      </c>
      <c r="F901" s="3" t="s">
        <v>5280</v>
      </c>
      <c r="G901" s="14">
        <f>29.101*L901</f>
        <v>116.404</v>
      </c>
      <c r="H901" s="6">
        <v>42242</v>
      </c>
      <c r="I901" s="5" t="s">
        <v>283</v>
      </c>
      <c r="J901" s="5" t="s">
        <v>5277</v>
      </c>
      <c r="K901" s="5" t="s">
        <v>11</v>
      </c>
      <c r="L901" s="5">
        <v>4</v>
      </c>
      <c r="M901" s="10" t="s">
        <v>5278</v>
      </c>
      <c r="N901" s="10" t="s">
        <v>5279</v>
      </c>
      <c r="O901" s="8" t="s">
        <v>5402</v>
      </c>
    </row>
    <row r="902" spans="1:15" s="1" customFormat="1" x14ac:dyDescent="0.15">
      <c r="A902" s="13" t="s">
        <v>633</v>
      </c>
      <c r="B902" s="9"/>
      <c r="C902" s="3"/>
      <c r="D902" s="8" t="s">
        <v>30</v>
      </c>
      <c r="E902" s="4" t="s">
        <v>265</v>
      </c>
      <c r="F902" s="3" t="s">
        <v>5284</v>
      </c>
      <c r="G902" s="14">
        <f>18.708*L902</f>
        <v>467.69999999999993</v>
      </c>
      <c r="H902" s="6">
        <v>42242</v>
      </c>
      <c r="I902" s="5" t="s">
        <v>402</v>
      </c>
      <c r="J902" s="5" t="s">
        <v>5281</v>
      </c>
      <c r="K902" s="5" t="s">
        <v>268</v>
      </c>
      <c r="L902" s="5">
        <v>25</v>
      </c>
      <c r="M902" s="10" t="s">
        <v>5282</v>
      </c>
      <c r="N902" s="10" t="s">
        <v>5283</v>
      </c>
      <c r="O902" s="8" t="s">
        <v>5403</v>
      </c>
    </row>
    <row r="903" spans="1:15" s="1" customFormat="1" ht="36" x14ac:dyDescent="0.15">
      <c r="A903" s="13" t="s">
        <v>4614</v>
      </c>
      <c r="B903" s="34" t="s">
        <v>6141</v>
      </c>
      <c r="C903" s="3"/>
      <c r="D903" s="8" t="s">
        <v>44</v>
      </c>
      <c r="E903" s="4" t="s">
        <v>265</v>
      </c>
      <c r="F903" s="3" t="s">
        <v>5287</v>
      </c>
      <c r="G903" s="5">
        <f>L903*17.712</f>
        <v>177.12</v>
      </c>
      <c r="H903" s="6">
        <v>42242</v>
      </c>
      <c r="I903" s="5" t="s">
        <v>267</v>
      </c>
      <c r="J903" s="5" t="s">
        <v>6138</v>
      </c>
      <c r="K903" s="5" t="s">
        <v>268</v>
      </c>
      <c r="L903" s="5">
        <v>10</v>
      </c>
      <c r="M903" s="10" t="s">
        <v>5285</v>
      </c>
      <c r="N903" s="10" t="s">
        <v>5286</v>
      </c>
      <c r="O903" s="8" t="s">
        <v>5404</v>
      </c>
    </row>
    <row r="904" spans="1:15" s="1" customFormat="1" x14ac:dyDescent="0.15">
      <c r="A904" s="13" t="s">
        <v>5304</v>
      </c>
      <c r="B904" s="32" t="s">
        <v>5308</v>
      </c>
      <c r="C904" s="3"/>
      <c r="D904" s="8" t="s">
        <v>111</v>
      </c>
      <c r="E904" s="4" t="s">
        <v>265</v>
      </c>
      <c r="F904" s="3" t="s">
        <v>5291</v>
      </c>
      <c r="G904" s="14">
        <f>17.498*L904</f>
        <v>174.98000000000002</v>
      </c>
      <c r="H904" s="6">
        <v>42242</v>
      </c>
      <c r="I904" s="5" t="s">
        <v>267</v>
      </c>
      <c r="J904" s="5" t="s">
        <v>5288</v>
      </c>
      <c r="K904" s="5" t="s">
        <v>268</v>
      </c>
      <c r="L904" s="5">
        <v>10</v>
      </c>
      <c r="M904" s="10" t="s">
        <v>5289</v>
      </c>
      <c r="N904" s="10" t="s">
        <v>5290</v>
      </c>
      <c r="O904" s="8" t="s">
        <v>5405</v>
      </c>
    </row>
    <row r="905" spans="1:15" s="1" customFormat="1" x14ac:dyDescent="0.15">
      <c r="A905" s="13" t="s">
        <v>831</v>
      </c>
      <c r="B905" s="9"/>
      <c r="C905" s="3"/>
      <c r="D905" s="8" t="s">
        <v>5295</v>
      </c>
      <c r="E905" s="4" t="s">
        <v>265</v>
      </c>
      <c r="F905" s="3" t="s">
        <v>5298</v>
      </c>
      <c r="G905" s="5">
        <f>25.399*L905</f>
        <v>634.97500000000002</v>
      </c>
      <c r="H905" s="6">
        <v>42242</v>
      </c>
      <c r="I905" s="5" t="s">
        <v>339</v>
      </c>
      <c r="J905" s="5" t="s">
        <v>5293</v>
      </c>
      <c r="K905" s="5" t="s">
        <v>275</v>
      </c>
      <c r="L905" s="5">
        <v>25</v>
      </c>
      <c r="M905" s="10" t="s">
        <v>5296</v>
      </c>
      <c r="N905" s="10" t="s">
        <v>5283</v>
      </c>
      <c r="O905" s="8" t="s">
        <v>5296</v>
      </c>
    </row>
    <row r="906" spans="1:15" s="1" customFormat="1" x14ac:dyDescent="0.15">
      <c r="A906" s="13" t="s">
        <v>391</v>
      </c>
      <c r="B906" s="9"/>
      <c r="C906" s="3"/>
      <c r="D906" s="8" t="s">
        <v>5295</v>
      </c>
      <c r="E906" s="4" t="s">
        <v>265</v>
      </c>
      <c r="F906" s="3" t="s">
        <v>5299</v>
      </c>
      <c r="G906" s="5">
        <f>25.399*L906</f>
        <v>634.97500000000002</v>
      </c>
      <c r="H906" s="6">
        <v>42242</v>
      </c>
      <c r="I906" s="5" t="s">
        <v>339</v>
      </c>
      <c r="J906" s="5" t="s">
        <v>5294</v>
      </c>
      <c r="K906" s="5" t="s">
        <v>275</v>
      </c>
      <c r="L906" s="5">
        <v>25</v>
      </c>
      <c r="M906" s="10" t="s">
        <v>5297</v>
      </c>
      <c r="N906" s="10" t="s">
        <v>5283</v>
      </c>
      <c r="O906" s="8" t="s">
        <v>5406</v>
      </c>
    </row>
    <row r="907" spans="1:15" s="1" customFormat="1" x14ac:dyDescent="0.15">
      <c r="A907" s="24" t="s">
        <v>5305</v>
      </c>
      <c r="B907" s="9"/>
      <c r="C907" s="3"/>
      <c r="D907" s="8" t="s">
        <v>5300</v>
      </c>
      <c r="E907" s="4" t="s">
        <v>265</v>
      </c>
      <c r="F907" s="3" t="s">
        <v>5301</v>
      </c>
      <c r="G907" s="14">
        <f>28.374*L907</f>
        <v>85.122</v>
      </c>
      <c r="H907" s="6">
        <v>42242</v>
      </c>
      <c r="I907" s="5" t="s">
        <v>283</v>
      </c>
      <c r="J907" s="5" t="s">
        <v>6140</v>
      </c>
      <c r="K907" s="5" t="s">
        <v>268</v>
      </c>
      <c r="L907" s="5">
        <v>3</v>
      </c>
      <c r="M907" s="10" t="s">
        <v>5302</v>
      </c>
      <c r="N907" s="10" t="s">
        <v>5303</v>
      </c>
      <c r="O907" s="8" t="s">
        <v>5407</v>
      </c>
    </row>
    <row r="908" spans="1:15" s="1" customFormat="1" x14ac:dyDescent="0.15">
      <c r="A908" s="13" t="s">
        <v>41</v>
      </c>
      <c r="B908" s="9"/>
      <c r="C908" s="3"/>
      <c r="D908" s="8" t="s">
        <v>42</v>
      </c>
      <c r="E908" s="4" t="s">
        <v>265</v>
      </c>
      <c r="F908" s="3" t="s">
        <v>5309</v>
      </c>
      <c r="G908" s="5">
        <f t="shared" ref="G908:G913" si="7">18.708*L908</f>
        <v>467.69999999999993</v>
      </c>
      <c r="H908" s="6">
        <v>42243</v>
      </c>
      <c r="I908" s="5" t="s">
        <v>449</v>
      </c>
      <c r="J908" s="5" t="s">
        <v>5310</v>
      </c>
      <c r="K908" s="5" t="s">
        <v>268</v>
      </c>
      <c r="L908" s="5">
        <v>25</v>
      </c>
      <c r="M908" s="10" t="s">
        <v>5312</v>
      </c>
      <c r="N908" s="10" t="s">
        <v>627</v>
      </c>
      <c r="O908" s="8" t="s">
        <v>5312</v>
      </c>
    </row>
    <row r="909" spans="1:15" s="1" customFormat="1" x14ac:dyDescent="0.15">
      <c r="A909" s="13" t="s">
        <v>1061</v>
      </c>
      <c r="B909" s="9"/>
      <c r="C909" s="3"/>
      <c r="D909" s="8" t="s">
        <v>42</v>
      </c>
      <c r="E909" s="4" t="s">
        <v>265</v>
      </c>
      <c r="F909" s="3" t="s">
        <v>5311</v>
      </c>
      <c r="G909" s="5">
        <f t="shared" si="7"/>
        <v>467.69999999999993</v>
      </c>
      <c r="H909" s="6">
        <v>42243</v>
      </c>
      <c r="I909" s="5" t="s">
        <v>449</v>
      </c>
      <c r="J909" s="5" t="s">
        <v>5664</v>
      </c>
      <c r="K909" s="5" t="s">
        <v>268</v>
      </c>
      <c r="L909" s="5">
        <v>25</v>
      </c>
      <c r="M909" s="10" t="s">
        <v>5313</v>
      </c>
      <c r="N909" s="10" t="s">
        <v>627</v>
      </c>
      <c r="O909" s="8" t="s">
        <v>5313</v>
      </c>
    </row>
    <row r="910" spans="1:15" s="1" customFormat="1" x14ac:dyDescent="0.15">
      <c r="A910" s="13" t="s">
        <v>1218</v>
      </c>
      <c r="B910" s="9"/>
      <c r="C910" s="3"/>
      <c r="D910" s="8" t="s">
        <v>42</v>
      </c>
      <c r="E910" s="4" t="s">
        <v>265</v>
      </c>
      <c r="F910" s="3" t="s">
        <v>5315</v>
      </c>
      <c r="G910" s="5">
        <f t="shared" si="7"/>
        <v>187.07999999999998</v>
      </c>
      <c r="H910" s="6">
        <v>42243</v>
      </c>
      <c r="I910" s="5" t="s">
        <v>449</v>
      </c>
      <c r="J910" s="5" t="s">
        <v>6353</v>
      </c>
      <c r="K910" s="5" t="s">
        <v>268</v>
      </c>
      <c r="L910" s="5">
        <v>10</v>
      </c>
      <c r="M910" s="10" t="s">
        <v>5314</v>
      </c>
      <c r="N910" s="10" t="s">
        <v>129</v>
      </c>
      <c r="O910" s="8" t="s">
        <v>5314</v>
      </c>
    </row>
    <row r="911" spans="1:15" s="1" customFormat="1" x14ac:dyDescent="0.15">
      <c r="A911" s="13" t="s">
        <v>1801</v>
      </c>
      <c r="B911" s="9"/>
      <c r="C911" s="3"/>
      <c r="D911" s="8" t="s">
        <v>24</v>
      </c>
      <c r="E911" s="4" t="s">
        <v>265</v>
      </c>
      <c r="F911" s="3" t="s">
        <v>5316</v>
      </c>
      <c r="G911" s="5">
        <f t="shared" si="7"/>
        <v>467.69999999999993</v>
      </c>
      <c r="H911" s="6">
        <v>42243</v>
      </c>
      <c r="I911" s="5" t="s">
        <v>449</v>
      </c>
      <c r="J911" s="5" t="s">
        <v>5317</v>
      </c>
      <c r="K911" s="5" t="s">
        <v>141</v>
      </c>
      <c r="L911" s="5">
        <v>25</v>
      </c>
      <c r="M911" s="10" t="s">
        <v>5318</v>
      </c>
      <c r="N911" s="10" t="s">
        <v>627</v>
      </c>
      <c r="O911" s="8" t="s">
        <v>5318</v>
      </c>
    </row>
    <row r="912" spans="1:15" s="1" customFormat="1" x14ac:dyDescent="0.15">
      <c r="A912" s="13" t="s">
        <v>1063</v>
      </c>
      <c r="B912" s="9"/>
      <c r="C912" s="3"/>
      <c r="D912" s="8" t="s">
        <v>30</v>
      </c>
      <c r="E912" s="4" t="s">
        <v>265</v>
      </c>
      <c r="F912" s="3" t="s">
        <v>5319</v>
      </c>
      <c r="G912" s="5">
        <f t="shared" si="7"/>
        <v>130.95599999999999</v>
      </c>
      <c r="H912" s="6">
        <v>42243</v>
      </c>
      <c r="I912" s="5" t="s">
        <v>6341</v>
      </c>
      <c r="J912" s="5" t="s">
        <v>6342</v>
      </c>
      <c r="K912" s="5" t="s">
        <v>11</v>
      </c>
      <c r="L912" s="5">
        <v>7</v>
      </c>
      <c r="M912" s="10" t="s">
        <v>5320</v>
      </c>
      <c r="N912" s="10" t="s">
        <v>117</v>
      </c>
      <c r="O912" s="8" t="s">
        <v>5320</v>
      </c>
    </row>
    <row r="913" spans="1:15" s="1" customFormat="1" x14ac:dyDescent="0.15">
      <c r="A913" s="13" t="s">
        <v>1067</v>
      </c>
      <c r="B913" s="9"/>
      <c r="C913" s="3"/>
      <c r="D913" s="8" t="s">
        <v>30</v>
      </c>
      <c r="E913" s="4" t="s">
        <v>265</v>
      </c>
      <c r="F913" s="3" t="s">
        <v>5321</v>
      </c>
      <c r="G913" s="5">
        <f t="shared" si="7"/>
        <v>93.539999999999992</v>
      </c>
      <c r="H913" s="6">
        <v>42243</v>
      </c>
      <c r="I913" s="5" t="s">
        <v>1069</v>
      </c>
      <c r="J913" s="5" t="s">
        <v>5750</v>
      </c>
      <c r="K913" s="5" t="s">
        <v>260</v>
      </c>
      <c r="L913" s="5">
        <v>5</v>
      </c>
      <c r="M913" s="10" t="s">
        <v>5320</v>
      </c>
      <c r="N913" s="10" t="s">
        <v>4974</v>
      </c>
      <c r="O913" s="8" t="s">
        <v>5390</v>
      </c>
    </row>
    <row r="914" spans="1:15" s="1" customFormat="1" x14ac:dyDescent="0.15">
      <c r="A914" s="13" t="s">
        <v>4302</v>
      </c>
      <c r="B914" s="9"/>
      <c r="C914" s="3"/>
      <c r="D914" s="8" t="s">
        <v>19</v>
      </c>
      <c r="E914" s="4" t="s">
        <v>265</v>
      </c>
      <c r="F914" s="3" t="s">
        <v>5322</v>
      </c>
      <c r="G914" s="5">
        <f>29.101*L914</f>
        <v>87.302999999999997</v>
      </c>
      <c r="H914" s="6">
        <v>42243</v>
      </c>
      <c r="I914" s="5" t="s">
        <v>423</v>
      </c>
      <c r="J914" s="5" t="s">
        <v>5323</v>
      </c>
      <c r="K914" s="5" t="s">
        <v>268</v>
      </c>
      <c r="L914" s="5">
        <v>3</v>
      </c>
      <c r="M914" s="10" t="s">
        <v>2543</v>
      </c>
      <c r="N914" s="10" t="s">
        <v>4619</v>
      </c>
      <c r="O914" s="8" t="s">
        <v>5391</v>
      </c>
    </row>
    <row r="915" spans="1:15" s="1" customFormat="1" x14ac:dyDescent="0.15">
      <c r="A915" s="13" t="s">
        <v>281</v>
      </c>
      <c r="B915" s="9"/>
      <c r="C915" s="3"/>
      <c r="D915" s="8" t="s">
        <v>115</v>
      </c>
      <c r="E915" s="4" t="s">
        <v>265</v>
      </c>
      <c r="F915" s="3" t="s">
        <v>5324</v>
      </c>
      <c r="G915" s="14">
        <f>13.006*L915</f>
        <v>325.14999999999998</v>
      </c>
      <c r="H915" s="6">
        <v>42243</v>
      </c>
      <c r="I915" s="5" t="s">
        <v>273</v>
      </c>
      <c r="J915" s="5" t="s">
        <v>5325</v>
      </c>
      <c r="K915" s="14" t="s">
        <v>260</v>
      </c>
      <c r="L915" s="5">
        <v>25</v>
      </c>
      <c r="M915" s="10" t="s">
        <v>5326</v>
      </c>
      <c r="N915" s="10" t="s">
        <v>627</v>
      </c>
      <c r="O915" s="8" t="s">
        <v>5326</v>
      </c>
    </row>
    <row r="916" spans="1:15" s="1" customFormat="1" x14ac:dyDescent="0.15">
      <c r="A916" s="13" t="s">
        <v>5329</v>
      </c>
      <c r="B916" s="3" t="s">
        <v>333</v>
      </c>
      <c r="C916" s="3"/>
      <c r="D916" s="8" t="s">
        <v>19</v>
      </c>
      <c r="E916" s="4" t="s">
        <v>265</v>
      </c>
      <c r="F916" s="3" t="s">
        <v>5327</v>
      </c>
      <c r="G916" s="5">
        <f>29.101*L916/2</f>
        <v>58.201999999999998</v>
      </c>
      <c r="H916" s="6">
        <v>42243</v>
      </c>
      <c r="I916" s="5" t="s">
        <v>5330</v>
      </c>
      <c r="J916" s="5" t="s">
        <v>5328</v>
      </c>
      <c r="K916" s="5" t="s">
        <v>268</v>
      </c>
      <c r="L916" s="5">
        <v>4</v>
      </c>
      <c r="M916" s="10" t="s">
        <v>2543</v>
      </c>
      <c r="N916" s="10" t="s">
        <v>152</v>
      </c>
      <c r="O916" s="8" t="s">
        <v>5392</v>
      </c>
    </row>
    <row r="917" spans="1:15" s="1" customFormat="1" x14ac:dyDescent="0.15">
      <c r="A917" s="13" t="s">
        <v>907</v>
      </c>
      <c r="B917" s="9"/>
      <c r="C917" s="3"/>
      <c r="D917" s="8" t="s">
        <v>34</v>
      </c>
      <c r="E917" s="4" t="s">
        <v>265</v>
      </c>
      <c r="F917" s="3" t="s">
        <v>5333</v>
      </c>
      <c r="G917" s="14">
        <f>6.405*L917</f>
        <v>160.125</v>
      </c>
      <c r="H917" s="6">
        <v>42243</v>
      </c>
      <c r="I917" s="5" t="s">
        <v>5334</v>
      </c>
      <c r="J917" s="5" t="s">
        <v>5331</v>
      </c>
      <c r="K917" s="5" t="s">
        <v>141</v>
      </c>
      <c r="L917" s="5">
        <v>25</v>
      </c>
      <c r="M917" s="10" t="s">
        <v>5332</v>
      </c>
      <c r="N917" s="10" t="s">
        <v>627</v>
      </c>
      <c r="O917" s="8" t="s">
        <v>5332</v>
      </c>
    </row>
    <row r="918" spans="1:15" s="1" customFormat="1" x14ac:dyDescent="0.15">
      <c r="A918" s="13" t="s">
        <v>2731</v>
      </c>
      <c r="B918" s="13" t="s">
        <v>719</v>
      </c>
      <c r="C918" s="3"/>
      <c r="D918" s="8" t="s">
        <v>83</v>
      </c>
      <c r="E918" s="4" t="s">
        <v>265</v>
      </c>
      <c r="F918" s="3" t="s">
        <v>5335</v>
      </c>
      <c r="G918" s="5">
        <f>9.871*L918</f>
        <v>246.77500000000001</v>
      </c>
      <c r="H918" s="6">
        <v>42243</v>
      </c>
      <c r="I918" s="5" t="s">
        <v>337</v>
      </c>
      <c r="J918" s="5" t="s">
        <v>5336</v>
      </c>
      <c r="K918" s="14" t="s">
        <v>260</v>
      </c>
      <c r="L918" s="5">
        <v>25</v>
      </c>
      <c r="M918" s="10" t="s">
        <v>6283</v>
      </c>
      <c r="N918" s="10" t="s">
        <v>627</v>
      </c>
      <c r="O918" s="8"/>
    </row>
    <row r="919" spans="1:15" s="1" customFormat="1" x14ac:dyDescent="0.15">
      <c r="A919" s="13" t="s">
        <v>82</v>
      </c>
      <c r="B919" s="13" t="s">
        <v>719</v>
      </c>
      <c r="C919" s="3"/>
      <c r="D919" s="8" t="s">
        <v>83</v>
      </c>
      <c r="E919" s="4" t="s">
        <v>265</v>
      </c>
      <c r="F919" s="3" t="s">
        <v>5337</v>
      </c>
      <c r="G919" s="5">
        <f>9.871*L919</f>
        <v>246.77500000000001</v>
      </c>
      <c r="H919" s="6">
        <v>42243</v>
      </c>
      <c r="I919" s="5" t="s">
        <v>337</v>
      </c>
      <c r="J919" s="5" t="s">
        <v>5338</v>
      </c>
      <c r="K919" s="14" t="s">
        <v>260</v>
      </c>
      <c r="L919" s="5">
        <v>25</v>
      </c>
      <c r="M919" s="10" t="s">
        <v>6284</v>
      </c>
      <c r="N919" s="10" t="s">
        <v>627</v>
      </c>
      <c r="O919" s="8"/>
    </row>
    <row r="920" spans="1:15" s="1" customFormat="1" x14ac:dyDescent="0.15">
      <c r="A920" s="13" t="s">
        <v>316</v>
      </c>
      <c r="B920" s="9"/>
      <c r="C920" s="3"/>
      <c r="D920" s="8" t="s">
        <v>34</v>
      </c>
      <c r="E920" s="4" t="s">
        <v>265</v>
      </c>
      <c r="F920" s="3" t="s">
        <v>5476</v>
      </c>
      <c r="G920" s="14">
        <f>6.405*L920</f>
        <v>160.125</v>
      </c>
      <c r="H920" s="6">
        <v>42243</v>
      </c>
      <c r="I920" s="5" t="s">
        <v>270</v>
      </c>
      <c r="J920" s="5" t="s">
        <v>5477</v>
      </c>
      <c r="K920" s="5" t="s">
        <v>268</v>
      </c>
      <c r="L920" s="5">
        <v>25</v>
      </c>
      <c r="M920" s="10" t="s">
        <v>5339</v>
      </c>
      <c r="N920" s="10" t="s">
        <v>627</v>
      </c>
      <c r="O920" s="8" t="s">
        <v>5339</v>
      </c>
    </row>
    <row r="921" spans="1:15" s="1" customFormat="1" x14ac:dyDescent="0.15">
      <c r="A921" s="13" t="s">
        <v>982</v>
      </c>
      <c r="B921" s="9"/>
      <c r="C921" s="3"/>
      <c r="D921" s="8" t="s">
        <v>53</v>
      </c>
      <c r="E921" s="4" t="s">
        <v>265</v>
      </c>
      <c r="F921" s="3" t="s">
        <v>5340</v>
      </c>
      <c r="G921" s="5">
        <f>12.838*L921</f>
        <v>38.513999999999996</v>
      </c>
      <c r="H921" s="6">
        <v>42243</v>
      </c>
      <c r="I921" s="5" t="s">
        <v>270</v>
      </c>
      <c r="J921" s="5" t="s">
        <v>5465</v>
      </c>
      <c r="K921" s="5" t="s">
        <v>260</v>
      </c>
      <c r="L921" s="5">
        <v>3</v>
      </c>
      <c r="M921" s="10" t="s">
        <v>4813</v>
      </c>
      <c r="N921" s="10" t="s">
        <v>331</v>
      </c>
      <c r="O921" s="8" t="s">
        <v>5393</v>
      </c>
    </row>
    <row r="922" spans="1:15" s="1" customFormat="1" x14ac:dyDescent="0.15">
      <c r="A922" s="13" t="s">
        <v>1148</v>
      </c>
      <c r="B922" s="9"/>
      <c r="C922" s="3"/>
      <c r="D922" s="8" t="s">
        <v>3881</v>
      </c>
      <c r="E922" s="4" t="s">
        <v>265</v>
      </c>
      <c r="F922" s="3" t="s">
        <v>5341</v>
      </c>
      <c r="G922" s="5">
        <f>20.816*L922</f>
        <v>437.13599999999997</v>
      </c>
      <c r="H922" s="6">
        <v>42243</v>
      </c>
      <c r="I922" s="5" t="s">
        <v>441</v>
      </c>
      <c r="J922" s="5" t="s">
        <v>5922</v>
      </c>
      <c r="K922" s="5" t="s">
        <v>275</v>
      </c>
      <c r="L922" s="5">
        <v>21</v>
      </c>
      <c r="M922" s="10" t="s">
        <v>5342</v>
      </c>
      <c r="N922" s="10" t="s">
        <v>5343</v>
      </c>
      <c r="O922" s="8" t="s">
        <v>5342</v>
      </c>
    </row>
    <row r="923" spans="1:15" s="1" customFormat="1" x14ac:dyDescent="0.15">
      <c r="A923" s="24" t="s">
        <v>1256</v>
      </c>
      <c r="B923" s="9"/>
      <c r="C923" s="3"/>
      <c r="D923" s="24" t="s">
        <v>5345</v>
      </c>
      <c r="E923" s="4" t="s">
        <v>265</v>
      </c>
      <c r="F923" s="3" t="s">
        <v>5344</v>
      </c>
      <c r="G923" s="5">
        <f>20.816*L923</f>
        <v>62.447999999999993</v>
      </c>
      <c r="H923" s="6">
        <v>42243</v>
      </c>
      <c r="I923" s="5" t="s">
        <v>2335</v>
      </c>
      <c r="J923" s="5" t="s">
        <v>6532</v>
      </c>
      <c r="K923" s="5" t="s">
        <v>261</v>
      </c>
      <c r="L923" s="5">
        <v>3</v>
      </c>
      <c r="M923" s="10" t="s">
        <v>5346</v>
      </c>
      <c r="N923" s="10" t="s">
        <v>163</v>
      </c>
      <c r="O923" s="8" t="s">
        <v>5346</v>
      </c>
    </row>
    <row r="924" spans="1:15" s="1" customFormat="1" x14ac:dyDescent="0.15">
      <c r="A924" s="13" t="s">
        <v>1508</v>
      </c>
      <c r="B924" s="9"/>
      <c r="C924" s="3"/>
      <c r="D924" s="8" t="s">
        <v>87</v>
      </c>
      <c r="E924" s="4" t="s">
        <v>265</v>
      </c>
      <c r="F924" s="3" t="s">
        <v>5347</v>
      </c>
      <c r="G924" s="5">
        <f>29.101*L924</f>
        <v>232.80799999999999</v>
      </c>
      <c r="H924" s="6">
        <v>42243</v>
      </c>
      <c r="I924" s="5" t="s">
        <v>5348</v>
      </c>
      <c r="J924" s="5" t="s">
        <v>5703</v>
      </c>
      <c r="K924" s="5" t="s">
        <v>141</v>
      </c>
      <c r="L924" s="5">
        <v>8</v>
      </c>
      <c r="M924" s="10" t="s">
        <v>2795</v>
      </c>
      <c r="N924" s="10" t="s">
        <v>414</v>
      </c>
      <c r="O924" s="8" t="s">
        <v>5394</v>
      </c>
    </row>
    <row r="925" spans="1:15" s="1" customFormat="1" x14ac:dyDescent="0.15">
      <c r="A925" s="24" t="s">
        <v>5351</v>
      </c>
      <c r="B925" s="9"/>
      <c r="C925" s="3"/>
      <c r="D925" s="8" t="s">
        <v>5349</v>
      </c>
      <c r="E925" s="4" t="s">
        <v>265</v>
      </c>
      <c r="F925" s="3" t="s">
        <v>5953</v>
      </c>
      <c r="G925" s="27">
        <f>20.824*L925</f>
        <v>62.472000000000008</v>
      </c>
      <c r="H925" s="6">
        <v>42243</v>
      </c>
      <c r="I925" s="5" t="s">
        <v>395</v>
      </c>
      <c r="J925" s="5" t="s">
        <v>5955</v>
      </c>
      <c r="K925" s="5" t="s">
        <v>11</v>
      </c>
      <c r="L925" s="5">
        <v>3</v>
      </c>
      <c r="M925" s="10" t="s">
        <v>5350</v>
      </c>
      <c r="N925" s="10" t="s">
        <v>745</v>
      </c>
      <c r="O925" s="8" t="s">
        <v>5350</v>
      </c>
    </row>
    <row r="926" spans="1:15" s="1" customFormat="1" x14ac:dyDescent="0.15">
      <c r="A926" s="24" t="s">
        <v>5353</v>
      </c>
      <c r="B926" s="9"/>
      <c r="C926" s="3"/>
      <c r="D926" s="8" t="s">
        <v>5349</v>
      </c>
      <c r="E926" s="4" t="s">
        <v>265</v>
      </c>
      <c r="F926" s="3" t="s">
        <v>5352</v>
      </c>
      <c r="G926" s="27">
        <f>20.824*L926</f>
        <v>104.12</v>
      </c>
      <c r="H926" s="6">
        <v>42243</v>
      </c>
      <c r="I926" s="5" t="s">
        <v>395</v>
      </c>
      <c r="J926" s="5" t="s">
        <v>5931</v>
      </c>
      <c r="K926" s="5" t="s">
        <v>11</v>
      </c>
      <c r="L926" s="5">
        <v>5</v>
      </c>
      <c r="M926" s="10" t="s">
        <v>5350</v>
      </c>
      <c r="N926" s="10" t="s">
        <v>4974</v>
      </c>
      <c r="O926" s="8" t="s">
        <v>5408</v>
      </c>
    </row>
    <row r="927" spans="1:15" s="1" customFormat="1" x14ac:dyDescent="0.15">
      <c r="A927" s="24" t="s">
        <v>5356</v>
      </c>
      <c r="B927" s="9"/>
      <c r="C927" s="3"/>
      <c r="D927" s="8" t="s">
        <v>5357</v>
      </c>
      <c r="E927" s="4" t="s">
        <v>265</v>
      </c>
      <c r="F927" s="3" t="s">
        <v>5358</v>
      </c>
      <c r="G927" s="27">
        <v>27.396000000000001</v>
      </c>
      <c r="H927" s="6">
        <v>42244</v>
      </c>
      <c r="I927" s="5" t="s">
        <v>1271</v>
      </c>
      <c r="J927" s="5" t="s">
        <v>5359</v>
      </c>
      <c r="K927" s="5" t="s">
        <v>1129</v>
      </c>
      <c r="L927" s="5" t="s">
        <v>5360</v>
      </c>
      <c r="M927" s="10" t="s">
        <v>5361</v>
      </c>
      <c r="N927" s="10" t="s">
        <v>5362</v>
      </c>
      <c r="O927" s="8" t="s">
        <v>5630</v>
      </c>
    </row>
    <row r="928" spans="1:15" s="1" customFormat="1" x14ac:dyDescent="0.15">
      <c r="A928" s="13" t="s">
        <v>5513</v>
      </c>
      <c r="B928" s="9"/>
      <c r="C928" s="3"/>
      <c r="D928" s="8" t="s">
        <v>670</v>
      </c>
      <c r="E928" s="4" t="s">
        <v>265</v>
      </c>
      <c r="F928" s="3" t="s">
        <v>5363</v>
      </c>
      <c r="G928" s="27">
        <v>99.146000000000001</v>
      </c>
      <c r="H928" s="6">
        <v>42244</v>
      </c>
      <c r="I928" s="5" t="s">
        <v>1271</v>
      </c>
      <c r="J928" s="5" t="s">
        <v>6001</v>
      </c>
      <c r="K928" s="5" t="s">
        <v>366</v>
      </c>
      <c r="L928" s="5" t="s">
        <v>1232</v>
      </c>
      <c r="M928" s="10" t="s">
        <v>5364</v>
      </c>
      <c r="N928" s="10" t="s">
        <v>3474</v>
      </c>
      <c r="O928" s="8" t="s">
        <v>5409</v>
      </c>
    </row>
    <row r="929" spans="1:15" s="1" customFormat="1" x14ac:dyDescent="0.15">
      <c r="A929" s="13" t="s">
        <v>5514</v>
      </c>
      <c r="B929" s="9"/>
      <c r="C929" s="3"/>
      <c r="D929" s="8" t="s">
        <v>4024</v>
      </c>
      <c r="E929" s="4" t="s">
        <v>265</v>
      </c>
      <c r="F929" s="3" t="s">
        <v>5365</v>
      </c>
      <c r="G929" s="27">
        <v>99.816999999999993</v>
      </c>
      <c r="H929" s="6">
        <v>42244</v>
      </c>
      <c r="I929" s="5" t="s">
        <v>1271</v>
      </c>
      <c r="J929" s="5" t="s">
        <v>5366</v>
      </c>
      <c r="K929" s="5" t="s">
        <v>1129</v>
      </c>
      <c r="L929" s="5" t="s">
        <v>4029</v>
      </c>
      <c r="M929" s="10" t="s">
        <v>5367</v>
      </c>
      <c r="N929" s="10" t="s">
        <v>4031</v>
      </c>
      <c r="O929" s="8" t="s">
        <v>5410</v>
      </c>
    </row>
    <row r="930" spans="1:15" s="1" customFormat="1" x14ac:dyDescent="0.15">
      <c r="A930" s="13" t="s">
        <v>5510</v>
      </c>
      <c r="B930" s="9"/>
      <c r="C930" s="3"/>
      <c r="D930" s="8" t="s">
        <v>1289</v>
      </c>
      <c r="E930" s="4" t="s">
        <v>265</v>
      </c>
      <c r="F930" s="3" t="s">
        <v>5371</v>
      </c>
      <c r="G930" s="27">
        <v>153.79499999999999</v>
      </c>
      <c r="H930" s="6">
        <v>42244</v>
      </c>
      <c r="I930" s="5" t="s">
        <v>1271</v>
      </c>
      <c r="J930" s="5" t="s">
        <v>5515</v>
      </c>
      <c r="K930" s="5" t="s">
        <v>5516</v>
      </c>
      <c r="L930" s="5" t="s">
        <v>609</v>
      </c>
      <c r="M930" s="10" t="s">
        <v>5369</v>
      </c>
      <c r="N930" s="10" t="s">
        <v>5370</v>
      </c>
      <c r="O930" s="8" t="s">
        <v>5411</v>
      </c>
    </row>
    <row r="931" spans="1:15" s="1" customFormat="1" x14ac:dyDescent="0.15">
      <c r="A931" s="13" t="s">
        <v>5511</v>
      </c>
      <c r="B931" s="9"/>
      <c r="C931" s="3"/>
      <c r="D931" s="8" t="s">
        <v>29</v>
      </c>
      <c r="E931" s="4" t="s">
        <v>265</v>
      </c>
      <c r="F931" s="3" t="s">
        <v>5372</v>
      </c>
      <c r="G931" s="27">
        <v>48.640999999999998</v>
      </c>
      <c r="H931" s="6">
        <v>42244</v>
      </c>
      <c r="I931" s="5" t="s">
        <v>6556</v>
      </c>
      <c r="J931" s="5" t="s">
        <v>6592</v>
      </c>
      <c r="K931" s="14" t="s">
        <v>343</v>
      </c>
      <c r="L931" s="5" t="s">
        <v>1378</v>
      </c>
      <c r="M931" s="10" t="s">
        <v>5373</v>
      </c>
      <c r="N931" s="10" t="s">
        <v>5374</v>
      </c>
      <c r="O931" s="8" t="s">
        <v>5412</v>
      </c>
    </row>
    <row r="932" spans="1:15" s="1" customFormat="1" x14ac:dyDescent="0.15">
      <c r="A932" s="13" t="s">
        <v>5512</v>
      </c>
      <c r="B932" s="9"/>
      <c r="C932" s="3"/>
      <c r="D932" s="8" t="s">
        <v>95</v>
      </c>
      <c r="E932" s="4" t="s">
        <v>265</v>
      </c>
      <c r="F932" s="3" t="s">
        <v>5379</v>
      </c>
      <c r="G932" s="27">
        <v>85.567999999999998</v>
      </c>
      <c r="H932" s="6">
        <v>42244</v>
      </c>
      <c r="I932" s="5" t="s">
        <v>5380</v>
      </c>
      <c r="J932" s="5" t="s">
        <v>5498</v>
      </c>
      <c r="K932" s="5" t="s">
        <v>393</v>
      </c>
      <c r="L932" s="5" t="s">
        <v>5376</v>
      </c>
      <c r="M932" s="10" t="s">
        <v>5377</v>
      </c>
      <c r="N932" s="10" t="s">
        <v>5378</v>
      </c>
      <c r="O932" s="8" t="s">
        <v>5631</v>
      </c>
    </row>
    <row r="933" spans="1:15" s="1" customFormat="1" x14ac:dyDescent="0.15">
      <c r="A933" s="24" t="s">
        <v>2040</v>
      </c>
      <c r="B933" s="9"/>
      <c r="C933" s="3"/>
      <c r="D933" s="8" t="s">
        <v>104</v>
      </c>
      <c r="E933" s="4" t="s">
        <v>265</v>
      </c>
      <c r="F933" s="3" t="s">
        <v>5381</v>
      </c>
      <c r="G933" s="27">
        <v>153.32499999999999</v>
      </c>
      <c r="H933" s="6">
        <v>42244</v>
      </c>
      <c r="I933" s="5" t="s">
        <v>284</v>
      </c>
      <c r="J933" s="5" t="s">
        <v>5382</v>
      </c>
      <c r="K933" s="5" t="s">
        <v>282</v>
      </c>
      <c r="L933" s="5" t="s">
        <v>5383</v>
      </c>
      <c r="M933" s="10" t="s">
        <v>5386</v>
      </c>
      <c r="N933" s="10" t="s">
        <v>5387</v>
      </c>
      <c r="O933" s="8" t="s">
        <v>5413</v>
      </c>
    </row>
    <row r="934" spans="1:15" s="1" customFormat="1" x14ac:dyDescent="0.15">
      <c r="A934" s="13" t="s">
        <v>5509</v>
      </c>
      <c r="B934" s="9"/>
      <c r="C934" s="3"/>
      <c r="D934" s="8" t="s">
        <v>104</v>
      </c>
      <c r="E934" s="4" t="s">
        <v>265</v>
      </c>
      <c r="F934" s="3" t="s">
        <v>5385</v>
      </c>
      <c r="G934" s="27">
        <v>104.67700000000001</v>
      </c>
      <c r="H934" s="6">
        <v>42244</v>
      </c>
      <c r="I934" s="5" t="s">
        <v>394</v>
      </c>
      <c r="J934" s="5" t="s">
        <v>5502</v>
      </c>
      <c r="K934" s="5" t="s">
        <v>282</v>
      </c>
      <c r="L934" s="5" t="s">
        <v>5384</v>
      </c>
      <c r="M934" s="10" t="s">
        <v>5388</v>
      </c>
      <c r="N934" s="10" t="s">
        <v>5389</v>
      </c>
      <c r="O934" s="8" t="s">
        <v>5414</v>
      </c>
    </row>
    <row r="935" spans="1:15" s="1" customFormat="1" x14ac:dyDescent="0.15">
      <c r="A935" s="13" t="s">
        <v>5396</v>
      </c>
      <c r="B935" s="9" t="s">
        <v>5397</v>
      </c>
      <c r="C935" s="3"/>
      <c r="D935" s="8" t="s">
        <v>553</v>
      </c>
      <c r="E935" s="4" t="s">
        <v>265</v>
      </c>
      <c r="F935" s="3" t="s">
        <v>5395</v>
      </c>
      <c r="G935" s="5">
        <f>11.584*L935</f>
        <v>185.34399999999999</v>
      </c>
      <c r="H935" s="6">
        <v>42244</v>
      </c>
      <c r="I935" s="5" t="s">
        <v>555</v>
      </c>
      <c r="J935" s="5" t="s">
        <v>5398</v>
      </c>
      <c r="K935" s="5" t="s">
        <v>268</v>
      </c>
      <c r="L935" s="5">
        <v>16</v>
      </c>
      <c r="M935" s="10" t="s">
        <v>5869</v>
      </c>
      <c r="N935" s="10" t="s">
        <v>4507</v>
      </c>
      <c r="O935" s="8" t="s">
        <v>6249</v>
      </c>
    </row>
    <row r="936" spans="1:15" s="1" customFormat="1" x14ac:dyDescent="0.15">
      <c r="A936" s="13" t="s">
        <v>5723</v>
      </c>
      <c r="B936" s="9"/>
      <c r="C936" s="3"/>
      <c r="D936" s="8" t="s">
        <v>30</v>
      </c>
      <c r="E936" s="4" t="s">
        <v>265</v>
      </c>
      <c r="F936" s="3" t="s">
        <v>5722</v>
      </c>
      <c r="G936" s="14">
        <f>18.708*L936</f>
        <v>112.24799999999999</v>
      </c>
      <c r="H936" s="6">
        <v>42244</v>
      </c>
      <c r="I936" s="5" t="s">
        <v>402</v>
      </c>
      <c r="J936" s="5" t="s">
        <v>5399</v>
      </c>
      <c r="K936" s="5" t="s">
        <v>268</v>
      </c>
      <c r="L936" s="5">
        <v>6</v>
      </c>
      <c r="M936" s="10" t="s">
        <v>5724</v>
      </c>
      <c r="N936" s="10" t="s">
        <v>5400</v>
      </c>
      <c r="O936" s="8" t="s">
        <v>5851</v>
      </c>
    </row>
    <row r="937" spans="1:15" s="1" customFormat="1" x14ac:dyDescent="0.15">
      <c r="A937" s="13" t="s">
        <v>5415</v>
      </c>
      <c r="B937" s="9"/>
      <c r="C937" s="3"/>
      <c r="D937" s="8" t="s">
        <v>19</v>
      </c>
      <c r="E937" s="4" t="s">
        <v>265</v>
      </c>
      <c r="F937" s="3" t="s">
        <v>5416</v>
      </c>
      <c r="G937" s="5">
        <f>29.101*L937</f>
        <v>87.302999999999997</v>
      </c>
      <c r="H937" s="6">
        <v>42247</v>
      </c>
      <c r="I937" s="5" t="s">
        <v>423</v>
      </c>
      <c r="J937" s="5" t="s">
        <v>5885</v>
      </c>
      <c r="K937" s="5" t="s">
        <v>268</v>
      </c>
      <c r="L937" s="5">
        <v>3</v>
      </c>
      <c r="M937" s="10" t="s">
        <v>5417</v>
      </c>
      <c r="N937" s="10" t="s">
        <v>5418</v>
      </c>
      <c r="O937" s="8" t="s">
        <v>5417</v>
      </c>
    </row>
    <row r="938" spans="1:15" s="1" customFormat="1" x14ac:dyDescent="0.15">
      <c r="A938" s="13" t="s">
        <v>5419</v>
      </c>
      <c r="B938" s="9"/>
      <c r="C938" s="3"/>
      <c r="D938" s="8" t="s">
        <v>103</v>
      </c>
      <c r="E938" s="4" t="s">
        <v>5420</v>
      </c>
      <c r="F938" s="3" t="s">
        <v>5421</v>
      </c>
      <c r="G938" s="5">
        <f>17.712*L938</f>
        <v>442.8</v>
      </c>
      <c r="H938" s="6">
        <v>42247</v>
      </c>
      <c r="I938" s="5" t="s">
        <v>423</v>
      </c>
      <c r="J938" s="5" t="s">
        <v>5661</v>
      </c>
      <c r="K938" s="5" t="s">
        <v>268</v>
      </c>
      <c r="L938" s="5">
        <v>25</v>
      </c>
      <c r="M938" s="10" t="s">
        <v>5422</v>
      </c>
      <c r="N938" s="10" t="s">
        <v>627</v>
      </c>
      <c r="O938" s="8" t="s">
        <v>5422</v>
      </c>
    </row>
    <row r="939" spans="1:15" s="1" customFormat="1" x14ac:dyDescent="0.15">
      <c r="A939" s="13" t="s">
        <v>49</v>
      </c>
      <c r="B939" s="9"/>
      <c r="C939" s="3"/>
      <c r="D939" s="8" t="s">
        <v>50</v>
      </c>
      <c r="E939" s="4" t="s">
        <v>5420</v>
      </c>
      <c r="F939" s="3" t="s">
        <v>5424</v>
      </c>
      <c r="G939" s="5">
        <f t="shared" ref="G939:G944" si="8">18.708*L939</f>
        <v>224.49599999999998</v>
      </c>
      <c r="H939" s="6">
        <v>42247</v>
      </c>
      <c r="I939" s="5" t="s">
        <v>449</v>
      </c>
      <c r="J939" s="5" t="s">
        <v>5901</v>
      </c>
      <c r="K939" s="5" t="s">
        <v>275</v>
      </c>
      <c r="L939" s="5">
        <v>12</v>
      </c>
      <c r="M939" s="10" t="s">
        <v>5425</v>
      </c>
      <c r="N939" s="10" t="s">
        <v>13</v>
      </c>
      <c r="O939" s="8" t="s">
        <v>5425</v>
      </c>
    </row>
    <row r="940" spans="1:15" s="1" customFormat="1" x14ac:dyDescent="0.15">
      <c r="A940" s="13" t="s">
        <v>3759</v>
      </c>
      <c r="B940" s="9"/>
      <c r="C940" s="3"/>
      <c r="D940" s="8" t="s">
        <v>24</v>
      </c>
      <c r="E940" s="4" t="s">
        <v>5420</v>
      </c>
      <c r="F940" s="3" t="s">
        <v>5426</v>
      </c>
      <c r="G940" s="5">
        <f t="shared" si="8"/>
        <v>467.69999999999993</v>
      </c>
      <c r="H940" s="6">
        <v>42247</v>
      </c>
      <c r="I940" s="5" t="s">
        <v>449</v>
      </c>
      <c r="J940" s="5" t="s">
        <v>5427</v>
      </c>
      <c r="K940" s="5" t="s">
        <v>141</v>
      </c>
      <c r="L940" s="5">
        <v>25</v>
      </c>
      <c r="M940" s="10" t="s">
        <v>5428</v>
      </c>
      <c r="N940" s="10" t="s">
        <v>627</v>
      </c>
      <c r="O940" s="8" t="s">
        <v>5428</v>
      </c>
    </row>
    <row r="941" spans="1:15" s="1" customFormat="1" x14ac:dyDescent="0.15">
      <c r="A941" s="13" t="s">
        <v>3759</v>
      </c>
      <c r="B941" s="9"/>
      <c r="C941" s="3"/>
      <c r="D941" s="8" t="s">
        <v>24</v>
      </c>
      <c r="E941" s="4" t="s">
        <v>5420</v>
      </c>
      <c r="F941" s="3" t="s">
        <v>5429</v>
      </c>
      <c r="G941" s="5">
        <f t="shared" si="8"/>
        <v>93.539999999999992</v>
      </c>
      <c r="H941" s="6">
        <v>42247</v>
      </c>
      <c r="I941" s="5" t="s">
        <v>449</v>
      </c>
      <c r="J941" s="5" t="s">
        <v>5430</v>
      </c>
      <c r="K941" s="5" t="s">
        <v>141</v>
      </c>
      <c r="L941" s="5">
        <v>5</v>
      </c>
      <c r="M941" s="10" t="s">
        <v>5036</v>
      </c>
      <c r="N941" s="10" t="s">
        <v>153</v>
      </c>
      <c r="O941" s="8" t="s">
        <v>5632</v>
      </c>
    </row>
    <row r="942" spans="1:15" s="1" customFormat="1" x14ac:dyDescent="0.15">
      <c r="A942" s="13" t="s">
        <v>1779</v>
      </c>
      <c r="B942" s="9"/>
      <c r="C942" s="3"/>
      <c r="D942" s="8" t="s">
        <v>24</v>
      </c>
      <c r="E942" s="4" t="s">
        <v>5420</v>
      </c>
      <c r="F942" s="3" t="s">
        <v>5431</v>
      </c>
      <c r="G942" s="5">
        <f t="shared" si="8"/>
        <v>467.69999999999993</v>
      </c>
      <c r="H942" s="6">
        <v>42247</v>
      </c>
      <c r="I942" s="5" t="s">
        <v>449</v>
      </c>
      <c r="J942" s="5" t="s">
        <v>5432</v>
      </c>
      <c r="K942" s="5" t="s">
        <v>268</v>
      </c>
      <c r="L942" s="5">
        <v>25</v>
      </c>
      <c r="M942" s="10" t="s">
        <v>5436</v>
      </c>
      <c r="N942" s="10" t="s">
        <v>627</v>
      </c>
      <c r="O942" s="8" t="s">
        <v>5436</v>
      </c>
    </row>
    <row r="943" spans="1:15" s="1" customFormat="1" x14ac:dyDescent="0.15">
      <c r="A943" s="13" t="s">
        <v>1779</v>
      </c>
      <c r="B943" s="9"/>
      <c r="C943" s="3"/>
      <c r="D943" s="8" t="s">
        <v>24</v>
      </c>
      <c r="E943" s="4" t="s">
        <v>5420</v>
      </c>
      <c r="F943" s="3" t="s">
        <v>5433</v>
      </c>
      <c r="G943" s="5">
        <f t="shared" si="8"/>
        <v>467.69999999999993</v>
      </c>
      <c r="H943" s="6">
        <v>42247</v>
      </c>
      <c r="I943" s="5" t="s">
        <v>449</v>
      </c>
      <c r="J943" s="5" t="s">
        <v>5435</v>
      </c>
      <c r="K943" s="5" t="s">
        <v>268</v>
      </c>
      <c r="L943" s="5">
        <v>25</v>
      </c>
      <c r="M943" s="10" t="s">
        <v>5437</v>
      </c>
      <c r="N943" s="10" t="s">
        <v>627</v>
      </c>
      <c r="O943" s="8" t="s">
        <v>5437</v>
      </c>
    </row>
    <row r="944" spans="1:15" s="1" customFormat="1" x14ac:dyDescent="0.15">
      <c r="A944" s="13" t="s">
        <v>5439</v>
      </c>
      <c r="B944" s="9"/>
      <c r="C944" s="3"/>
      <c r="D944" s="8" t="s">
        <v>24</v>
      </c>
      <c r="E944" s="4" t="s">
        <v>5420</v>
      </c>
      <c r="F944" s="3" t="s">
        <v>5434</v>
      </c>
      <c r="G944" s="5">
        <f t="shared" si="8"/>
        <v>187.07999999999998</v>
      </c>
      <c r="H944" s="6">
        <v>42247</v>
      </c>
      <c r="I944" s="5" t="s">
        <v>449</v>
      </c>
      <c r="J944" s="5" t="s">
        <v>5907</v>
      </c>
      <c r="K944" s="5" t="s">
        <v>268</v>
      </c>
      <c r="L944" s="5">
        <v>10</v>
      </c>
      <c r="M944" s="10" t="s">
        <v>5036</v>
      </c>
      <c r="N944" s="10" t="s">
        <v>5438</v>
      </c>
      <c r="O944" s="8" t="s">
        <v>5633</v>
      </c>
    </row>
    <row r="945" spans="1:15" s="1" customFormat="1" x14ac:dyDescent="0.15">
      <c r="A945" s="13" t="s">
        <v>5448</v>
      </c>
      <c r="B945" s="9"/>
      <c r="C945" s="3"/>
      <c r="D945" s="8" t="s">
        <v>115</v>
      </c>
      <c r="E945" s="4" t="s">
        <v>5420</v>
      </c>
      <c r="F945" s="3" t="s">
        <v>5440</v>
      </c>
      <c r="G945" s="14">
        <f>13.006*L945</f>
        <v>26.012</v>
      </c>
      <c r="H945" s="6">
        <v>42247</v>
      </c>
      <c r="I945" s="5" t="s">
        <v>273</v>
      </c>
      <c r="J945" s="5" t="s">
        <v>5441</v>
      </c>
      <c r="K945" s="14" t="s">
        <v>260</v>
      </c>
      <c r="L945" s="5">
        <v>2</v>
      </c>
      <c r="M945" s="10" t="s">
        <v>5445</v>
      </c>
      <c r="N945" s="10" t="s">
        <v>121</v>
      </c>
      <c r="O945" s="8" t="s">
        <v>5445</v>
      </c>
    </row>
    <row r="946" spans="1:15" s="1" customFormat="1" x14ac:dyDescent="0.15">
      <c r="A946" s="13" t="s">
        <v>2100</v>
      </c>
      <c r="B946" s="9"/>
      <c r="C946" s="3"/>
      <c r="D946" s="8" t="s">
        <v>115</v>
      </c>
      <c r="E946" s="4" t="s">
        <v>5420</v>
      </c>
      <c r="F946" s="3" t="s">
        <v>5442</v>
      </c>
      <c r="G946" s="14">
        <f>13.006*L946</f>
        <v>78.036000000000001</v>
      </c>
      <c r="H946" s="6">
        <v>42247</v>
      </c>
      <c r="I946" s="5" t="s">
        <v>273</v>
      </c>
      <c r="J946" s="5" t="s">
        <v>5444</v>
      </c>
      <c r="K946" s="14" t="s">
        <v>260</v>
      </c>
      <c r="L946" s="5">
        <v>6</v>
      </c>
      <c r="M946" s="10" t="s">
        <v>5446</v>
      </c>
      <c r="N946" s="10" t="s">
        <v>12</v>
      </c>
      <c r="O946" s="8" t="s">
        <v>5446</v>
      </c>
    </row>
    <row r="947" spans="1:15" s="1" customFormat="1" x14ac:dyDescent="0.15">
      <c r="A947" s="13" t="s">
        <v>2100</v>
      </c>
      <c r="B947" s="9"/>
      <c r="C947" s="3"/>
      <c r="D947" s="8" t="s">
        <v>115</v>
      </c>
      <c r="E947" s="4" t="s">
        <v>5420</v>
      </c>
      <c r="F947" s="3" t="s">
        <v>5443</v>
      </c>
      <c r="G947" s="14">
        <f>13.006*L947</f>
        <v>325.14999999999998</v>
      </c>
      <c r="H947" s="6">
        <v>42247</v>
      </c>
      <c r="I947" s="5" t="s">
        <v>273</v>
      </c>
      <c r="J947" s="5" t="s">
        <v>5667</v>
      </c>
      <c r="K947" s="14" t="s">
        <v>260</v>
      </c>
      <c r="L947" s="5">
        <v>25</v>
      </c>
      <c r="M947" s="10" t="s">
        <v>5447</v>
      </c>
      <c r="N947" s="10" t="s">
        <v>627</v>
      </c>
      <c r="O947" s="8" t="s">
        <v>5447</v>
      </c>
    </row>
    <row r="948" spans="1:15" s="1" customFormat="1" x14ac:dyDescent="0.15">
      <c r="A948" s="13" t="s">
        <v>5449</v>
      </c>
      <c r="B948" s="9"/>
      <c r="C948" s="3"/>
      <c r="D948" s="8" t="s">
        <v>5450</v>
      </c>
      <c r="E948" s="4" t="s">
        <v>265</v>
      </c>
      <c r="F948" s="3" t="s">
        <v>5451</v>
      </c>
      <c r="G948" s="14">
        <f>14.405*L948</f>
        <v>72.024999999999991</v>
      </c>
      <c r="H948" s="6">
        <v>42248</v>
      </c>
      <c r="I948" s="3" t="s">
        <v>271</v>
      </c>
      <c r="J948" s="3" t="s">
        <v>5452</v>
      </c>
      <c r="K948" s="3" t="s">
        <v>268</v>
      </c>
      <c r="L948" s="5">
        <v>5</v>
      </c>
      <c r="M948" s="10" t="s">
        <v>5453</v>
      </c>
      <c r="N948" s="10" t="s">
        <v>5454</v>
      </c>
      <c r="O948" s="8" t="s">
        <v>5634</v>
      </c>
    </row>
    <row r="949" spans="1:15" s="1" customFormat="1" x14ac:dyDescent="0.15">
      <c r="A949" s="13" t="s">
        <v>77</v>
      </c>
      <c r="B949" s="3" t="s">
        <v>333</v>
      </c>
      <c r="C949" s="3"/>
      <c r="D949" s="8" t="s">
        <v>19</v>
      </c>
      <c r="E949" s="4" t="s">
        <v>265</v>
      </c>
      <c r="F949" s="3" t="s">
        <v>5455</v>
      </c>
      <c r="G949" s="5">
        <f>29.101*L949/2</f>
        <v>58.201999999999998</v>
      </c>
      <c r="H949" s="6">
        <v>42248</v>
      </c>
      <c r="I949" s="5" t="s">
        <v>334</v>
      </c>
      <c r="J949" s="5" t="s">
        <v>6365</v>
      </c>
      <c r="K949" s="5" t="s">
        <v>268</v>
      </c>
      <c r="L949" s="5">
        <v>4</v>
      </c>
      <c r="M949" s="10" t="s">
        <v>5417</v>
      </c>
      <c r="N949" s="10" t="s">
        <v>5456</v>
      </c>
      <c r="O949" s="8" t="s">
        <v>5635</v>
      </c>
    </row>
    <row r="950" spans="1:15" s="1" customFormat="1" x14ac:dyDescent="0.15">
      <c r="A950" s="13" t="s">
        <v>5461</v>
      </c>
      <c r="B950" s="3"/>
      <c r="C950" s="3"/>
      <c r="D950" s="8" t="s">
        <v>34</v>
      </c>
      <c r="E950" s="4" t="s">
        <v>265</v>
      </c>
      <c r="F950" s="3" t="s">
        <v>5458</v>
      </c>
      <c r="G950" s="14">
        <f>6.405*L950</f>
        <v>128.1</v>
      </c>
      <c r="H950" s="6">
        <v>42248</v>
      </c>
      <c r="I950" s="5" t="s">
        <v>5462</v>
      </c>
      <c r="J950" s="5" t="s">
        <v>5758</v>
      </c>
      <c r="K950" s="5" t="s">
        <v>141</v>
      </c>
      <c r="L950" s="5">
        <v>20</v>
      </c>
      <c r="M950" s="10" t="s">
        <v>5457</v>
      </c>
      <c r="N950" s="10" t="s">
        <v>4515</v>
      </c>
      <c r="O950" s="8" t="s">
        <v>5457</v>
      </c>
    </row>
    <row r="951" spans="1:15" s="1" customFormat="1" x14ac:dyDescent="0.15">
      <c r="A951" s="13" t="s">
        <v>5460</v>
      </c>
      <c r="B951" s="9"/>
      <c r="C951" s="3"/>
      <c r="D951" s="8" t="s">
        <v>34</v>
      </c>
      <c r="E951" s="4" t="s">
        <v>265</v>
      </c>
      <c r="F951" s="3" t="s">
        <v>5464</v>
      </c>
      <c r="G951" s="14">
        <f>6.405*L951</f>
        <v>32.024999999999999</v>
      </c>
      <c r="H951" s="6">
        <v>42248</v>
      </c>
      <c r="I951" s="5" t="s">
        <v>5463</v>
      </c>
      <c r="J951" s="5" t="s">
        <v>5459</v>
      </c>
      <c r="K951" s="5" t="s">
        <v>268</v>
      </c>
      <c r="L951" s="5">
        <v>5</v>
      </c>
      <c r="M951" s="10" t="s">
        <v>5457</v>
      </c>
      <c r="N951" s="10" t="s">
        <v>151</v>
      </c>
      <c r="O951" s="8" t="s">
        <v>5636</v>
      </c>
    </row>
    <row r="952" spans="1:15" s="1" customFormat="1" x14ac:dyDescent="0.15">
      <c r="A952" s="13" t="s">
        <v>5468</v>
      </c>
      <c r="B952" s="9"/>
      <c r="C952" s="3"/>
      <c r="D952" s="8" t="s">
        <v>53</v>
      </c>
      <c r="E952" s="4" t="s">
        <v>265</v>
      </c>
      <c r="F952" s="3" t="s">
        <v>5467</v>
      </c>
      <c r="G952" s="5">
        <f>12.838*L952</f>
        <v>38.513999999999996</v>
      </c>
      <c r="H952" s="6">
        <v>42248</v>
      </c>
      <c r="I952" s="5" t="s">
        <v>5469</v>
      </c>
      <c r="J952" s="5" t="s">
        <v>5466</v>
      </c>
      <c r="K952" s="5" t="s">
        <v>260</v>
      </c>
      <c r="L952" s="5">
        <v>3</v>
      </c>
      <c r="M952" s="10" t="s">
        <v>4813</v>
      </c>
      <c r="N952" s="10" t="s">
        <v>171</v>
      </c>
      <c r="O952" s="8" t="s">
        <v>5637</v>
      </c>
    </row>
    <row r="953" spans="1:15" s="1" customFormat="1" x14ac:dyDescent="0.15">
      <c r="A953" s="13" t="s">
        <v>51</v>
      </c>
      <c r="B953" s="9"/>
      <c r="C953" s="3"/>
      <c r="D953" s="8" t="s">
        <v>34</v>
      </c>
      <c r="E953" s="4" t="s">
        <v>265</v>
      </c>
      <c r="F953" s="3" t="s">
        <v>5472</v>
      </c>
      <c r="G953" s="14">
        <f>6.405*L953</f>
        <v>160.125</v>
      </c>
      <c r="H953" s="6">
        <v>42248</v>
      </c>
      <c r="I953" s="5" t="s">
        <v>270</v>
      </c>
      <c r="J953" s="5" t="s">
        <v>5470</v>
      </c>
      <c r="K953" s="5" t="s">
        <v>268</v>
      </c>
      <c r="L953" s="5">
        <v>25</v>
      </c>
      <c r="M953" s="10" t="s">
        <v>5471</v>
      </c>
      <c r="N953" s="10" t="s">
        <v>627</v>
      </c>
      <c r="O953" s="8" t="s">
        <v>5471</v>
      </c>
    </row>
    <row r="954" spans="1:15" s="1" customFormat="1" x14ac:dyDescent="0.15">
      <c r="A954" s="13" t="s">
        <v>5474</v>
      </c>
      <c r="B954" s="9"/>
      <c r="C954" s="3"/>
      <c r="D954" s="8" t="s">
        <v>34</v>
      </c>
      <c r="E954" s="4" t="s">
        <v>265</v>
      </c>
      <c r="F954" s="3" t="s">
        <v>5473</v>
      </c>
      <c r="G954" s="14">
        <f>6.405*L954</f>
        <v>160.125</v>
      </c>
      <c r="H954" s="6">
        <v>42248</v>
      </c>
      <c r="I954" s="5" t="s">
        <v>5469</v>
      </c>
      <c r="J954" s="5" t="s">
        <v>6403</v>
      </c>
      <c r="K954" s="5" t="s">
        <v>268</v>
      </c>
      <c r="L954" s="5">
        <v>25</v>
      </c>
      <c r="M954" s="10" t="s">
        <v>5475</v>
      </c>
      <c r="N954" s="10" t="s">
        <v>627</v>
      </c>
      <c r="O954" s="8" t="s">
        <v>5638</v>
      </c>
    </row>
    <row r="955" spans="1:15" s="1" customFormat="1" x14ac:dyDescent="0.15">
      <c r="A955" s="13" t="s">
        <v>5479</v>
      </c>
      <c r="B955" s="9"/>
      <c r="C955" s="3"/>
      <c r="D955" s="8" t="s">
        <v>34</v>
      </c>
      <c r="E955" s="4" t="s">
        <v>265</v>
      </c>
      <c r="F955" s="3" t="s">
        <v>5480</v>
      </c>
      <c r="G955" s="5">
        <f>6.405*L955</f>
        <v>64.05</v>
      </c>
      <c r="H955" s="6">
        <v>42248</v>
      </c>
      <c r="I955" s="5" t="s">
        <v>5469</v>
      </c>
      <c r="J955" s="5" t="s">
        <v>5966</v>
      </c>
      <c r="K955" s="5" t="s">
        <v>268</v>
      </c>
      <c r="L955" s="5">
        <v>10</v>
      </c>
      <c r="M955" s="10" t="s">
        <v>5478</v>
      </c>
      <c r="N955" s="10" t="s">
        <v>129</v>
      </c>
      <c r="O955" s="8" t="s">
        <v>5478</v>
      </c>
    </row>
    <row r="956" spans="1:15" s="1" customFormat="1" x14ac:dyDescent="0.15">
      <c r="A956" s="13" t="s">
        <v>5483</v>
      </c>
      <c r="B956" s="9"/>
      <c r="C956" s="3"/>
      <c r="D956" s="8" t="s">
        <v>971</v>
      </c>
      <c r="E956" s="4" t="s">
        <v>265</v>
      </c>
      <c r="F956" s="3" t="s">
        <v>5485</v>
      </c>
      <c r="G956" s="5">
        <f>17.52*L956</f>
        <v>87.6</v>
      </c>
      <c r="H956" s="6">
        <v>42248</v>
      </c>
      <c r="I956" s="5" t="s">
        <v>5484</v>
      </c>
      <c r="J956" s="5" t="s">
        <v>5927</v>
      </c>
      <c r="K956" s="5" t="s">
        <v>268</v>
      </c>
      <c r="L956" s="5">
        <v>5</v>
      </c>
      <c r="M956" s="10" t="s">
        <v>5482</v>
      </c>
      <c r="N956" s="10" t="s">
        <v>176</v>
      </c>
      <c r="O956" s="8" t="s">
        <v>5482</v>
      </c>
    </row>
    <row r="957" spans="1:15" s="1" customFormat="1" x14ac:dyDescent="0.15">
      <c r="A957" s="13" t="s">
        <v>5487</v>
      </c>
      <c r="B957" s="9"/>
      <c r="C957" s="3"/>
      <c r="D957" s="8" t="s">
        <v>4024</v>
      </c>
      <c r="E957" s="4" t="s">
        <v>265</v>
      </c>
      <c r="F957" s="3" t="s">
        <v>5491</v>
      </c>
      <c r="G957" s="5">
        <v>100.10599999999999</v>
      </c>
      <c r="H957" s="6">
        <v>42248</v>
      </c>
      <c r="I957" s="5" t="s">
        <v>5488</v>
      </c>
      <c r="J957" s="5" t="s">
        <v>6023</v>
      </c>
      <c r="K957" s="5" t="s">
        <v>1085</v>
      </c>
      <c r="L957" s="5" t="s">
        <v>5486</v>
      </c>
      <c r="M957" s="10" t="s">
        <v>5489</v>
      </c>
      <c r="N957" s="10" t="s">
        <v>5490</v>
      </c>
      <c r="O957" s="8" t="s">
        <v>5639</v>
      </c>
    </row>
    <row r="958" spans="1:15" s="1" customFormat="1" x14ac:dyDescent="0.15">
      <c r="A958" s="13" t="s">
        <v>5495</v>
      </c>
      <c r="B958" s="9"/>
      <c r="C958" s="3"/>
      <c r="D958" s="8" t="s">
        <v>210</v>
      </c>
      <c r="E958" s="4" t="s">
        <v>265</v>
      </c>
      <c r="F958" s="3" t="s">
        <v>5494</v>
      </c>
      <c r="G958" s="5">
        <v>108.27500000000001</v>
      </c>
      <c r="H958" s="6">
        <v>42248</v>
      </c>
      <c r="I958" s="5" t="s">
        <v>5488</v>
      </c>
      <c r="J958" s="5" t="s">
        <v>5779</v>
      </c>
      <c r="K958" s="5" t="s">
        <v>366</v>
      </c>
      <c r="L958" s="5" t="s">
        <v>5493</v>
      </c>
      <c r="M958" s="10" t="s">
        <v>5497</v>
      </c>
      <c r="N958" s="10" t="s">
        <v>5496</v>
      </c>
      <c r="O958" s="8" t="s">
        <v>5640</v>
      </c>
    </row>
    <row r="959" spans="1:15" s="1" customFormat="1" x14ac:dyDescent="0.15">
      <c r="A959" s="13" t="s">
        <v>5774</v>
      </c>
      <c r="B959" s="9"/>
      <c r="C959" s="3"/>
      <c r="D959" s="8" t="s">
        <v>95</v>
      </c>
      <c r="E959" s="4" t="s">
        <v>265</v>
      </c>
      <c r="F959" s="3" t="s">
        <v>5773</v>
      </c>
      <c r="G959" s="5">
        <v>68.331000000000003</v>
      </c>
      <c r="H959" s="6">
        <v>42248</v>
      </c>
      <c r="I959" s="5" t="s">
        <v>5769</v>
      </c>
      <c r="J959" s="5" t="s">
        <v>5771</v>
      </c>
      <c r="K959" s="5" t="s">
        <v>393</v>
      </c>
      <c r="L959" s="5" t="s">
        <v>5499</v>
      </c>
      <c r="M959" s="10" t="s">
        <v>5500</v>
      </c>
      <c r="N959" s="10" t="s">
        <v>5501</v>
      </c>
      <c r="O959" s="8" t="s">
        <v>5641</v>
      </c>
    </row>
    <row r="960" spans="1:15" s="1" customFormat="1" x14ac:dyDescent="0.15">
      <c r="A960" s="13" t="s">
        <v>5505</v>
      </c>
      <c r="B960" s="9"/>
      <c r="C960" s="3"/>
      <c r="D960" s="8" t="s">
        <v>104</v>
      </c>
      <c r="E960" s="4" t="s">
        <v>265</v>
      </c>
      <c r="F960" s="3" t="s">
        <v>5504</v>
      </c>
      <c r="G960" s="5">
        <v>152.97300000000001</v>
      </c>
      <c r="H960" s="6">
        <v>42248</v>
      </c>
      <c r="I960" s="5" t="s">
        <v>5506</v>
      </c>
      <c r="J960" s="5" t="s">
        <v>6620</v>
      </c>
      <c r="K960" s="5" t="s">
        <v>282</v>
      </c>
      <c r="L960" s="5" t="s">
        <v>5503</v>
      </c>
      <c r="M960" s="10" t="s">
        <v>5508</v>
      </c>
      <c r="N960" s="10" t="s">
        <v>5507</v>
      </c>
      <c r="O960" s="8" t="s">
        <v>5642</v>
      </c>
    </row>
    <row r="961" spans="1:15" s="1" customFormat="1" x14ac:dyDescent="0.15">
      <c r="A961" s="13" t="s">
        <v>5524</v>
      </c>
      <c r="B961" s="9"/>
      <c r="C961" s="3"/>
      <c r="D961" s="8" t="s">
        <v>1289</v>
      </c>
      <c r="E961" s="4" t="s">
        <v>265</v>
      </c>
      <c r="F961" s="3" t="s">
        <v>5527</v>
      </c>
      <c r="G961" s="5">
        <v>269.18200000000002</v>
      </c>
      <c r="H961" s="6">
        <v>42248</v>
      </c>
      <c r="I961" s="5" t="s">
        <v>5528</v>
      </c>
      <c r="J961" s="5" t="s">
        <v>5519</v>
      </c>
      <c r="K961" s="5" t="s">
        <v>5516</v>
      </c>
      <c r="L961" s="5" t="s">
        <v>5517</v>
      </c>
      <c r="M961" s="10" t="s">
        <v>5526</v>
      </c>
      <c r="N961" s="10" t="s">
        <v>5525</v>
      </c>
      <c r="O961" s="8" t="s">
        <v>5643</v>
      </c>
    </row>
    <row r="962" spans="1:15" s="1" customFormat="1" x14ac:dyDescent="0.15">
      <c r="A962" s="13" t="s">
        <v>5524</v>
      </c>
      <c r="B962" s="9"/>
      <c r="C962" s="3"/>
      <c r="D962" s="8" t="s">
        <v>1289</v>
      </c>
      <c r="E962" s="4" t="s">
        <v>265</v>
      </c>
      <c r="F962" s="3" t="s">
        <v>5530</v>
      </c>
      <c r="G962" s="5">
        <v>307.24900000000002</v>
      </c>
      <c r="H962" s="6">
        <v>42248</v>
      </c>
      <c r="I962" s="5" t="s">
        <v>5531</v>
      </c>
      <c r="J962" s="5" t="s">
        <v>5522</v>
      </c>
      <c r="K962" s="5" t="s">
        <v>5516</v>
      </c>
      <c r="L962" s="5" t="s">
        <v>5518</v>
      </c>
      <c r="M962" s="10" t="s">
        <v>5529</v>
      </c>
      <c r="N962" s="10" t="s">
        <v>6061</v>
      </c>
      <c r="O962" s="8" t="s">
        <v>5644</v>
      </c>
    </row>
    <row r="963" spans="1:15" s="1" customFormat="1" x14ac:dyDescent="0.15">
      <c r="A963" s="13" t="s">
        <v>5524</v>
      </c>
      <c r="B963" s="9"/>
      <c r="C963" s="3"/>
      <c r="D963" s="8" t="s">
        <v>1289</v>
      </c>
      <c r="E963" s="4" t="s">
        <v>265</v>
      </c>
      <c r="F963" s="3" t="s">
        <v>5534</v>
      </c>
      <c r="G963" s="5">
        <v>189.76</v>
      </c>
      <c r="H963" s="6">
        <v>42248</v>
      </c>
      <c r="I963" s="5" t="s">
        <v>5535</v>
      </c>
      <c r="J963" s="5" t="s">
        <v>5523</v>
      </c>
      <c r="K963" s="5" t="s">
        <v>5516</v>
      </c>
      <c r="L963" s="5" t="s">
        <v>5520</v>
      </c>
      <c r="M963" s="10" t="s">
        <v>5533</v>
      </c>
      <c r="N963" s="10" t="s">
        <v>5532</v>
      </c>
      <c r="O963" s="8" t="s">
        <v>5645</v>
      </c>
    </row>
    <row r="964" spans="1:15" s="1" customFormat="1" x14ac:dyDescent="0.15">
      <c r="A964" s="13" t="s">
        <v>5524</v>
      </c>
      <c r="B964" s="9"/>
      <c r="C964" s="3"/>
      <c r="D964" s="8" t="s">
        <v>1289</v>
      </c>
      <c r="E964" s="4" t="s">
        <v>265</v>
      </c>
      <c r="F964" s="3" t="s">
        <v>5538</v>
      </c>
      <c r="G964" s="5">
        <v>153.32</v>
      </c>
      <c r="H964" s="6">
        <v>42248</v>
      </c>
      <c r="I964" s="5" t="s">
        <v>5488</v>
      </c>
      <c r="J964" s="5" t="s">
        <v>6055</v>
      </c>
      <c r="K964" s="5" t="s">
        <v>5516</v>
      </c>
      <c r="L964" s="5" t="s">
        <v>5521</v>
      </c>
      <c r="M964" s="10" t="s">
        <v>5537</v>
      </c>
      <c r="N964" s="10" t="s">
        <v>5536</v>
      </c>
      <c r="O964" s="8" t="s">
        <v>5646</v>
      </c>
    </row>
    <row r="965" spans="1:15" s="1" customFormat="1" x14ac:dyDescent="0.15">
      <c r="A965" s="13" t="s">
        <v>5541</v>
      </c>
      <c r="B965" s="3" t="s">
        <v>35</v>
      </c>
      <c r="C965" s="3"/>
      <c r="D965" s="8" t="s">
        <v>2722</v>
      </c>
      <c r="E965" s="4" t="s">
        <v>265</v>
      </c>
      <c r="F965" s="3" t="s">
        <v>5543</v>
      </c>
      <c r="G965" s="5">
        <f>9.871*L965</f>
        <v>118.452</v>
      </c>
      <c r="H965" s="6">
        <v>42248</v>
      </c>
      <c r="I965" s="14" t="s">
        <v>5542</v>
      </c>
      <c r="J965" s="5" t="s">
        <v>5540</v>
      </c>
      <c r="K965" s="5" t="s">
        <v>260</v>
      </c>
      <c r="L965" s="5">
        <v>12</v>
      </c>
      <c r="M965" s="10" t="s">
        <v>6285</v>
      </c>
      <c r="N965" s="10" t="s">
        <v>13</v>
      </c>
      <c r="O965" s="8"/>
    </row>
    <row r="966" spans="1:15" s="1" customFormat="1" x14ac:dyDescent="0.15">
      <c r="A966" s="13" t="s">
        <v>5547</v>
      </c>
      <c r="B966" s="3" t="s">
        <v>35</v>
      </c>
      <c r="C966" s="3"/>
      <c r="D966" s="8" t="s">
        <v>109</v>
      </c>
      <c r="E966" s="4" t="s">
        <v>265</v>
      </c>
      <c r="F966" s="3" t="s">
        <v>5549</v>
      </c>
      <c r="G966" s="14">
        <f>29.101*L966</f>
        <v>87.302999999999997</v>
      </c>
      <c r="H966" s="6">
        <v>42248</v>
      </c>
      <c r="I966" s="5" t="s">
        <v>5548</v>
      </c>
      <c r="J966" s="5" t="s">
        <v>5545</v>
      </c>
      <c r="K966" s="5" t="s">
        <v>268</v>
      </c>
      <c r="L966" s="5">
        <v>3</v>
      </c>
      <c r="M966" s="10" t="s">
        <v>6286</v>
      </c>
      <c r="N966" s="10" t="s">
        <v>5546</v>
      </c>
      <c r="O966" s="8"/>
    </row>
    <row r="967" spans="1:15" s="1" customFormat="1" x14ac:dyDescent="0.15">
      <c r="A967" s="13" t="s">
        <v>5552</v>
      </c>
      <c r="B967" s="3" t="s">
        <v>35</v>
      </c>
      <c r="C967" s="3"/>
      <c r="D967" s="8" t="s">
        <v>1257</v>
      </c>
      <c r="E967" s="4" t="s">
        <v>265</v>
      </c>
      <c r="F967" s="3" t="s">
        <v>5659</v>
      </c>
      <c r="G967" s="5">
        <f>8.823*L967</f>
        <v>105.876</v>
      </c>
      <c r="H967" s="6">
        <v>42248</v>
      </c>
      <c r="I967" s="5" t="s">
        <v>5553</v>
      </c>
      <c r="J967" s="5" t="s">
        <v>5551</v>
      </c>
      <c r="K967" s="5" t="s">
        <v>268</v>
      </c>
      <c r="L967" s="5">
        <v>12</v>
      </c>
      <c r="M967" s="10" t="s">
        <v>6287</v>
      </c>
      <c r="N967" s="10" t="s">
        <v>3282</v>
      </c>
      <c r="O967" s="8"/>
    </row>
    <row r="968" spans="1:15" s="1" customFormat="1" x14ac:dyDescent="0.15">
      <c r="A968" s="13" t="s">
        <v>92</v>
      </c>
      <c r="B968" s="9" t="s">
        <v>276</v>
      </c>
      <c r="C968" s="3"/>
      <c r="D968" s="8" t="s">
        <v>93</v>
      </c>
      <c r="E968" s="4" t="s">
        <v>265</v>
      </c>
      <c r="F968" s="3" t="s">
        <v>5559</v>
      </c>
      <c r="G968" s="5">
        <f t="shared" ref="G968:G973" si="9">8.606*L968</f>
        <v>215.15</v>
      </c>
      <c r="H968" s="6">
        <v>42248</v>
      </c>
      <c r="I968" s="5" t="s">
        <v>274</v>
      </c>
      <c r="J968" s="5" t="s">
        <v>5555</v>
      </c>
      <c r="K968" s="14" t="s">
        <v>268</v>
      </c>
      <c r="L968" s="5">
        <v>25</v>
      </c>
      <c r="M968" s="10" t="s">
        <v>6288</v>
      </c>
      <c r="N968" s="10" t="s">
        <v>627</v>
      </c>
      <c r="O968" s="8"/>
    </row>
    <row r="969" spans="1:15" s="1" customFormat="1" x14ac:dyDescent="0.15">
      <c r="A969" s="13" t="s">
        <v>92</v>
      </c>
      <c r="B969" s="9" t="s">
        <v>276</v>
      </c>
      <c r="C969" s="3"/>
      <c r="D969" s="8" t="s">
        <v>93</v>
      </c>
      <c r="E969" s="4" t="s">
        <v>265</v>
      </c>
      <c r="F969" s="3" t="s">
        <v>5560</v>
      </c>
      <c r="G969" s="5">
        <f t="shared" si="9"/>
        <v>215.15</v>
      </c>
      <c r="H969" s="6">
        <v>42248</v>
      </c>
      <c r="I969" s="5" t="s">
        <v>274</v>
      </c>
      <c r="J969" s="5" t="s">
        <v>5556</v>
      </c>
      <c r="K969" s="14" t="s">
        <v>268</v>
      </c>
      <c r="L969" s="5">
        <v>25</v>
      </c>
      <c r="M969" s="10" t="s">
        <v>6289</v>
      </c>
      <c r="N969" s="10" t="s">
        <v>627</v>
      </c>
      <c r="O969" s="8"/>
    </row>
    <row r="970" spans="1:15" s="1" customFormat="1" x14ac:dyDescent="0.15">
      <c r="A970" s="13" t="s">
        <v>92</v>
      </c>
      <c r="B970" s="9" t="s">
        <v>276</v>
      </c>
      <c r="C970" s="3"/>
      <c r="D970" s="8" t="s">
        <v>93</v>
      </c>
      <c r="E970" s="4" t="s">
        <v>265</v>
      </c>
      <c r="F970" s="3" t="s">
        <v>5561</v>
      </c>
      <c r="G970" s="5">
        <f t="shared" si="9"/>
        <v>215.15</v>
      </c>
      <c r="H970" s="6">
        <v>42248</v>
      </c>
      <c r="I970" s="5" t="s">
        <v>274</v>
      </c>
      <c r="J970" s="5" t="s">
        <v>5557</v>
      </c>
      <c r="K970" s="14" t="s">
        <v>268</v>
      </c>
      <c r="L970" s="5">
        <v>25</v>
      </c>
      <c r="M970" s="10" t="s">
        <v>6290</v>
      </c>
      <c r="N970" s="10" t="s">
        <v>627</v>
      </c>
      <c r="O970" s="8"/>
    </row>
    <row r="971" spans="1:15" s="1" customFormat="1" x14ac:dyDescent="0.15">
      <c r="A971" s="13" t="s">
        <v>92</v>
      </c>
      <c r="B971" s="9" t="s">
        <v>276</v>
      </c>
      <c r="C971" s="3"/>
      <c r="D971" s="8" t="s">
        <v>93</v>
      </c>
      <c r="E971" s="4" t="s">
        <v>265</v>
      </c>
      <c r="F971" s="3" t="s">
        <v>5562</v>
      </c>
      <c r="G971" s="5">
        <f t="shared" si="9"/>
        <v>215.15</v>
      </c>
      <c r="H971" s="6">
        <v>42248</v>
      </c>
      <c r="I971" s="5" t="s">
        <v>274</v>
      </c>
      <c r="J971" s="5" t="s">
        <v>5558</v>
      </c>
      <c r="K971" s="14" t="s">
        <v>268</v>
      </c>
      <c r="L971" s="5">
        <v>25</v>
      </c>
      <c r="M971" s="10" t="s">
        <v>6291</v>
      </c>
      <c r="N971" s="10" t="s">
        <v>627</v>
      </c>
      <c r="O971" s="8"/>
    </row>
    <row r="972" spans="1:15" s="1" customFormat="1" x14ac:dyDescent="0.15">
      <c r="A972" s="13" t="s">
        <v>5563</v>
      </c>
      <c r="B972" s="9" t="s">
        <v>276</v>
      </c>
      <c r="C972" s="3"/>
      <c r="D972" s="8" t="s">
        <v>93</v>
      </c>
      <c r="E972" s="4" t="s">
        <v>265</v>
      </c>
      <c r="F972" s="3" t="s">
        <v>5564</v>
      </c>
      <c r="G972" s="5">
        <f t="shared" si="9"/>
        <v>215.15</v>
      </c>
      <c r="H972" s="6">
        <v>42248</v>
      </c>
      <c r="I972" s="5" t="s">
        <v>1080</v>
      </c>
      <c r="J972" s="5" t="s">
        <v>5565</v>
      </c>
      <c r="K972" s="14" t="s">
        <v>268</v>
      </c>
      <c r="L972" s="5">
        <v>25</v>
      </c>
      <c r="M972" s="10" t="s">
        <v>6292</v>
      </c>
      <c r="N972" s="10" t="s">
        <v>627</v>
      </c>
      <c r="O972" s="8"/>
    </row>
    <row r="973" spans="1:15" s="1" customFormat="1" x14ac:dyDescent="0.15">
      <c r="A973" s="13" t="s">
        <v>5568</v>
      </c>
      <c r="B973" s="9" t="s">
        <v>276</v>
      </c>
      <c r="C973" s="3"/>
      <c r="D973" s="8" t="s">
        <v>93</v>
      </c>
      <c r="E973" s="4" t="s">
        <v>265</v>
      </c>
      <c r="F973" s="3" t="s">
        <v>5567</v>
      </c>
      <c r="G973" s="5">
        <f t="shared" si="9"/>
        <v>215.15</v>
      </c>
      <c r="H973" s="6">
        <v>42248</v>
      </c>
      <c r="I973" s="5" t="s">
        <v>5569</v>
      </c>
      <c r="J973" s="5" t="s">
        <v>5566</v>
      </c>
      <c r="K973" s="14" t="s">
        <v>268</v>
      </c>
      <c r="L973" s="5">
        <v>25</v>
      </c>
      <c r="M973" s="10" t="s">
        <v>6293</v>
      </c>
      <c r="N973" s="10" t="s">
        <v>627</v>
      </c>
      <c r="O973" s="8"/>
    </row>
    <row r="974" spans="1:15" s="1" customFormat="1" x14ac:dyDescent="0.15">
      <c r="A974" s="13" t="s">
        <v>137</v>
      </c>
      <c r="B974" s="9"/>
      <c r="C974" s="3"/>
      <c r="D974" s="8" t="s">
        <v>160</v>
      </c>
      <c r="E974" s="4" t="s">
        <v>265</v>
      </c>
      <c r="F974" s="3" t="s">
        <v>5571</v>
      </c>
      <c r="G974" s="5">
        <f>27.688*L974</f>
        <v>138.44</v>
      </c>
      <c r="H974" s="6">
        <v>42249</v>
      </c>
      <c r="I974" s="5" t="s">
        <v>267</v>
      </c>
      <c r="J974" s="5" t="s">
        <v>5570</v>
      </c>
      <c r="K974" s="5" t="s">
        <v>268</v>
      </c>
      <c r="L974" s="5">
        <v>5</v>
      </c>
      <c r="M974" s="10" t="s">
        <v>5268</v>
      </c>
      <c r="N974" s="10" t="s">
        <v>4974</v>
      </c>
      <c r="O974" s="8" t="s">
        <v>5647</v>
      </c>
    </row>
    <row r="975" spans="1:15" s="1" customFormat="1" x14ac:dyDescent="0.15">
      <c r="A975" s="13" t="s">
        <v>5572</v>
      </c>
      <c r="B975" s="9"/>
      <c r="C975" s="3"/>
      <c r="D975" s="8" t="s">
        <v>36</v>
      </c>
      <c r="E975" s="4" t="s">
        <v>265</v>
      </c>
      <c r="F975" s="3" t="s">
        <v>5575</v>
      </c>
      <c r="G975" s="5">
        <f>17.498*L975</f>
        <v>87.490000000000009</v>
      </c>
      <c r="H975" s="6">
        <v>42249</v>
      </c>
      <c r="I975" s="5" t="s">
        <v>267</v>
      </c>
      <c r="J975" s="5" t="s">
        <v>5577</v>
      </c>
      <c r="K975" s="5" t="s">
        <v>268</v>
      </c>
      <c r="L975" s="5">
        <v>5</v>
      </c>
      <c r="M975" s="10" t="s">
        <v>5573</v>
      </c>
      <c r="N975" s="10" t="s">
        <v>5574</v>
      </c>
      <c r="O975" s="8" t="s">
        <v>5648</v>
      </c>
    </row>
    <row r="976" spans="1:15" s="1" customFormat="1" x14ac:dyDescent="0.15">
      <c r="A976" s="13" t="s">
        <v>139</v>
      </c>
      <c r="B976" s="9"/>
      <c r="C976" s="3"/>
      <c r="D976" s="8" t="s">
        <v>140</v>
      </c>
      <c r="E976" s="4" t="s">
        <v>265</v>
      </c>
      <c r="F976" s="3" t="s">
        <v>5578</v>
      </c>
      <c r="G976" s="5">
        <f>L976*17.498</f>
        <v>227.47400000000002</v>
      </c>
      <c r="H976" s="6">
        <v>42249</v>
      </c>
      <c r="I976" s="5" t="s">
        <v>267</v>
      </c>
      <c r="J976" s="5" t="s">
        <v>5595</v>
      </c>
      <c r="K976" s="5" t="s">
        <v>268</v>
      </c>
      <c r="L976" s="5">
        <v>13</v>
      </c>
      <c r="M976" s="10" t="s">
        <v>5274</v>
      </c>
      <c r="N976" s="10" t="s">
        <v>5576</v>
      </c>
      <c r="O976" s="8" t="s">
        <v>5649</v>
      </c>
    </row>
    <row r="977" spans="1:15" s="1" customFormat="1" x14ac:dyDescent="0.15">
      <c r="A977" s="13" t="s">
        <v>746</v>
      </c>
      <c r="B977" s="9"/>
      <c r="C977" s="3"/>
      <c r="D977" s="8" t="s">
        <v>747</v>
      </c>
      <c r="E977" s="4" t="s">
        <v>265</v>
      </c>
      <c r="F977" s="3" t="s">
        <v>5579</v>
      </c>
      <c r="G977" s="14">
        <f>29.101*L977</f>
        <v>58.201999999999998</v>
      </c>
      <c r="H977" s="6">
        <v>42249</v>
      </c>
      <c r="I977" s="5" t="s">
        <v>283</v>
      </c>
      <c r="J977" s="5" t="s">
        <v>5596</v>
      </c>
      <c r="K977" s="5" t="s">
        <v>268</v>
      </c>
      <c r="L977" s="5">
        <v>2</v>
      </c>
      <c r="M977" s="10" t="s">
        <v>5583</v>
      </c>
      <c r="N977" s="10" t="s">
        <v>5584</v>
      </c>
      <c r="O977" s="8" t="s">
        <v>5650</v>
      </c>
    </row>
    <row r="978" spans="1:15" s="1" customFormat="1" x14ac:dyDescent="0.15">
      <c r="A978" s="13" t="s">
        <v>5585</v>
      </c>
      <c r="B978" s="9"/>
      <c r="C978" s="3"/>
      <c r="D978" s="8" t="s">
        <v>90</v>
      </c>
      <c r="E978" s="4" t="s">
        <v>265</v>
      </c>
      <c r="F978" s="3" t="s">
        <v>5883</v>
      </c>
      <c r="G978" s="5">
        <f>29.101*L978</f>
        <v>727.52499999999998</v>
      </c>
      <c r="H978" s="6">
        <v>42249</v>
      </c>
      <c r="I978" s="5" t="s">
        <v>5193</v>
      </c>
      <c r="J978" s="5" t="s">
        <v>5597</v>
      </c>
      <c r="K978" s="5" t="s">
        <v>268</v>
      </c>
      <c r="L978" s="5">
        <v>25</v>
      </c>
      <c r="M978" s="10" t="s">
        <v>5586</v>
      </c>
      <c r="N978" s="10" t="s">
        <v>5590</v>
      </c>
      <c r="O978" s="8" t="s">
        <v>5651</v>
      </c>
    </row>
    <row r="979" spans="1:15" s="1" customFormat="1" x14ac:dyDescent="0.15">
      <c r="A979" s="13" t="s">
        <v>5585</v>
      </c>
      <c r="B979" s="9"/>
      <c r="C979" s="3"/>
      <c r="D979" s="8" t="s">
        <v>90</v>
      </c>
      <c r="E979" s="4" t="s">
        <v>265</v>
      </c>
      <c r="F979" s="3" t="s">
        <v>5580</v>
      </c>
      <c r="G979" s="5">
        <f>29.101*L979</f>
        <v>727.52499999999998</v>
      </c>
      <c r="H979" s="6">
        <v>42249</v>
      </c>
      <c r="I979" s="5" t="s">
        <v>5193</v>
      </c>
      <c r="J979" s="5" t="s">
        <v>5598</v>
      </c>
      <c r="K979" s="5" t="s">
        <v>268</v>
      </c>
      <c r="L979" s="5">
        <v>25</v>
      </c>
      <c r="M979" s="10" t="s">
        <v>5587</v>
      </c>
      <c r="N979" s="10" t="s">
        <v>909</v>
      </c>
      <c r="O979" s="8" t="s">
        <v>5652</v>
      </c>
    </row>
    <row r="980" spans="1:15" s="1" customFormat="1" x14ac:dyDescent="0.15">
      <c r="A980" s="13" t="s">
        <v>5585</v>
      </c>
      <c r="B980" s="9"/>
      <c r="C980" s="3"/>
      <c r="D980" s="8" t="s">
        <v>90</v>
      </c>
      <c r="E980" s="4" t="s">
        <v>265</v>
      </c>
      <c r="F980" s="3" t="s">
        <v>5581</v>
      </c>
      <c r="G980" s="5">
        <f t="shared" ref="G980:G981" si="10">29.101*L980</f>
        <v>727.52499999999998</v>
      </c>
      <c r="H980" s="6">
        <v>42249</v>
      </c>
      <c r="I980" s="5" t="s">
        <v>5193</v>
      </c>
      <c r="J980" s="5" t="s">
        <v>5599</v>
      </c>
      <c r="K980" s="5" t="s">
        <v>268</v>
      </c>
      <c r="L980" s="5">
        <v>25</v>
      </c>
      <c r="M980" s="10" t="s">
        <v>5588</v>
      </c>
      <c r="N980" s="10" t="s">
        <v>5590</v>
      </c>
      <c r="O980" s="8" t="s">
        <v>5653</v>
      </c>
    </row>
    <row r="981" spans="1:15" s="1" customFormat="1" x14ac:dyDescent="0.15">
      <c r="A981" s="13" t="s">
        <v>470</v>
      </c>
      <c r="B981" s="9"/>
      <c r="C981" s="3"/>
      <c r="D981" s="8" t="s">
        <v>90</v>
      </c>
      <c r="E981" s="4" t="s">
        <v>265</v>
      </c>
      <c r="F981" s="3" t="s">
        <v>5582</v>
      </c>
      <c r="G981" s="5">
        <f t="shared" si="10"/>
        <v>552.91899999999998</v>
      </c>
      <c r="H981" s="6">
        <v>42249</v>
      </c>
      <c r="I981" s="5" t="s">
        <v>5193</v>
      </c>
      <c r="J981" s="5" t="s">
        <v>5600</v>
      </c>
      <c r="K981" s="5" t="s">
        <v>268</v>
      </c>
      <c r="L981" s="5">
        <v>19</v>
      </c>
      <c r="M981" s="10" t="s">
        <v>5589</v>
      </c>
      <c r="N981" s="10" t="s">
        <v>5591</v>
      </c>
      <c r="O981" s="8" t="s">
        <v>5654</v>
      </c>
    </row>
    <row r="982" spans="1:15" s="1" customFormat="1" x14ac:dyDescent="0.15">
      <c r="A982" s="13" t="s">
        <v>31</v>
      </c>
      <c r="B982" s="9"/>
      <c r="C982" s="3"/>
      <c r="D982" s="8" t="s">
        <v>30</v>
      </c>
      <c r="E982" s="4" t="s">
        <v>265</v>
      </c>
      <c r="F982" s="3" t="s">
        <v>5601</v>
      </c>
      <c r="G982" s="14">
        <f>18.708*L982</f>
        <v>130.95599999999999</v>
      </c>
      <c r="H982" s="6">
        <v>42249</v>
      </c>
      <c r="I982" s="5" t="s">
        <v>402</v>
      </c>
      <c r="J982" s="5" t="s">
        <v>5602</v>
      </c>
      <c r="K982" s="5" t="s">
        <v>268</v>
      </c>
      <c r="L982" s="5">
        <v>7</v>
      </c>
      <c r="M982" s="10" t="s">
        <v>5592</v>
      </c>
      <c r="N982" s="10" t="s">
        <v>5593</v>
      </c>
      <c r="O982" s="8" t="s">
        <v>5320</v>
      </c>
    </row>
    <row r="983" spans="1:15" s="1" customFormat="1" x14ac:dyDescent="0.15">
      <c r="A983" s="13" t="s">
        <v>731</v>
      </c>
      <c r="B983" s="9"/>
      <c r="C983" s="3"/>
      <c r="D983" s="8" t="s">
        <v>103</v>
      </c>
      <c r="E983" s="4" t="s">
        <v>265</v>
      </c>
      <c r="F983" s="3" t="s">
        <v>5603</v>
      </c>
      <c r="G983" s="5">
        <f>17.712*L983</f>
        <v>442.8</v>
      </c>
      <c r="H983" s="6">
        <v>42249</v>
      </c>
      <c r="I983" s="5" t="s">
        <v>267</v>
      </c>
      <c r="J983" s="5" t="s">
        <v>5604</v>
      </c>
      <c r="K983" s="5" t="s">
        <v>268</v>
      </c>
      <c r="L983" s="5">
        <v>25</v>
      </c>
      <c r="M983" s="10" t="s">
        <v>5594</v>
      </c>
      <c r="N983" s="10" t="s">
        <v>5590</v>
      </c>
      <c r="O983" s="8" t="s">
        <v>5655</v>
      </c>
    </row>
    <row r="984" spans="1:15" s="1" customFormat="1" x14ac:dyDescent="0.15">
      <c r="A984" s="13" t="s">
        <v>5608</v>
      </c>
      <c r="B984" s="32" t="s">
        <v>6510</v>
      </c>
      <c r="C984" s="3"/>
      <c r="D984" s="8" t="s">
        <v>111</v>
      </c>
      <c r="E984" s="4" t="s">
        <v>265</v>
      </c>
      <c r="F984" s="3" t="s">
        <v>5605</v>
      </c>
      <c r="G984" s="14">
        <f>17.498*L984</f>
        <v>174.98000000000002</v>
      </c>
      <c r="H984" s="6">
        <v>42249</v>
      </c>
      <c r="I984" s="5" t="s">
        <v>267</v>
      </c>
      <c r="J984" s="5" t="s">
        <v>5606</v>
      </c>
      <c r="K984" s="5" t="s">
        <v>268</v>
      </c>
      <c r="L984" s="5">
        <v>10</v>
      </c>
      <c r="M984" s="10" t="s">
        <v>5607</v>
      </c>
      <c r="N984" s="10" t="s">
        <v>4042</v>
      </c>
      <c r="O984" s="8" t="s">
        <v>5656</v>
      </c>
    </row>
    <row r="985" spans="1:15" s="1" customFormat="1" x14ac:dyDescent="0.15">
      <c r="A985" s="24" t="s">
        <v>5709</v>
      </c>
      <c r="B985" s="32"/>
      <c r="C985" s="3"/>
      <c r="D985" s="24" t="s">
        <v>5719</v>
      </c>
      <c r="E985" s="4" t="s">
        <v>265</v>
      </c>
      <c r="F985" s="3" t="s">
        <v>5612</v>
      </c>
      <c r="G985" s="5">
        <f>27.67*L985</f>
        <v>359.71000000000004</v>
      </c>
      <c r="H985" s="6">
        <v>42253</v>
      </c>
      <c r="I985" s="5" t="s">
        <v>267</v>
      </c>
      <c r="J985" s="5" t="s">
        <v>5611</v>
      </c>
      <c r="K985" s="5" t="s">
        <v>268</v>
      </c>
      <c r="L985" s="5">
        <v>13</v>
      </c>
      <c r="M985" s="10" t="s">
        <v>5610</v>
      </c>
      <c r="N985" s="10" t="s">
        <v>5609</v>
      </c>
      <c r="O985" s="8" t="s">
        <v>5657</v>
      </c>
    </row>
    <row r="986" spans="1:15" s="1" customFormat="1" x14ac:dyDescent="0.15">
      <c r="A986" s="24" t="s">
        <v>4650</v>
      </c>
      <c r="B986" s="13" t="s">
        <v>5614</v>
      </c>
      <c r="C986" s="10" t="s">
        <v>5852</v>
      </c>
      <c r="D986" s="24" t="s">
        <v>5615</v>
      </c>
      <c r="E986" s="4" t="s">
        <v>265</v>
      </c>
      <c r="F986" s="3" t="s">
        <v>5616</v>
      </c>
      <c r="G986" s="5">
        <f>2.238*L986</f>
        <v>15.666</v>
      </c>
      <c r="H986" s="6">
        <v>42253</v>
      </c>
      <c r="I986" s="30" t="s">
        <v>1401</v>
      </c>
      <c r="J986" s="5" t="s">
        <v>5617</v>
      </c>
      <c r="K986" s="30" t="s">
        <v>268</v>
      </c>
      <c r="L986" s="5">
        <v>7</v>
      </c>
      <c r="M986" s="10" t="s">
        <v>5618</v>
      </c>
      <c r="N986" s="10" t="s">
        <v>5850</v>
      </c>
      <c r="O986" s="8" t="s">
        <v>5884</v>
      </c>
    </row>
    <row r="987" spans="1:15" s="1" customFormat="1" x14ac:dyDescent="0.15">
      <c r="A987" s="24" t="s">
        <v>5621</v>
      </c>
      <c r="B987" s="9"/>
      <c r="C987" s="3"/>
      <c r="D987" s="8" t="s">
        <v>5619</v>
      </c>
      <c r="E987" s="4" t="s">
        <v>5620</v>
      </c>
      <c r="F987" s="3" t="s">
        <v>5660</v>
      </c>
      <c r="G987" s="5">
        <v>26.030999999999999</v>
      </c>
      <c r="H987" s="6">
        <v>42253</v>
      </c>
      <c r="I987" s="5" t="s">
        <v>6165</v>
      </c>
      <c r="J987" s="5" t="s">
        <v>6043</v>
      </c>
      <c r="K987" s="5" t="s">
        <v>5622</v>
      </c>
      <c r="L987" s="5" t="s">
        <v>5623</v>
      </c>
      <c r="M987" s="10" t="s">
        <v>5624</v>
      </c>
      <c r="N987" s="10" t="s">
        <v>5625</v>
      </c>
      <c r="O987" s="8" t="s">
        <v>5721</v>
      </c>
    </row>
    <row r="988" spans="1:15" s="1" customFormat="1" x14ac:dyDescent="0.15">
      <c r="A988" s="13" t="s">
        <v>5419</v>
      </c>
      <c r="B988" s="9"/>
      <c r="C988" s="3"/>
      <c r="D988" s="8" t="s">
        <v>103</v>
      </c>
      <c r="E988" s="4" t="s">
        <v>265</v>
      </c>
      <c r="F988" s="3" t="s">
        <v>5663</v>
      </c>
      <c r="G988" s="5">
        <f>17.712*L988</f>
        <v>212.54399999999998</v>
      </c>
      <c r="H988" s="6">
        <v>42255</v>
      </c>
      <c r="I988" s="5" t="s">
        <v>423</v>
      </c>
      <c r="J988" s="5" t="s">
        <v>5741</v>
      </c>
      <c r="K988" s="5" t="s">
        <v>268</v>
      </c>
      <c r="L988" s="5">
        <v>12</v>
      </c>
      <c r="M988" s="10" t="s">
        <v>5662</v>
      </c>
      <c r="N988" s="10" t="s">
        <v>13</v>
      </c>
      <c r="O988" s="8" t="s">
        <v>5662</v>
      </c>
    </row>
    <row r="989" spans="1:15" s="1" customFormat="1" x14ac:dyDescent="0.15">
      <c r="A989" s="13" t="s">
        <v>41</v>
      </c>
      <c r="B989" s="9"/>
      <c r="C989" s="3"/>
      <c r="D989" s="8" t="s">
        <v>42</v>
      </c>
      <c r="E989" s="4" t="s">
        <v>265</v>
      </c>
      <c r="F989" s="3" t="s">
        <v>5666</v>
      </c>
      <c r="G989" s="5">
        <f t="shared" ref="G989" si="11">18.708*L989</f>
        <v>467.69999999999993</v>
      </c>
      <c r="H989" s="6">
        <v>42255</v>
      </c>
      <c r="I989" s="5" t="s">
        <v>449</v>
      </c>
      <c r="J989" s="5" t="s">
        <v>5746</v>
      </c>
      <c r="K989" s="5" t="s">
        <v>268</v>
      </c>
      <c r="L989" s="5">
        <v>25</v>
      </c>
      <c r="M989" s="10" t="s">
        <v>5665</v>
      </c>
      <c r="N989" s="10" t="s">
        <v>627</v>
      </c>
      <c r="O989" s="8" t="s">
        <v>5665</v>
      </c>
    </row>
    <row r="990" spans="1:15" s="1" customFormat="1" x14ac:dyDescent="0.15">
      <c r="A990" s="13" t="s">
        <v>2100</v>
      </c>
      <c r="B990" s="9"/>
      <c r="C990" s="3"/>
      <c r="D990" s="8" t="s">
        <v>115</v>
      </c>
      <c r="E990" s="4" t="s">
        <v>265</v>
      </c>
      <c r="F990" s="3" t="s">
        <v>5670</v>
      </c>
      <c r="G990" s="14">
        <f>13.006*L990</f>
        <v>156.072</v>
      </c>
      <c r="H990" s="6">
        <v>42255</v>
      </c>
      <c r="I990" s="5" t="s">
        <v>273</v>
      </c>
      <c r="J990" s="5" t="s">
        <v>5911</v>
      </c>
      <c r="K990" s="14" t="s">
        <v>260</v>
      </c>
      <c r="L990" s="5">
        <v>12</v>
      </c>
      <c r="M990" s="10" t="s">
        <v>5668</v>
      </c>
      <c r="N990" s="10" t="s">
        <v>13</v>
      </c>
      <c r="O990" s="8" t="s">
        <v>5668</v>
      </c>
    </row>
    <row r="991" spans="1:15" s="1" customFormat="1" x14ac:dyDescent="0.15">
      <c r="A991" s="13" t="s">
        <v>5669</v>
      </c>
      <c r="B991" s="9"/>
      <c r="C991" s="3"/>
      <c r="D991" s="8" t="s">
        <v>53</v>
      </c>
      <c r="E991" s="4" t="s">
        <v>265</v>
      </c>
      <c r="F991" s="3" t="s">
        <v>5675</v>
      </c>
      <c r="G991" s="14">
        <f>12.838*L991</f>
        <v>64.19</v>
      </c>
      <c r="H991" s="6">
        <v>42255</v>
      </c>
      <c r="I991" s="5" t="s">
        <v>271</v>
      </c>
      <c r="J991" s="5" t="s">
        <v>5672</v>
      </c>
      <c r="K991" s="5" t="s">
        <v>268</v>
      </c>
      <c r="L991" s="5">
        <v>5</v>
      </c>
      <c r="M991" s="10" t="s">
        <v>5673</v>
      </c>
      <c r="N991" s="10" t="s">
        <v>126</v>
      </c>
      <c r="O991" s="8" t="s">
        <v>5673</v>
      </c>
    </row>
    <row r="992" spans="1:15" s="1" customFormat="1" x14ac:dyDescent="0.15">
      <c r="A992" s="13" t="s">
        <v>5674</v>
      </c>
      <c r="B992" s="9"/>
      <c r="C992" s="3"/>
      <c r="D992" s="8" t="s">
        <v>2304</v>
      </c>
      <c r="E992" s="4" t="s">
        <v>265</v>
      </c>
      <c r="F992" s="3" t="s">
        <v>5680</v>
      </c>
      <c r="G992" s="5">
        <f>5.286*L992</f>
        <v>37.001999999999995</v>
      </c>
      <c r="H992" s="6">
        <v>42255</v>
      </c>
      <c r="I992" s="5" t="s">
        <v>270</v>
      </c>
      <c r="J992" s="5" t="s">
        <v>5677</v>
      </c>
      <c r="K992" s="5" t="s">
        <v>275</v>
      </c>
      <c r="L992" s="5">
        <v>7</v>
      </c>
      <c r="M992" s="10" t="s">
        <v>5146</v>
      </c>
      <c r="N992" s="10" t="s">
        <v>5678</v>
      </c>
      <c r="O992" s="8" t="s">
        <v>5853</v>
      </c>
    </row>
    <row r="993" spans="1:15" s="1" customFormat="1" x14ac:dyDescent="0.15">
      <c r="A993" s="13" t="s">
        <v>5679</v>
      </c>
      <c r="B993" s="9"/>
      <c r="C993" s="3"/>
      <c r="D993" s="8" t="s">
        <v>161</v>
      </c>
      <c r="E993" s="4" t="s">
        <v>265</v>
      </c>
      <c r="F993" s="3" t="s">
        <v>5685</v>
      </c>
      <c r="G993" s="5">
        <f>14.38*L993</f>
        <v>115.04</v>
      </c>
      <c r="H993" s="6">
        <v>42255</v>
      </c>
      <c r="I993" s="5" t="s">
        <v>270</v>
      </c>
      <c r="J993" s="5" t="s">
        <v>5682</v>
      </c>
      <c r="K993" s="5" t="s">
        <v>268</v>
      </c>
      <c r="L993" s="5">
        <v>8</v>
      </c>
      <c r="M993" s="10" t="s">
        <v>5683</v>
      </c>
      <c r="N993" s="10" t="s">
        <v>145</v>
      </c>
      <c r="O993" s="8" t="s">
        <v>5683</v>
      </c>
    </row>
    <row r="994" spans="1:15" s="1" customFormat="1" x14ac:dyDescent="0.15">
      <c r="A994" s="13" t="s">
        <v>5684</v>
      </c>
      <c r="B994" s="9"/>
      <c r="C994" s="3"/>
      <c r="D994" s="8" t="s">
        <v>39</v>
      </c>
      <c r="E994" s="4" t="s">
        <v>265</v>
      </c>
      <c r="F994" s="3" t="s">
        <v>5686</v>
      </c>
      <c r="G994" s="5">
        <f>12.838*L994</f>
        <v>38.513999999999996</v>
      </c>
      <c r="H994" s="6">
        <v>42255</v>
      </c>
      <c r="I994" s="5" t="s">
        <v>284</v>
      </c>
      <c r="J994" s="5" t="s">
        <v>5688</v>
      </c>
      <c r="K994" s="5" t="s">
        <v>268</v>
      </c>
      <c r="L994" s="5">
        <v>3</v>
      </c>
      <c r="M994" s="10" t="s">
        <v>5689</v>
      </c>
      <c r="N994" s="10" t="s">
        <v>163</v>
      </c>
      <c r="O994" s="8" t="s">
        <v>5689</v>
      </c>
    </row>
    <row r="995" spans="1:15" s="1" customFormat="1" x14ac:dyDescent="0.15">
      <c r="A995" s="13" t="s">
        <v>5690</v>
      </c>
      <c r="B995" s="9"/>
      <c r="C995" s="3"/>
      <c r="D995" s="8" t="s">
        <v>3174</v>
      </c>
      <c r="E995" s="4" t="s">
        <v>265</v>
      </c>
      <c r="F995" s="3" t="s">
        <v>5695</v>
      </c>
      <c r="G995" s="5">
        <v>57.43</v>
      </c>
      <c r="H995" s="6">
        <v>42255</v>
      </c>
      <c r="I995" s="14" t="s">
        <v>396</v>
      </c>
      <c r="J995" s="5" t="s">
        <v>6036</v>
      </c>
      <c r="K995" s="5" t="s">
        <v>168</v>
      </c>
      <c r="L995" s="5" t="s">
        <v>5692</v>
      </c>
      <c r="M995" s="10" t="s">
        <v>5694</v>
      </c>
      <c r="N995" s="10" t="s">
        <v>5693</v>
      </c>
      <c r="O995" s="8" t="s">
        <v>5854</v>
      </c>
    </row>
    <row r="996" spans="1:15" s="1" customFormat="1" x14ac:dyDescent="0.15">
      <c r="A996" s="24" t="s">
        <v>5700</v>
      </c>
      <c r="B996" s="9"/>
      <c r="C996" s="3"/>
      <c r="D996" s="24" t="s">
        <v>5696</v>
      </c>
      <c r="E996" s="4" t="s">
        <v>265</v>
      </c>
      <c r="F996" s="3" t="s">
        <v>5702</v>
      </c>
      <c r="G996" s="5">
        <f>20.816*L996</f>
        <v>83.263999999999996</v>
      </c>
      <c r="H996" s="6">
        <v>42255</v>
      </c>
      <c r="I996" s="5" t="s">
        <v>5701</v>
      </c>
      <c r="J996" s="5" t="s">
        <v>5698</v>
      </c>
      <c r="K996" s="5" t="s">
        <v>268</v>
      </c>
      <c r="L996" s="5">
        <v>4</v>
      </c>
      <c r="M996" s="10" t="s">
        <v>5699</v>
      </c>
      <c r="N996" s="10" t="s">
        <v>152</v>
      </c>
      <c r="O996" s="8" t="s">
        <v>5699</v>
      </c>
    </row>
    <row r="997" spans="1:15" s="1" customFormat="1" x14ac:dyDescent="0.15">
      <c r="A997" s="13" t="s">
        <v>1054</v>
      </c>
      <c r="B997" s="9"/>
      <c r="C997" s="3"/>
      <c r="D997" s="8" t="s">
        <v>87</v>
      </c>
      <c r="E997" s="4" t="s">
        <v>265</v>
      </c>
      <c r="F997" s="3" t="s">
        <v>5708</v>
      </c>
      <c r="G997" s="5">
        <f>29.911*L997</f>
        <v>299.11</v>
      </c>
      <c r="H997" s="6">
        <v>42255</v>
      </c>
      <c r="I997" s="5" t="s">
        <v>5706</v>
      </c>
      <c r="J997" s="5" t="s">
        <v>5986</v>
      </c>
      <c r="K997" s="5" t="s">
        <v>5704</v>
      </c>
      <c r="L997" s="5">
        <v>10</v>
      </c>
      <c r="M997" s="10" t="s">
        <v>5705</v>
      </c>
      <c r="N997" s="10" t="s">
        <v>129</v>
      </c>
      <c r="O997" s="8" t="s">
        <v>5705</v>
      </c>
    </row>
    <row r="998" spans="1:15" s="1" customFormat="1" x14ac:dyDescent="0.15">
      <c r="A998" s="24" t="s">
        <v>5712</v>
      </c>
      <c r="B998" s="13" t="s">
        <v>5614</v>
      </c>
      <c r="C998" s="3"/>
      <c r="D998" s="8" t="s">
        <v>5707</v>
      </c>
      <c r="E998" s="4" t="s">
        <v>265</v>
      </c>
      <c r="F998" s="3" t="s">
        <v>5713</v>
      </c>
      <c r="G998" s="5">
        <f>2.078*L998</f>
        <v>12.468</v>
      </c>
      <c r="H998" s="6">
        <v>42255</v>
      </c>
      <c r="I998" s="5" t="s">
        <v>3651</v>
      </c>
      <c r="J998" s="5" t="s">
        <v>5710</v>
      </c>
      <c r="K998" s="5" t="s">
        <v>268</v>
      </c>
      <c r="L998" s="5">
        <v>6</v>
      </c>
      <c r="M998" s="10" t="s">
        <v>6294</v>
      </c>
      <c r="N998" s="10" t="s">
        <v>5711</v>
      </c>
      <c r="O998" s="8"/>
    </row>
    <row r="999" spans="1:15" s="1" customFormat="1" x14ac:dyDescent="0.15">
      <c r="A999" s="24" t="s">
        <v>5717</v>
      </c>
      <c r="B999" s="13" t="s">
        <v>5614</v>
      </c>
      <c r="C999" s="3"/>
      <c r="D999" s="24" t="s">
        <v>5718</v>
      </c>
      <c r="E999" s="4" t="s">
        <v>265</v>
      </c>
      <c r="F999" s="3" t="s">
        <v>5716</v>
      </c>
      <c r="G999" s="5">
        <f>2.078*L999</f>
        <v>31.169999999999998</v>
      </c>
      <c r="H999" s="6">
        <v>42255</v>
      </c>
      <c r="I999" s="5" t="s">
        <v>3651</v>
      </c>
      <c r="J999" s="5" t="s">
        <v>5714</v>
      </c>
      <c r="K999" s="5" t="s">
        <v>268</v>
      </c>
      <c r="L999" s="5">
        <v>15</v>
      </c>
      <c r="M999" s="10" t="s">
        <v>5870</v>
      </c>
      <c r="N999" s="10" t="s">
        <v>5715</v>
      </c>
      <c r="O999" s="8" t="s">
        <v>6250</v>
      </c>
    </row>
    <row r="1000" spans="1:15" s="1" customFormat="1" x14ac:dyDescent="0.15">
      <c r="A1000" s="13" t="s">
        <v>5725</v>
      </c>
      <c r="B1000" s="9"/>
      <c r="C1000" s="3"/>
      <c r="D1000" s="8" t="s">
        <v>5726</v>
      </c>
      <c r="E1000" s="4" t="s">
        <v>265</v>
      </c>
      <c r="F1000" s="3" t="s">
        <v>5731</v>
      </c>
      <c r="G1000" s="5">
        <v>80.593999999999994</v>
      </c>
      <c r="H1000" s="6">
        <v>42256</v>
      </c>
      <c r="I1000" s="5" t="s">
        <v>283</v>
      </c>
      <c r="J1000" s="5" t="s">
        <v>5728</v>
      </c>
      <c r="K1000" s="5" t="s">
        <v>363</v>
      </c>
      <c r="L1000" s="5" t="s">
        <v>5727</v>
      </c>
      <c r="M1000" s="10" t="s">
        <v>5729</v>
      </c>
      <c r="N1000" s="10" t="s">
        <v>5730</v>
      </c>
      <c r="O1000" s="8" t="s">
        <v>5855</v>
      </c>
    </row>
    <row r="1001" spans="1:15" s="1" customFormat="1" x14ac:dyDescent="0.15">
      <c r="A1001" s="13" t="s">
        <v>5735</v>
      </c>
      <c r="B1001" s="9"/>
      <c r="C1001" s="3"/>
      <c r="D1001" s="8" t="s">
        <v>30</v>
      </c>
      <c r="E1001" s="4" t="s">
        <v>265</v>
      </c>
      <c r="F1001" s="3" t="s">
        <v>5734</v>
      </c>
      <c r="G1001" s="14">
        <f>18.708*L1001</f>
        <v>224.49599999999998</v>
      </c>
      <c r="H1001" s="6">
        <v>42256</v>
      </c>
      <c r="I1001" s="5" t="s">
        <v>402</v>
      </c>
      <c r="J1001" s="5" t="s">
        <v>5733</v>
      </c>
      <c r="K1001" s="5" t="s">
        <v>268</v>
      </c>
      <c r="L1001" s="5">
        <v>12</v>
      </c>
      <c r="M1001" s="10" t="s">
        <v>5732</v>
      </c>
      <c r="N1001" s="10" t="s">
        <v>13</v>
      </c>
      <c r="O1001" s="8" t="s">
        <v>5732</v>
      </c>
    </row>
    <row r="1002" spans="1:15" s="1" customFormat="1" x14ac:dyDescent="0.15">
      <c r="A1002" s="13" t="s">
        <v>81</v>
      </c>
      <c r="B1002" s="9"/>
      <c r="C1002" s="3"/>
      <c r="D1002" s="8" t="s">
        <v>103</v>
      </c>
      <c r="E1002" s="4" t="s">
        <v>265</v>
      </c>
      <c r="F1002" s="3" t="s">
        <v>5737</v>
      </c>
      <c r="G1002" s="5">
        <f>17.712*L1002</f>
        <v>230.256</v>
      </c>
      <c r="H1002" s="6">
        <v>42256</v>
      </c>
      <c r="I1002" s="5" t="s">
        <v>267</v>
      </c>
      <c r="J1002" s="5" t="s">
        <v>5736</v>
      </c>
      <c r="K1002" s="5" t="s">
        <v>268</v>
      </c>
      <c r="L1002" s="5">
        <v>13</v>
      </c>
      <c r="M1002" s="10" t="s">
        <v>5662</v>
      </c>
      <c r="N1002" s="10" t="s">
        <v>14</v>
      </c>
      <c r="O1002" s="8" t="s">
        <v>5662</v>
      </c>
    </row>
    <row r="1003" spans="1:15" s="1" customFormat="1" x14ac:dyDescent="0.15">
      <c r="A1003" s="13" t="s">
        <v>5739</v>
      </c>
      <c r="B1003" s="9"/>
      <c r="C1003" s="3"/>
      <c r="D1003" s="8" t="s">
        <v>56</v>
      </c>
      <c r="E1003" s="4" t="s">
        <v>265</v>
      </c>
      <c r="F1003" s="3" t="s">
        <v>5740</v>
      </c>
      <c r="G1003" s="5">
        <f>17.52*L1003</f>
        <v>175.2</v>
      </c>
      <c r="H1003" s="6">
        <v>42256</v>
      </c>
      <c r="I1003" s="5" t="s">
        <v>267</v>
      </c>
      <c r="J1003" s="5" t="s">
        <v>5831</v>
      </c>
      <c r="K1003" s="5" t="s">
        <v>268</v>
      </c>
      <c r="L1003" s="5">
        <v>10</v>
      </c>
      <c r="M1003" s="10" t="s">
        <v>5738</v>
      </c>
      <c r="N1003" s="10" t="s">
        <v>1787</v>
      </c>
      <c r="O1003" s="8" t="s">
        <v>5738</v>
      </c>
    </row>
    <row r="1004" spans="1:15" s="1" customFormat="1" x14ac:dyDescent="0.15">
      <c r="A1004" s="13" t="s">
        <v>5743</v>
      </c>
      <c r="B1004" s="9"/>
      <c r="C1004" s="3"/>
      <c r="D1004" s="8" t="s">
        <v>103</v>
      </c>
      <c r="E1004" s="4" t="s">
        <v>265</v>
      </c>
      <c r="F1004" s="3" t="s">
        <v>5745</v>
      </c>
      <c r="G1004" s="5">
        <f>17.712*L1004</f>
        <v>442.8</v>
      </c>
      <c r="H1004" s="6">
        <v>42257</v>
      </c>
      <c r="I1004" s="5" t="s">
        <v>5744</v>
      </c>
      <c r="J1004" s="5" t="s">
        <v>5891</v>
      </c>
      <c r="K1004" s="5" t="s">
        <v>268</v>
      </c>
      <c r="L1004" s="5">
        <v>25</v>
      </c>
      <c r="M1004" s="10" t="s">
        <v>5742</v>
      </c>
      <c r="N1004" s="10" t="s">
        <v>627</v>
      </c>
      <c r="O1004" s="8" t="s">
        <v>5742</v>
      </c>
    </row>
    <row r="1005" spans="1:15" s="1" customFormat="1" x14ac:dyDescent="0.15">
      <c r="A1005" s="13" t="s">
        <v>5748</v>
      </c>
      <c r="B1005" s="9"/>
      <c r="C1005" s="3"/>
      <c r="D1005" s="8" t="s">
        <v>42</v>
      </c>
      <c r="E1005" s="4" t="s">
        <v>265</v>
      </c>
      <c r="F1005" s="3" t="s">
        <v>5747</v>
      </c>
      <c r="G1005" s="5">
        <f t="shared" ref="G1005" si="12">18.708*L1005</f>
        <v>280.62</v>
      </c>
      <c r="H1005" s="6">
        <v>42257</v>
      </c>
      <c r="I1005" s="5" t="s">
        <v>5749</v>
      </c>
      <c r="J1005" s="5" t="s">
        <v>6221</v>
      </c>
      <c r="K1005" s="5" t="s">
        <v>268</v>
      </c>
      <c r="L1005" s="5">
        <v>15</v>
      </c>
      <c r="M1005" s="10" t="s">
        <v>5314</v>
      </c>
      <c r="N1005" s="10" t="s">
        <v>132</v>
      </c>
      <c r="O1005" s="8" t="s">
        <v>5857</v>
      </c>
    </row>
    <row r="1006" spans="1:15" s="1" customFormat="1" x14ac:dyDescent="0.15">
      <c r="A1006" s="13" t="s">
        <v>5753</v>
      </c>
      <c r="B1006" s="9"/>
      <c r="C1006" s="3"/>
      <c r="D1006" s="8" t="s">
        <v>30</v>
      </c>
      <c r="E1006" s="4" t="s">
        <v>265</v>
      </c>
      <c r="F1006" s="3" t="s">
        <v>5752</v>
      </c>
      <c r="G1006" s="5">
        <f t="shared" ref="G1006" si="13">18.708*L1006</f>
        <v>243.20399999999998</v>
      </c>
      <c r="H1006" s="6">
        <v>42257</v>
      </c>
      <c r="I1006" s="5" t="s">
        <v>5754</v>
      </c>
      <c r="J1006" s="5" t="s">
        <v>5751</v>
      </c>
      <c r="K1006" s="5" t="s">
        <v>260</v>
      </c>
      <c r="L1006" s="5">
        <v>13</v>
      </c>
      <c r="M1006" s="10" t="s">
        <v>5732</v>
      </c>
      <c r="N1006" s="10" t="s">
        <v>14</v>
      </c>
      <c r="O1006" s="8" t="s">
        <v>5732</v>
      </c>
    </row>
    <row r="1007" spans="1:15" s="1" customFormat="1" x14ac:dyDescent="0.15">
      <c r="A1007" s="13" t="s">
        <v>5753</v>
      </c>
      <c r="B1007" s="9"/>
      <c r="C1007" s="3"/>
      <c r="D1007" s="8" t="s">
        <v>30</v>
      </c>
      <c r="E1007" s="4" t="s">
        <v>265</v>
      </c>
      <c r="F1007" s="3" t="s">
        <v>5757</v>
      </c>
      <c r="G1007" s="5">
        <f t="shared" ref="G1007" si="14">18.708*L1007</f>
        <v>280.62</v>
      </c>
      <c r="H1007" s="6">
        <v>42257</v>
      </c>
      <c r="I1007" s="5" t="s">
        <v>5754</v>
      </c>
      <c r="J1007" s="5" t="s">
        <v>6348</v>
      </c>
      <c r="K1007" s="5" t="s">
        <v>260</v>
      </c>
      <c r="L1007" s="5">
        <v>15</v>
      </c>
      <c r="M1007" s="10" t="s">
        <v>5755</v>
      </c>
      <c r="N1007" s="10" t="s">
        <v>156</v>
      </c>
      <c r="O1007" s="8" t="s">
        <v>5755</v>
      </c>
    </row>
    <row r="1008" spans="1:15" s="1" customFormat="1" x14ac:dyDescent="0.15">
      <c r="A1008" s="13" t="s">
        <v>5756</v>
      </c>
      <c r="B1008" s="9"/>
      <c r="C1008" s="3"/>
      <c r="D1008" s="8" t="s">
        <v>34</v>
      </c>
      <c r="E1008" s="4" t="s">
        <v>265</v>
      </c>
      <c r="F1008" s="3" t="s">
        <v>5762</v>
      </c>
      <c r="G1008" s="14">
        <f t="shared" ref="G1008:G1009" si="15">6.405*L1008</f>
        <v>12.81</v>
      </c>
      <c r="H1008" s="6">
        <v>42257</v>
      </c>
      <c r="I1008" s="5" t="s">
        <v>1603</v>
      </c>
      <c r="J1008" s="5" t="s">
        <v>5759</v>
      </c>
      <c r="K1008" s="5" t="s">
        <v>141</v>
      </c>
      <c r="L1008" s="5">
        <v>2</v>
      </c>
      <c r="M1008" s="10" t="s">
        <v>5760</v>
      </c>
      <c r="N1008" s="10" t="s">
        <v>5761</v>
      </c>
      <c r="O1008" s="8" t="s">
        <v>5760</v>
      </c>
    </row>
    <row r="1009" spans="1:15" s="1" customFormat="1" x14ac:dyDescent="0.15">
      <c r="A1009" s="13" t="s">
        <v>5764</v>
      </c>
      <c r="B1009" s="9"/>
      <c r="C1009" s="3"/>
      <c r="D1009" s="8" t="s">
        <v>34</v>
      </c>
      <c r="E1009" s="4" t="s">
        <v>265</v>
      </c>
      <c r="F1009" s="3" t="s">
        <v>5765</v>
      </c>
      <c r="G1009" s="14">
        <f t="shared" si="15"/>
        <v>96.075000000000003</v>
      </c>
      <c r="H1009" s="6">
        <v>42257</v>
      </c>
      <c r="I1009" s="5" t="s">
        <v>5763</v>
      </c>
      <c r="J1009" s="5" t="s">
        <v>6371</v>
      </c>
      <c r="K1009" s="5" t="s">
        <v>141</v>
      </c>
      <c r="L1009" s="5">
        <v>15</v>
      </c>
      <c r="M1009" s="10" t="s">
        <v>5478</v>
      </c>
      <c r="N1009" s="10" t="s">
        <v>132</v>
      </c>
      <c r="O1009" s="8" t="s">
        <v>5858</v>
      </c>
    </row>
    <row r="1010" spans="1:15" s="1" customFormat="1" x14ac:dyDescent="0.15">
      <c r="A1010" s="13" t="s">
        <v>5768</v>
      </c>
      <c r="B1010" s="9"/>
      <c r="C1010" s="3"/>
      <c r="D1010" s="8" t="s">
        <v>37</v>
      </c>
      <c r="E1010" s="4" t="s">
        <v>265</v>
      </c>
      <c r="F1010" s="3" t="s">
        <v>5770</v>
      </c>
      <c r="G1010" s="14">
        <f>17.52*L1010</f>
        <v>87.6</v>
      </c>
      <c r="H1010" s="6">
        <v>42257</v>
      </c>
      <c r="I1010" s="5" t="s">
        <v>5769</v>
      </c>
      <c r="J1010" s="5" t="s">
        <v>5942</v>
      </c>
      <c r="K1010" s="5" t="s">
        <v>275</v>
      </c>
      <c r="L1010" s="5">
        <v>5</v>
      </c>
      <c r="M1010" s="10" t="s">
        <v>5767</v>
      </c>
      <c r="N1010" s="10" t="s">
        <v>126</v>
      </c>
      <c r="O1010" s="8" t="s">
        <v>5767</v>
      </c>
    </row>
    <row r="1011" spans="1:15" s="1" customFormat="1" x14ac:dyDescent="0.15">
      <c r="A1011" s="13" t="s">
        <v>5772</v>
      </c>
      <c r="B1011" s="9"/>
      <c r="C1011" s="3"/>
      <c r="D1011" s="8" t="s">
        <v>95</v>
      </c>
      <c r="E1011" s="4" t="s">
        <v>265</v>
      </c>
      <c r="F1011" s="3" t="s">
        <v>5778</v>
      </c>
      <c r="G1011" s="5">
        <v>85.599000000000004</v>
      </c>
      <c r="H1011" s="6">
        <v>42257</v>
      </c>
      <c r="I1011" s="5" t="s">
        <v>5769</v>
      </c>
      <c r="J1011" s="5" t="s">
        <v>6608</v>
      </c>
      <c r="K1011" s="5" t="s">
        <v>393</v>
      </c>
      <c r="L1011" s="5" t="s">
        <v>5775</v>
      </c>
      <c r="M1011" s="10" t="s">
        <v>5776</v>
      </c>
      <c r="N1011" s="10" t="s">
        <v>5777</v>
      </c>
      <c r="O1011" s="8" t="s">
        <v>5859</v>
      </c>
    </row>
    <row r="1012" spans="1:15" s="1" customFormat="1" x14ac:dyDescent="0.15">
      <c r="A1012" s="13" t="s">
        <v>5786</v>
      </c>
      <c r="B1012" s="9"/>
      <c r="C1012" s="3"/>
      <c r="D1012" s="8" t="s">
        <v>210</v>
      </c>
      <c r="E1012" s="4" t="s">
        <v>265</v>
      </c>
      <c r="F1012" s="3" t="s">
        <v>5785</v>
      </c>
      <c r="G1012" s="5">
        <v>192.28899999999999</v>
      </c>
      <c r="H1012" s="6">
        <v>42257</v>
      </c>
      <c r="I1012" s="5" t="s">
        <v>5787</v>
      </c>
      <c r="J1012" s="5" t="s">
        <v>5780</v>
      </c>
      <c r="K1012" s="5" t="s">
        <v>366</v>
      </c>
      <c r="L1012" s="5" t="s">
        <v>5783</v>
      </c>
      <c r="M1012" s="10" t="s">
        <v>5788</v>
      </c>
      <c r="N1012" s="10" t="s">
        <v>5789</v>
      </c>
      <c r="O1012" s="8" t="s">
        <v>5860</v>
      </c>
    </row>
    <row r="1013" spans="1:15" s="1" customFormat="1" x14ac:dyDescent="0.15">
      <c r="A1013" s="13" t="s">
        <v>5786</v>
      </c>
      <c r="B1013" s="9"/>
      <c r="C1013" s="3"/>
      <c r="D1013" s="8" t="s">
        <v>210</v>
      </c>
      <c r="E1013" s="4" t="s">
        <v>265</v>
      </c>
      <c r="F1013" s="3" t="s">
        <v>5792</v>
      </c>
      <c r="G1013" s="5">
        <v>191.893</v>
      </c>
      <c r="H1013" s="6">
        <v>42257</v>
      </c>
      <c r="I1013" s="5" t="s">
        <v>5769</v>
      </c>
      <c r="J1013" s="5" t="s">
        <v>5781</v>
      </c>
      <c r="K1013" s="5" t="s">
        <v>366</v>
      </c>
      <c r="L1013" s="5" t="s">
        <v>5783</v>
      </c>
      <c r="M1013" s="10" t="s">
        <v>5790</v>
      </c>
      <c r="N1013" s="10" t="s">
        <v>5791</v>
      </c>
      <c r="O1013" s="8" t="s">
        <v>5861</v>
      </c>
    </row>
    <row r="1014" spans="1:15" s="1" customFormat="1" x14ac:dyDescent="0.15">
      <c r="A1014" s="13" t="s">
        <v>5786</v>
      </c>
      <c r="B1014" s="9"/>
      <c r="C1014" s="3"/>
      <c r="D1014" s="8" t="s">
        <v>210</v>
      </c>
      <c r="E1014" s="4" t="s">
        <v>265</v>
      </c>
      <c r="F1014" s="3" t="s">
        <v>5796</v>
      </c>
      <c r="G1014" s="5">
        <v>108.289</v>
      </c>
      <c r="H1014" s="6">
        <v>42257</v>
      </c>
      <c r="I1014" s="5" t="s">
        <v>5793</v>
      </c>
      <c r="J1014" s="5" t="s">
        <v>5782</v>
      </c>
      <c r="K1014" s="5" t="s">
        <v>366</v>
      </c>
      <c r="L1014" s="5" t="s">
        <v>5784</v>
      </c>
      <c r="M1014" s="10" t="s">
        <v>5795</v>
      </c>
      <c r="N1014" s="10" t="s">
        <v>5794</v>
      </c>
      <c r="O1014" s="8" t="s">
        <v>5862</v>
      </c>
    </row>
    <row r="1015" spans="1:15" s="1" customFormat="1" x14ac:dyDescent="0.15">
      <c r="A1015" s="13" t="s">
        <v>6231</v>
      </c>
      <c r="B1015" s="9"/>
      <c r="C1015" s="3"/>
      <c r="D1015" s="8" t="s">
        <v>210</v>
      </c>
      <c r="E1015" s="4" t="s">
        <v>265</v>
      </c>
      <c r="F1015" s="3" t="s">
        <v>5798</v>
      </c>
      <c r="G1015" s="5">
        <v>52.118000000000002</v>
      </c>
      <c r="H1015" s="6">
        <v>42257</v>
      </c>
      <c r="I1015" s="5" t="s">
        <v>5801</v>
      </c>
      <c r="J1015" s="5" t="s">
        <v>6044</v>
      </c>
      <c r="K1015" s="5" t="s">
        <v>366</v>
      </c>
      <c r="L1015" s="5" t="s">
        <v>5797</v>
      </c>
      <c r="M1015" s="10" t="s">
        <v>5799</v>
      </c>
      <c r="N1015" s="10" t="s">
        <v>5800</v>
      </c>
      <c r="O1015" s="8" t="s">
        <v>5863</v>
      </c>
    </row>
    <row r="1016" spans="1:15" s="1" customFormat="1" x14ac:dyDescent="0.15">
      <c r="A1016" s="35" t="s">
        <v>6232</v>
      </c>
      <c r="B1016" s="9" t="s">
        <v>6233</v>
      </c>
      <c r="C1016" s="3"/>
      <c r="D1016" s="8" t="s">
        <v>211</v>
      </c>
      <c r="E1016" s="4" t="s">
        <v>265</v>
      </c>
      <c r="F1016" s="3" t="s">
        <v>5808</v>
      </c>
      <c r="G1016" s="5">
        <v>190.27500000000001</v>
      </c>
      <c r="H1016" s="6">
        <v>42257</v>
      </c>
      <c r="I1016" s="5" t="s">
        <v>5807</v>
      </c>
      <c r="J1016" s="5" t="s">
        <v>5809</v>
      </c>
      <c r="K1016" s="5" t="s">
        <v>363</v>
      </c>
      <c r="L1016" s="5" t="s">
        <v>5803</v>
      </c>
      <c r="M1016" s="10" t="s">
        <v>5805</v>
      </c>
      <c r="N1016" s="10" t="s">
        <v>5806</v>
      </c>
      <c r="O1016" s="8" t="s">
        <v>5864</v>
      </c>
    </row>
    <row r="1017" spans="1:15" s="1" customFormat="1" x14ac:dyDescent="0.15">
      <c r="A1017" s="13" t="s">
        <v>5804</v>
      </c>
      <c r="B1017" s="9"/>
      <c r="C1017" s="3"/>
      <c r="D1017" s="8" t="s">
        <v>211</v>
      </c>
      <c r="E1017" s="4" t="s">
        <v>265</v>
      </c>
      <c r="F1017" s="3" t="s">
        <v>5811</v>
      </c>
      <c r="G1017" s="5">
        <v>106.892</v>
      </c>
      <c r="H1017" s="6">
        <v>42257</v>
      </c>
      <c r="I1017" s="5" t="s">
        <v>5813</v>
      </c>
      <c r="J1017" s="5" t="s">
        <v>5814</v>
      </c>
      <c r="K1017" s="5" t="s">
        <v>363</v>
      </c>
      <c r="L1017" s="5" t="s">
        <v>5810</v>
      </c>
      <c r="M1017" s="10" t="s">
        <v>5812</v>
      </c>
      <c r="N1017" s="10" t="s">
        <v>5818</v>
      </c>
      <c r="O1017" s="8" t="s">
        <v>5865</v>
      </c>
    </row>
    <row r="1018" spans="1:15" s="1" customFormat="1" x14ac:dyDescent="0.15">
      <c r="A1018" s="13" t="s">
        <v>5804</v>
      </c>
      <c r="B1018" s="9"/>
      <c r="C1018" s="3"/>
      <c r="D1018" s="8" t="s">
        <v>211</v>
      </c>
      <c r="E1018" s="4" t="s">
        <v>265</v>
      </c>
      <c r="F1018" s="3" t="s">
        <v>5820</v>
      </c>
      <c r="G1018" s="5">
        <v>110.57899999999999</v>
      </c>
      <c r="H1018" s="6">
        <v>42257</v>
      </c>
      <c r="I1018" s="5" t="s">
        <v>5821</v>
      </c>
      <c r="J1018" s="5" t="s">
        <v>5815</v>
      </c>
      <c r="K1018" s="5" t="s">
        <v>363</v>
      </c>
      <c r="L1018" s="5" t="s">
        <v>5816</v>
      </c>
      <c r="M1018" s="10" t="s">
        <v>5817</v>
      </c>
      <c r="N1018" s="10" t="s">
        <v>5819</v>
      </c>
      <c r="O1018" s="8" t="s">
        <v>5866</v>
      </c>
    </row>
    <row r="1019" spans="1:15" s="1" customFormat="1" x14ac:dyDescent="0.15">
      <c r="A1019" s="13" t="s">
        <v>5804</v>
      </c>
      <c r="B1019" s="9"/>
      <c r="C1019" s="3"/>
      <c r="D1019" s="8" t="s">
        <v>211</v>
      </c>
      <c r="E1019" s="4" t="s">
        <v>265</v>
      </c>
      <c r="F1019" s="3" t="s">
        <v>5826</v>
      </c>
      <c r="G1019" s="5">
        <v>190.48</v>
      </c>
      <c r="H1019" s="6">
        <v>42257</v>
      </c>
      <c r="I1019" s="5" t="s">
        <v>5825</v>
      </c>
      <c r="J1019" s="5" t="s">
        <v>5827</v>
      </c>
      <c r="K1019" s="5" t="s">
        <v>363</v>
      </c>
      <c r="L1019" s="5" t="s">
        <v>5803</v>
      </c>
      <c r="M1019" s="10" t="s">
        <v>5823</v>
      </c>
      <c r="N1019" s="10" t="s">
        <v>5824</v>
      </c>
      <c r="O1019" s="8" t="s">
        <v>5867</v>
      </c>
    </row>
    <row r="1020" spans="1:15" s="1" customFormat="1" x14ac:dyDescent="0.15">
      <c r="A1020" s="13" t="s">
        <v>5804</v>
      </c>
      <c r="B1020" s="9"/>
      <c r="C1020" s="3"/>
      <c r="D1020" s="8" t="s">
        <v>211</v>
      </c>
      <c r="E1020" s="4" t="s">
        <v>265</v>
      </c>
      <c r="F1020" s="3" t="s">
        <v>5830</v>
      </c>
      <c r="G1020" s="5">
        <v>107.625</v>
      </c>
      <c r="H1020" s="6">
        <v>42257</v>
      </c>
      <c r="I1020" s="5" t="s">
        <v>5822</v>
      </c>
      <c r="J1020" s="5" t="s">
        <v>6600</v>
      </c>
      <c r="K1020" s="5" t="s">
        <v>363</v>
      </c>
      <c r="L1020" s="5" t="s">
        <v>5810</v>
      </c>
      <c r="M1020" s="10" t="s">
        <v>5828</v>
      </c>
      <c r="N1020" s="10" t="s">
        <v>5829</v>
      </c>
      <c r="O1020" s="8" t="s">
        <v>5868</v>
      </c>
    </row>
    <row r="1021" spans="1:15" s="1" customFormat="1" x14ac:dyDescent="0.15">
      <c r="A1021" s="13" t="s">
        <v>5834</v>
      </c>
      <c r="B1021" s="9"/>
      <c r="C1021" s="3"/>
      <c r="D1021" s="8" t="s">
        <v>56</v>
      </c>
      <c r="E1021" s="4" t="s">
        <v>265</v>
      </c>
      <c r="F1021" s="3" t="s">
        <v>5833</v>
      </c>
      <c r="G1021" s="5">
        <f t="shared" ref="G1021:G1022" si="16">17.52*L1021</f>
        <v>87.6</v>
      </c>
      <c r="H1021" s="6">
        <v>42257</v>
      </c>
      <c r="I1021" s="5" t="s">
        <v>267</v>
      </c>
      <c r="J1021" s="5" t="s">
        <v>5832</v>
      </c>
      <c r="K1021" s="5" t="s">
        <v>268</v>
      </c>
      <c r="L1021" s="5">
        <v>5</v>
      </c>
      <c r="M1021" s="10" t="s">
        <v>5738</v>
      </c>
      <c r="N1021" s="10" t="s">
        <v>151</v>
      </c>
      <c r="O1021" s="8" t="s">
        <v>5856</v>
      </c>
    </row>
    <row r="1022" spans="1:15" s="1" customFormat="1" x14ac:dyDescent="0.15">
      <c r="A1022" s="13" t="s">
        <v>5834</v>
      </c>
      <c r="B1022" s="9"/>
      <c r="C1022" s="3"/>
      <c r="D1022" s="8" t="s">
        <v>56</v>
      </c>
      <c r="E1022" s="4" t="s">
        <v>265</v>
      </c>
      <c r="F1022" s="3" t="s">
        <v>5838</v>
      </c>
      <c r="G1022" s="5">
        <f t="shared" si="16"/>
        <v>175.2</v>
      </c>
      <c r="H1022" s="6">
        <v>42257</v>
      </c>
      <c r="I1022" s="5" t="s">
        <v>5837</v>
      </c>
      <c r="J1022" s="5" t="s">
        <v>5835</v>
      </c>
      <c r="K1022" s="5" t="s">
        <v>268</v>
      </c>
      <c r="L1022" s="5">
        <v>10</v>
      </c>
      <c r="M1022" s="10" t="s">
        <v>5836</v>
      </c>
      <c r="N1022" s="10" t="s">
        <v>129</v>
      </c>
      <c r="O1022" s="8" t="s">
        <v>5836</v>
      </c>
    </row>
    <row r="1023" spans="1:15" s="1" customFormat="1" x14ac:dyDescent="0.15">
      <c r="A1023" s="13" t="s">
        <v>5844</v>
      </c>
      <c r="B1023" s="9" t="s">
        <v>4656</v>
      </c>
      <c r="C1023" s="3"/>
      <c r="D1023" s="8" t="s">
        <v>4531</v>
      </c>
      <c r="E1023" s="4" t="s">
        <v>265</v>
      </c>
      <c r="F1023" s="3" t="s">
        <v>5845</v>
      </c>
      <c r="G1023" s="28">
        <f>15.873*L1023</f>
        <v>47.619</v>
      </c>
      <c r="H1023" s="6">
        <v>42257</v>
      </c>
      <c r="I1023" s="5" t="s">
        <v>5843</v>
      </c>
      <c r="J1023" s="5" t="s">
        <v>5840</v>
      </c>
      <c r="K1023" s="5" t="s">
        <v>268</v>
      </c>
      <c r="L1023" s="5">
        <v>3</v>
      </c>
      <c r="M1023" s="10" t="s">
        <v>5841</v>
      </c>
      <c r="N1023" s="10" t="s">
        <v>5842</v>
      </c>
      <c r="O1023" s="8" t="s">
        <v>5841</v>
      </c>
    </row>
    <row r="1024" spans="1:15" s="1" customFormat="1" x14ac:dyDescent="0.15">
      <c r="A1024" s="24" t="s">
        <v>5871</v>
      </c>
      <c r="B1024" s="9" t="s">
        <v>276</v>
      </c>
      <c r="C1024" s="3"/>
      <c r="D1024" s="8" t="s">
        <v>5849</v>
      </c>
      <c r="E1024" s="4" t="s">
        <v>265</v>
      </c>
      <c r="F1024" s="3" t="s">
        <v>5873</v>
      </c>
      <c r="G1024" s="5">
        <f>29.101*L1024</f>
        <v>29.100999999999999</v>
      </c>
      <c r="H1024" s="6">
        <v>42257</v>
      </c>
      <c r="I1024" s="5" t="s">
        <v>5848</v>
      </c>
      <c r="J1024" s="5" t="s">
        <v>6526</v>
      </c>
      <c r="K1024" s="5" t="s">
        <v>268</v>
      </c>
      <c r="L1024" s="5">
        <v>1</v>
      </c>
      <c r="M1024" s="10" t="s">
        <v>5847</v>
      </c>
      <c r="N1024" s="10" t="s">
        <v>5846</v>
      </c>
      <c r="O1024" s="8" t="s">
        <v>6251</v>
      </c>
    </row>
    <row r="1025" spans="1:15" s="1" customFormat="1" x14ac:dyDescent="0.15">
      <c r="A1025" s="8" t="s">
        <v>6183</v>
      </c>
      <c r="B1025" s="13" t="s">
        <v>5614</v>
      </c>
      <c r="C1025" s="3"/>
      <c r="D1025" s="8" t="s">
        <v>5244</v>
      </c>
      <c r="E1025" s="4" t="s">
        <v>265</v>
      </c>
      <c r="F1025" s="3" t="s">
        <v>6182</v>
      </c>
      <c r="G1025" s="14">
        <f>4.701*L1025</f>
        <v>117.52499999999999</v>
      </c>
      <c r="H1025" s="6">
        <v>42261</v>
      </c>
      <c r="I1025" s="5" t="s">
        <v>6184</v>
      </c>
      <c r="J1025" s="5" t="s">
        <v>6206</v>
      </c>
      <c r="K1025" s="5" t="s">
        <v>268</v>
      </c>
      <c r="L1025" s="5">
        <v>25</v>
      </c>
      <c r="M1025" s="10" t="s">
        <v>6295</v>
      </c>
      <c r="N1025" s="10" t="s">
        <v>627</v>
      </c>
      <c r="O1025" s="8"/>
    </row>
    <row r="1026" spans="1:15" s="1" customFormat="1" x14ac:dyDescent="0.15">
      <c r="A1026" s="13" t="s">
        <v>5875</v>
      </c>
      <c r="B1026" s="13" t="s">
        <v>719</v>
      </c>
      <c r="C1026" s="3"/>
      <c r="D1026" s="8" t="s">
        <v>5249</v>
      </c>
      <c r="E1026" s="4" t="s">
        <v>265</v>
      </c>
      <c r="F1026" s="3" t="s">
        <v>6185</v>
      </c>
      <c r="G1026" s="14">
        <f>4.701*L1026</f>
        <v>117.52499999999999</v>
      </c>
      <c r="H1026" s="6">
        <v>42261</v>
      </c>
      <c r="I1026" s="5" t="s">
        <v>2332</v>
      </c>
      <c r="J1026" s="5" t="s">
        <v>5878</v>
      </c>
      <c r="K1026" s="5" t="s">
        <v>268</v>
      </c>
      <c r="L1026" s="5">
        <v>25</v>
      </c>
      <c r="M1026" s="10" t="s">
        <v>6296</v>
      </c>
      <c r="N1026" s="10" t="s">
        <v>627</v>
      </c>
      <c r="O1026" s="8"/>
    </row>
    <row r="1027" spans="1:15" s="1" customFormat="1" x14ac:dyDescent="0.15">
      <c r="A1027" s="13" t="s">
        <v>5875</v>
      </c>
      <c r="B1027" s="13" t="s">
        <v>719</v>
      </c>
      <c r="C1027" s="3"/>
      <c r="D1027" s="8" t="s">
        <v>5249</v>
      </c>
      <c r="E1027" s="4" t="s">
        <v>265</v>
      </c>
      <c r="F1027" s="3" t="s">
        <v>6186</v>
      </c>
      <c r="G1027" s="14">
        <f>4.701*L1027</f>
        <v>103.422</v>
      </c>
      <c r="H1027" s="6">
        <v>42261</v>
      </c>
      <c r="I1027" s="5" t="s">
        <v>6184</v>
      </c>
      <c r="J1027" s="5" t="s">
        <v>5879</v>
      </c>
      <c r="K1027" s="5" t="s">
        <v>268</v>
      </c>
      <c r="L1027" s="5">
        <v>22</v>
      </c>
      <c r="M1027" s="10" t="s">
        <v>6297</v>
      </c>
      <c r="N1027" s="10" t="s">
        <v>5882</v>
      </c>
      <c r="O1027" s="8"/>
    </row>
    <row r="1028" spans="1:15" s="1" customFormat="1" x14ac:dyDescent="0.15">
      <c r="A1028" s="13" t="s">
        <v>5875</v>
      </c>
      <c r="B1028" s="13" t="s">
        <v>719</v>
      </c>
      <c r="C1028" s="3"/>
      <c r="D1028" s="8" t="s">
        <v>5249</v>
      </c>
      <c r="E1028" s="4" t="s">
        <v>265</v>
      </c>
      <c r="F1028" s="3" t="s">
        <v>6187</v>
      </c>
      <c r="G1028" s="14">
        <f>4.701*L1028</f>
        <v>117.52499999999999</v>
      </c>
      <c r="H1028" s="6">
        <v>42261</v>
      </c>
      <c r="I1028" s="5" t="s">
        <v>2332</v>
      </c>
      <c r="J1028" s="5" t="s">
        <v>5880</v>
      </c>
      <c r="K1028" s="5" t="s">
        <v>268</v>
      </c>
      <c r="L1028" s="5">
        <v>25</v>
      </c>
      <c r="M1028" s="10" t="s">
        <v>6298</v>
      </c>
      <c r="N1028" s="10" t="s">
        <v>627</v>
      </c>
      <c r="O1028" s="8"/>
    </row>
    <row r="1029" spans="1:15" s="1" customFormat="1" x14ac:dyDescent="0.15">
      <c r="A1029" s="13" t="s">
        <v>6189</v>
      </c>
      <c r="B1029" s="13" t="s">
        <v>719</v>
      </c>
      <c r="C1029" s="3"/>
      <c r="D1029" s="8" t="s">
        <v>5249</v>
      </c>
      <c r="E1029" s="4" t="s">
        <v>265</v>
      </c>
      <c r="F1029" s="3" t="s">
        <v>6188</v>
      </c>
      <c r="G1029" s="14">
        <f>4.701*L1029</f>
        <v>117.52499999999999</v>
      </c>
      <c r="H1029" s="6">
        <v>42261</v>
      </c>
      <c r="I1029" s="5" t="s">
        <v>2332</v>
      </c>
      <c r="J1029" s="5" t="s">
        <v>5881</v>
      </c>
      <c r="K1029" s="5" t="s">
        <v>268</v>
      </c>
      <c r="L1029" s="5">
        <v>25</v>
      </c>
      <c r="M1029" s="10" t="s">
        <v>6299</v>
      </c>
      <c r="N1029" s="10" t="s">
        <v>627</v>
      </c>
      <c r="O1029" s="8"/>
    </row>
    <row r="1030" spans="1:15" s="1" customFormat="1" x14ac:dyDescent="0.15">
      <c r="A1030" s="13" t="s">
        <v>5888</v>
      </c>
      <c r="B1030" s="9"/>
      <c r="C1030" s="3"/>
      <c r="D1030" s="8" t="s">
        <v>19</v>
      </c>
      <c r="E1030" s="4" t="s">
        <v>265</v>
      </c>
      <c r="F1030" s="3" t="s">
        <v>5890</v>
      </c>
      <c r="G1030" s="5">
        <f>29.101*L1030</f>
        <v>232.80799999999999</v>
      </c>
      <c r="H1030" s="6">
        <v>42262</v>
      </c>
      <c r="I1030" s="5" t="s">
        <v>5889</v>
      </c>
      <c r="J1030" s="5" t="s">
        <v>5886</v>
      </c>
      <c r="K1030" s="5" t="s">
        <v>268</v>
      </c>
      <c r="L1030" s="5">
        <v>8</v>
      </c>
      <c r="M1030" s="10" t="s">
        <v>5417</v>
      </c>
      <c r="N1030" s="10" t="s">
        <v>5887</v>
      </c>
      <c r="O1030" s="8" t="s">
        <v>6252</v>
      </c>
    </row>
    <row r="1031" spans="1:15" s="1" customFormat="1" x14ac:dyDescent="0.15">
      <c r="A1031" s="13" t="s">
        <v>5894</v>
      </c>
      <c r="B1031" s="9"/>
      <c r="C1031" s="3"/>
      <c r="D1031" s="8" t="s">
        <v>103</v>
      </c>
      <c r="E1031" s="4" t="s">
        <v>265</v>
      </c>
      <c r="F1031" s="3" t="s">
        <v>5895</v>
      </c>
      <c r="G1031" s="5">
        <f>17.712*L1031</f>
        <v>265.68</v>
      </c>
      <c r="H1031" s="6">
        <v>42262</v>
      </c>
      <c r="I1031" s="5" t="s">
        <v>5889</v>
      </c>
      <c r="J1031" s="5" t="s">
        <v>6310</v>
      </c>
      <c r="K1031" s="5" t="s">
        <v>268</v>
      </c>
      <c r="L1031" s="5">
        <v>15</v>
      </c>
      <c r="M1031" s="10" t="s">
        <v>5892</v>
      </c>
      <c r="N1031" s="10" t="s">
        <v>5893</v>
      </c>
      <c r="O1031" s="8" t="s">
        <v>5892</v>
      </c>
    </row>
    <row r="1032" spans="1:15" s="1" customFormat="1" x14ac:dyDescent="0.15">
      <c r="A1032" s="13" t="s">
        <v>5898</v>
      </c>
      <c r="B1032" s="9"/>
      <c r="C1032" s="3"/>
      <c r="D1032" s="8" t="s">
        <v>2046</v>
      </c>
      <c r="E1032" s="4" t="s">
        <v>265</v>
      </c>
      <c r="F1032" s="3" t="s">
        <v>5900</v>
      </c>
      <c r="G1032" s="5">
        <f t="shared" ref="G1032" si="17">20.558*L1032</f>
        <v>513.95000000000005</v>
      </c>
      <c r="H1032" s="6">
        <v>42262</v>
      </c>
      <c r="I1032" s="5" t="s">
        <v>5899</v>
      </c>
      <c r="J1032" s="5" t="s">
        <v>6316</v>
      </c>
      <c r="K1032" s="5" t="s">
        <v>268</v>
      </c>
      <c r="L1032" s="5">
        <v>25</v>
      </c>
      <c r="M1032" s="10" t="s">
        <v>5897</v>
      </c>
      <c r="N1032" s="10" t="s">
        <v>627</v>
      </c>
      <c r="O1032" s="8" t="s">
        <v>5897</v>
      </c>
    </row>
    <row r="1033" spans="1:15" s="1" customFormat="1" x14ac:dyDescent="0.15">
      <c r="A1033" s="13" t="s">
        <v>49</v>
      </c>
      <c r="B1033" s="9"/>
      <c r="C1033" s="3"/>
      <c r="D1033" s="8" t="s">
        <v>50</v>
      </c>
      <c r="E1033" s="4" t="s">
        <v>265</v>
      </c>
      <c r="F1033" s="3" t="s">
        <v>5904</v>
      </c>
      <c r="G1033" s="5">
        <f t="shared" ref="G1033" si="18">18.708*L1033</f>
        <v>243.20399999999998</v>
      </c>
      <c r="H1033" s="6">
        <v>42262</v>
      </c>
      <c r="I1033" s="5" t="s">
        <v>449</v>
      </c>
      <c r="J1033" s="5" t="s">
        <v>5902</v>
      </c>
      <c r="K1033" s="5" t="s">
        <v>275</v>
      </c>
      <c r="L1033" s="5">
        <v>13</v>
      </c>
      <c r="M1033" s="10" t="s">
        <v>5425</v>
      </c>
      <c r="N1033" s="10" t="s">
        <v>14</v>
      </c>
      <c r="O1033" s="8" t="s">
        <v>6253</v>
      </c>
    </row>
    <row r="1034" spans="1:15" s="1" customFormat="1" x14ac:dyDescent="0.15">
      <c r="A1034" s="13" t="s">
        <v>5905</v>
      </c>
      <c r="B1034" s="9"/>
      <c r="C1034" s="3"/>
      <c r="D1034" s="8" t="s">
        <v>50</v>
      </c>
      <c r="E1034" s="4" t="s">
        <v>265</v>
      </c>
      <c r="F1034" s="3" t="s">
        <v>5906</v>
      </c>
      <c r="G1034" s="5">
        <f t="shared" ref="G1034:G1035" si="19">18.708*L1034</f>
        <v>467.69999999999993</v>
      </c>
      <c r="H1034" s="6">
        <v>42262</v>
      </c>
      <c r="I1034" s="5" t="s">
        <v>5899</v>
      </c>
      <c r="J1034" s="5" t="s">
        <v>6324</v>
      </c>
      <c r="K1034" s="5" t="s">
        <v>275</v>
      </c>
      <c r="L1034" s="5">
        <v>25</v>
      </c>
      <c r="M1034" s="10" t="s">
        <v>5903</v>
      </c>
      <c r="N1034" s="10" t="s">
        <v>627</v>
      </c>
      <c r="O1034" s="8" t="s">
        <v>5903</v>
      </c>
    </row>
    <row r="1035" spans="1:15" s="1" customFormat="1" x14ac:dyDescent="0.15">
      <c r="A1035" s="13" t="s">
        <v>5909</v>
      </c>
      <c r="B1035" s="9"/>
      <c r="C1035" s="3"/>
      <c r="D1035" s="8" t="s">
        <v>24</v>
      </c>
      <c r="E1035" s="4" t="s">
        <v>265</v>
      </c>
      <c r="F1035" s="3" t="s">
        <v>5910</v>
      </c>
      <c r="G1035" s="5">
        <f t="shared" si="19"/>
        <v>392.86799999999994</v>
      </c>
      <c r="H1035" s="6">
        <v>42262</v>
      </c>
      <c r="I1035" s="5" t="s">
        <v>5899</v>
      </c>
      <c r="J1035" s="5" t="s">
        <v>6172</v>
      </c>
      <c r="K1035" s="5" t="s">
        <v>268</v>
      </c>
      <c r="L1035" s="5">
        <v>21</v>
      </c>
      <c r="M1035" s="10" t="s">
        <v>5908</v>
      </c>
      <c r="N1035" s="10" t="s">
        <v>5343</v>
      </c>
      <c r="O1035" s="8" t="s">
        <v>5908</v>
      </c>
    </row>
    <row r="1036" spans="1:15" s="1" customFormat="1" x14ac:dyDescent="0.15">
      <c r="A1036" s="13" t="s">
        <v>5914</v>
      </c>
      <c r="B1036" s="9"/>
      <c r="C1036" s="3"/>
      <c r="D1036" s="8" t="s">
        <v>115</v>
      </c>
      <c r="E1036" s="4" t="s">
        <v>265</v>
      </c>
      <c r="F1036" s="3" t="s">
        <v>5913</v>
      </c>
      <c r="G1036" s="14">
        <f>13.006*L1036</f>
        <v>325.14999999999998</v>
      </c>
      <c r="H1036" s="6">
        <v>42262</v>
      </c>
      <c r="I1036" s="5" t="s">
        <v>5915</v>
      </c>
      <c r="J1036" s="5" t="s">
        <v>6357</v>
      </c>
      <c r="K1036" s="14" t="s">
        <v>260</v>
      </c>
      <c r="L1036" s="5">
        <v>25</v>
      </c>
      <c r="M1036" s="10" t="s">
        <v>5912</v>
      </c>
      <c r="N1036" s="10" t="s">
        <v>627</v>
      </c>
      <c r="O1036" s="8" t="s">
        <v>5912</v>
      </c>
    </row>
    <row r="1037" spans="1:15" s="1" customFormat="1" x14ac:dyDescent="0.15">
      <c r="A1037" s="13" t="s">
        <v>5919</v>
      </c>
      <c r="B1037" s="9"/>
      <c r="C1037" s="3"/>
      <c r="D1037" s="8" t="s">
        <v>1458</v>
      </c>
      <c r="E1037" s="4" t="s">
        <v>265</v>
      </c>
      <c r="F1037" s="3" t="s">
        <v>5921</v>
      </c>
      <c r="G1037" s="5">
        <f>7.037*L1037</f>
        <v>105.55499999999999</v>
      </c>
      <c r="H1037" s="6">
        <v>42262</v>
      </c>
      <c r="I1037" s="14" t="s">
        <v>5920</v>
      </c>
      <c r="J1037" s="5" t="s">
        <v>5917</v>
      </c>
      <c r="K1037" s="5" t="s">
        <v>268</v>
      </c>
      <c r="L1037" s="5">
        <v>15</v>
      </c>
      <c r="M1037" s="10" t="s">
        <v>5918</v>
      </c>
      <c r="N1037" s="10" t="s">
        <v>156</v>
      </c>
      <c r="O1037" s="8" t="s">
        <v>5918</v>
      </c>
    </row>
    <row r="1038" spans="1:15" s="1" customFormat="1" x14ac:dyDescent="0.15">
      <c r="A1038" s="13" t="s">
        <v>5924</v>
      </c>
      <c r="B1038" s="9"/>
      <c r="C1038" s="3"/>
      <c r="D1038" s="8" t="s">
        <v>3881</v>
      </c>
      <c r="E1038" s="4" t="s">
        <v>265</v>
      </c>
      <c r="F1038" s="3" t="s">
        <v>5926</v>
      </c>
      <c r="G1038" s="5">
        <f>20.816*L1038</f>
        <v>520.4</v>
      </c>
      <c r="H1038" s="6">
        <v>42262</v>
      </c>
      <c r="I1038" s="5" t="s">
        <v>5925</v>
      </c>
      <c r="J1038" s="5" t="s">
        <v>6377</v>
      </c>
      <c r="K1038" s="5" t="s">
        <v>275</v>
      </c>
      <c r="L1038" s="5">
        <v>25</v>
      </c>
      <c r="M1038" s="10" t="s">
        <v>5923</v>
      </c>
      <c r="N1038" s="10" t="s">
        <v>909</v>
      </c>
      <c r="O1038" s="8" t="s">
        <v>5923</v>
      </c>
    </row>
    <row r="1039" spans="1:15" s="1" customFormat="1" x14ac:dyDescent="0.15">
      <c r="A1039" s="35" t="s">
        <v>6234</v>
      </c>
      <c r="B1039" s="9" t="s">
        <v>4656</v>
      </c>
      <c r="C1039" s="3"/>
      <c r="D1039" s="8" t="s">
        <v>971</v>
      </c>
      <c r="E1039" s="4" t="s">
        <v>265</v>
      </c>
      <c r="F1039" s="3" t="s">
        <v>5930</v>
      </c>
      <c r="G1039" s="5">
        <f>17.52*L1039</f>
        <v>87.6</v>
      </c>
      <c r="H1039" s="6">
        <v>42262</v>
      </c>
      <c r="I1039" s="5" t="s">
        <v>5929</v>
      </c>
      <c r="J1039" s="5" t="s">
        <v>5928</v>
      </c>
      <c r="K1039" s="5" t="s">
        <v>268</v>
      </c>
      <c r="L1039" s="5">
        <v>5</v>
      </c>
      <c r="M1039" s="10" t="s">
        <v>5482</v>
      </c>
      <c r="N1039" s="10" t="s">
        <v>151</v>
      </c>
      <c r="O1039" s="8" t="s">
        <v>5482</v>
      </c>
    </row>
    <row r="1040" spans="1:15" s="1" customFormat="1" x14ac:dyDescent="0.15">
      <c r="A1040" s="35" t="s">
        <v>6235</v>
      </c>
      <c r="B1040" s="9" t="s">
        <v>4656</v>
      </c>
      <c r="C1040" s="3"/>
      <c r="D1040" s="8" t="s">
        <v>5349</v>
      </c>
      <c r="E1040" s="4" t="s">
        <v>265</v>
      </c>
      <c r="F1040" s="3" t="s">
        <v>5933</v>
      </c>
      <c r="G1040" s="27">
        <f>20.824*L1040</f>
        <v>62.472000000000008</v>
      </c>
      <c r="H1040" s="6">
        <v>42262</v>
      </c>
      <c r="I1040" s="5" t="s">
        <v>5932</v>
      </c>
      <c r="J1040" s="5" t="s">
        <v>5934</v>
      </c>
      <c r="K1040" s="5" t="s">
        <v>11</v>
      </c>
      <c r="L1040" s="5">
        <v>3</v>
      </c>
      <c r="M1040" s="10" t="s">
        <v>5350</v>
      </c>
      <c r="N1040" s="10" t="s">
        <v>921</v>
      </c>
      <c r="O1040" s="8" t="s">
        <v>5350</v>
      </c>
    </row>
    <row r="1041" spans="1:15" s="1" customFormat="1" x14ac:dyDescent="0.15">
      <c r="A1041" s="35" t="s">
        <v>6236</v>
      </c>
      <c r="B1041" s="9" t="s">
        <v>4656</v>
      </c>
      <c r="C1041" s="3"/>
      <c r="D1041" s="8" t="s">
        <v>136</v>
      </c>
      <c r="E1041" s="4" t="s">
        <v>265</v>
      </c>
      <c r="F1041" s="3" t="s">
        <v>5936</v>
      </c>
      <c r="G1041" s="5">
        <f>17.52*L1041</f>
        <v>227.76</v>
      </c>
      <c r="H1041" s="6">
        <v>42262</v>
      </c>
      <c r="I1041" s="5" t="s">
        <v>5932</v>
      </c>
      <c r="J1041" s="5" t="s">
        <v>6167</v>
      </c>
      <c r="K1041" s="5" t="s">
        <v>268</v>
      </c>
      <c r="L1041" s="5">
        <v>13</v>
      </c>
      <c r="M1041" s="10" t="s">
        <v>4787</v>
      </c>
      <c r="N1041" s="10" t="s">
        <v>14</v>
      </c>
      <c r="O1041" s="8" t="s">
        <v>4787</v>
      </c>
    </row>
    <row r="1042" spans="1:15" s="1" customFormat="1" x14ac:dyDescent="0.15">
      <c r="A1042" s="35" t="s">
        <v>6237</v>
      </c>
      <c r="B1042" s="9" t="s">
        <v>4656</v>
      </c>
      <c r="C1042" s="3"/>
      <c r="D1042" s="8" t="s">
        <v>60</v>
      </c>
      <c r="E1042" s="4" t="s">
        <v>265</v>
      </c>
      <c r="F1042" s="3" t="s">
        <v>5940</v>
      </c>
      <c r="G1042" s="5">
        <f>17.52*L1042</f>
        <v>122.64</v>
      </c>
      <c r="H1042" s="6">
        <v>42262</v>
      </c>
      <c r="I1042" s="5" t="s">
        <v>5941</v>
      </c>
      <c r="J1042" s="5" t="s">
        <v>5938</v>
      </c>
      <c r="K1042" s="5" t="s">
        <v>268</v>
      </c>
      <c r="L1042" s="5">
        <v>7</v>
      </c>
      <c r="M1042" s="10" t="s">
        <v>4555</v>
      </c>
      <c r="N1042" s="10" t="s">
        <v>5939</v>
      </c>
      <c r="O1042" s="8" t="s">
        <v>4555</v>
      </c>
    </row>
    <row r="1043" spans="1:15" s="1" customFormat="1" x14ac:dyDescent="0.15">
      <c r="A1043" s="35" t="s">
        <v>6238</v>
      </c>
      <c r="B1043" s="9" t="s">
        <v>4656</v>
      </c>
      <c r="C1043" s="3"/>
      <c r="D1043" s="8" t="s">
        <v>37</v>
      </c>
      <c r="E1043" s="4" t="s">
        <v>265</v>
      </c>
      <c r="F1043" s="3" t="s">
        <v>5944</v>
      </c>
      <c r="G1043" s="14">
        <f>17.52*L1043</f>
        <v>157.68</v>
      </c>
      <c r="H1043" s="6">
        <v>42262</v>
      </c>
      <c r="I1043" s="5" t="s">
        <v>5932</v>
      </c>
      <c r="J1043" s="5" t="s">
        <v>6558</v>
      </c>
      <c r="K1043" s="5" t="s">
        <v>275</v>
      </c>
      <c r="L1043" s="5">
        <v>9</v>
      </c>
      <c r="M1043" s="10" t="s">
        <v>5943</v>
      </c>
      <c r="N1043" s="10" t="s">
        <v>131</v>
      </c>
      <c r="O1043" s="8" t="s">
        <v>5943</v>
      </c>
    </row>
    <row r="1044" spans="1:15" s="1" customFormat="1" x14ac:dyDescent="0.15">
      <c r="A1044" s="35" t="s">
        <v>6239</v>
      </c>
      <c r="B1044" s="9" t="s">
        <v>4656</v>
      </c>
      <c r="C1044" s="3"/>
      <c r="D1044" s="8" t="s">
        <v>78</v>
      </c>
      <c r="E1044" s="4" t="s">
        <v>265</v>
      </c>
      <c r="F1044" s="3" t="s">
        <v>5949</v>
      </c>
      <c r="G1044" s="5">
        <f>18.708*L1044</f>
        <v>74.831999999999994</v>
      </c>
      <c r="H1044" s="6">
        <v>42262</v>
      </c>
      <c r="I1044" s="5" t="s">
        <v>5932</v>
      </c>
      <c r="J1044" s="5" t="s">
        <v>5946</v>
      </c>
      <c r="K1044" s="5" t="s">
        <v>11</v>
      </c>
      <c r="L1044" s="5">
        <v>4</v>
      </c>
      <c r="M1044" s="10" t="s">
        <v>5947</v>
      </c>
      <c r="N1044" s="10" t="s">
        <v>5948</v>
      </c>
      <c r="O1044" s="8" t="s">
        <v>5947</v>
      </c>
    </row>
    <row r="1045" spans="1:15" s="1" customFormat="1" x14ac:dyDescent="0.15">
      <c r="A1045" s="35" t="s">
        <v>6240</v>
      </c>
      <c r="B1045" s="9" t="s">
        <v>4656</v>
      </c>
      <c r="C1045" s="3"/>
      <c r="D1045" s="8" t="s">
        <v>39</v>
      </c>
      <c r="E1045" s="4" t="s">
        <v>265</v>
      </c>
      <c r="F1045" s="3" t="s">
        <v>5954</v>
      </c>
      <c r="G1045" s="5">
        <f>12.838*L1045</f>
        <v>154.05599999999998</v>
      </c>
      <c r="H1045" s="6">
        <v>42262</v>
      </c>
      <c r="I1045" s="5" t="s">
        <v>5951</v>
      </c>
      <c r="J1045" s="5" t="s">
        <v>6144</v>
      </c>
      <c r="K1045" s="5" t="s">
        <v>268</v>
      </c>
      <c r="L1045" s="5">
        <v>12</v>
      </c>
      <c r="M1045" s="10" t="s">
        <v>5689</v>
      </c>
      <c r="N1045" s="10" t="s">
        <v>5952</v>
      </c>
      <c r="O1045" s="8" t="s">
        <v>5689</v>
      </c>
    </row>
    <row r="1046" spans="1:15" s="1" customFormat="1" x14ac:dyDescent="0.15">
      <c r="A1046" s="35" t="s">
        <v>6241</v>
      </c>
      <c r="B1046" s="9" t="s">
        <v>4656</v>
      </c>
      <c r="C1046" s="3"/>
      <c r="D1046" s="8" t="s">
        <v>5349</v>
      </c>
      <c r="E1046" s="4" t="s">
        <v>265</v>
      </c>
      <c r="F1046" s="3" t="s">
        <v>5958</v>
      </c>
      <c r="G1046" s="27">
        <f>20.824*L1046</f>
        <v>41.648000000000003</v>
      </c>
      <c r="H1046" s="6">
        <v>42262</v>
      </c>
      <c r="I1046" s="5" t="s">
        <v>5963</v>
      </c>
      <c r="J1046" s="5" t="s">
        <v>5956</v>
      </c>
      <c r="K1046" s="5" t="s">
        <v>11</v>
      </c>
      <c r="L1046" s="5">
        <v>2</v>
      </c>
      <c r="M1046" s="10" t="s">
        <v>5957</v>
      </c>
      <c r="N1046" s="10" t="s">
        <v>205</v>
      </c>
      <c r="O1046" s="8" t="s">
        <v>5957</v>
      </c>
    </row>
    <row r="1047" spans="1:15" s="1" customFormat="1" x14ac:dyDescent="0.15">
      <c r="A1047" s="24" t="s">
        <v>5962</v>
      </c>
      <c r="B1047" s="9" t="s">
        <v>4656</v>
      </c>
      <c r="C1047" s="3"/>
      <c r="D1047" s="24" t="s">
        <v>5961</v>
      </c>
      <c r="E1047" s="4" t="s">
        <v>265</v>
      </c>
      <c r="F1047" s="3" t="s">
        <v>5965</v>
      </c>
      <c r="G1047" s="5">
        <f>17.52*L1047</f>
        <v>122.64</v>
      </c>
      <c r="H1047" s="6">
        <v>42262</v>
      </c>
      <c r="I1047" s="5" t="s">
        <v>5964</v>
      </c>
      <c r="J1047" s="5" t="s">
        <v>5959</v>
      </c>
      <c r="K1047" s="5" t="s">
        <v>11</v>
      </c>
      <c r="L1047" s="5">
        <v>7</v>
      </c>
      <c r="M1047" s="10" t="s">
        <v>5266</v>
      </c>
      <c r="N1047" s="10" t="s">
        <v>5960</v>
      </c>
      <c r="O1047" s="8" t="s">
        <v>5266</v>
      </c>
    </row>
    <row r="1048" spans="1:15" s="1" customFormat="1" x14ac:dyDescent="0.15">
      <c r="A1048" s="13" t="s">
        <v>5968</v>
      </c>
      <c r="B1048" s="9"/>
      <c r="C1048" s="3"/>
      <c r="D1048" s="8" t="s">
        <v>34</v>
      </c>
      <c r="E1048" s="4" t="s">
        <v>265</v>
      </c>
      <c r="F1048" s="3" t="s">
        <v>5970</v>
      </c>
      <c r="G1048" s="5">
        <f>6.405*L1048</f>
        <v>160.125</v>
      </c>
      <c r="H1048" s="6">
        <v>42262</v>
      </c>
      <c r="I1048" s="5" t="s">
        <v>5969</v>
      </c>
      <c r="J1048" s="5" t="s">
        <v>6409</v>
      </c>
      <c r="K1048" s="5" t="s">
        <v>268</v>
      </c>
      <c r="L1048" s="5">
        <v>25</v>
      </c>
      <c r="M1048" s="10" t="s">
        <v>5967</v>
      </c>
      <c r="N1048" s="10" t="s">
        <v>627</v>
      </c>
      <c r="O1048" s="8" t="s">
        <v>5967</v>
      </c>
    </row>
    <row r="1049" spans="1:15" s="1" customFormat="1" x14ac:dyDescent="0.15">
      <c r="A1049" s="13" t="s">
        <v>5973</v>
      </c>
      <c r="B1049" s="9"/>
      <c r="C1049" s="3"/>
      <c r="D1049" s="8" t="s">
        <v>212</v>
      </c>
      <c r="E1049" s="4" t="s">
        <v>265</v>
      </c>
      <c r="F1049" s="3" t="s">
        <v>5975</v>
      </c>
      <c r="G1049" s="14">
        <f>6.405*L1049</f>
        <v>76.86</v>
      </c>
      <c r="H1049" s="6">
        <v>42262</v>
      </c>
      <c r="I1049" s="5" t="s">
        <v>5974</v>
      </c>
      <c r="J1049" s="5" t="s">
        <v>6415</v>
      </c>
      <c r="K1049" s="5" t="s">
        <v>260</v>
      </c>
      <c r="L1049" s="5">
        <v>12</v>
      </c>
      <c r="M1049" s="10" t="s">
        <v>5972</v>
      </c>
      <c r="N1049" s="10" t="s">
        <v>13</v>
      </c>
      <c r="O1049" s="8" t="s">
        <v>5972</v>
      </c>
    </row>
    <row r="1050" spans="1:15" s="1" customFormat="1" x14ac:dyDescent="0.15">
      <c r="A1050" s="13" t="s">
        <v>5979</v>
      </c>
      <c r="B1050" s="9"/>
      <c r="C1050" s="3"/>
      <c r="D1050" s="8" t="s">
        <v>53</v>
      </c>
      <c r="E1050" s="4" t="s">
        <v>265</v>
      </c>
      <c r="F1050" s="3" t="s">
        <v>5980</v>
      </c>
      <c r="G1050" s="27">
        <f>12.838*L1050</f>
        <v>166.89399999999998</v>
      </c>
      <c r="H1050" s="6">
        <v>42262</v>
      </c>
      <c r="I1050" s="5" t="s">
        <v>5969</v>
      </c>
      <c r="J1050" s="5" t="s">
        <v>6420</v>
      </c>
      <c r="K1050" s="5" t="s">
        <v>260</v>
      </c>
      <c r="L1050" s="5">
        <v>13</v>
      </c>
      <c r="M1050" s="10" t="s">
        <v>5977</v>
      </c>
      <c r="N1050" s="10" t="s">
        <v>5978</v>
      </c>
      <c r="O1050" s="8" t="s">
        <v>5977</v>
      </c>
    </row>
    <row r="1051" spans="1:15" s="1" customFormat="1" x14ac:dyDescent="0.15">
      <c r="A1051" s="13" t="s">
        <v>5984</v>
      </c>
      <c r="B1051" s="9"/>
      <c r="C1051" s="3"/>
      <c r="D1051" s="8" t="s">
        <v>2304</v>
      </c>
      <c r="E1051" s="4" t="s">
        <v>265</v>
      </c>
      <c r="F1051" s="3" t="s">
        <v>5985</v>
      </c>
      <c r="G1051" s="5">
        <f>5.286*L1051</f>
        <v>26.43</v>
      </c>
      <c r="H1051" s="6">
        <v>42262</v>
      </c>
      <c r="I1051" s="5" t="s">
        <v>5969</v>
      </c>
      <c r="J1051" s="5" t="s">
        <v>6145</v>
      </c>
      <c r="K1051" s="5" t="s">
        <v>275</v>
      </c>
      <c r="L1051" s="5">
        <v>5</v>
      </c>
      <c r="M1051" s="10" t="s">
        <v>5982</v>
      </c>
      <c r="N1051" s="10" t="s">
        <v>5983</v>
      </c>
      <c r="O1051" s="8" t="s">
        <v>5982</v>
      </c>
    </row>
    <row r="1052" spans="1:15" s="1" customFormat="1" x14ac:dyDescent="0.15">
      <c r="A1052" s="13" t="s">
        <v>5987</v>
      </c>
      <c r="B1052" s="9"/>
      <c r="C1052" s="3"/>
      <c r="D1052" s="8" t="s">
        <v>87</v>
      </c>
      <c r="E1052" s="4" t="s">
        <v>265</v>
      </c>
      <c r="F1052" s="3" t="s">
        <v>5991</v>
      </c>
      <c r="G1052" s="5">
        <f>29.911*L1052</f>
        <v>448.66500000000002</v>
      </c>
      <c r="H1052" s="6">
        <v>42262</v>
      </c>
      <c r="I1052" s="5" t="s">
        <v>5988</v>
      </c>
      <c r="J1052" s="5" t="s">
        <v>6386</v>
      </c>
      <c r="K1052" s="5" t="s">
        <v>366</v>
      </c>
      <c r="L1052" s="5">
        <v>15</v>
      </c>
      <c r="M1052" s="10" t="s">
        <v>5705</v>
      </c>
      <c r="N1052" s="10" t="s">
        <v>5990</v>
      </c>
      <c r="O1052" s="8" t="s">
        <v>6254</v>
      </c>
    </row>
    <row r="1053" spans="1:15" s="1" customFormat="1" x14ac:dyDescent="0.15">
      <c r="A1053" s="13" t="s">
        <v>5989</v>
      </c>
      <c r="B1053" s="13" t="s">
        <v>5992</v>
      </c>
      <c r="C1053" s="3"/>
      <c r="D1053" s="8" t="s">
        <v>74</v>
      </c>
      <c r="E1053" s="4" t="s">
        <v>265</v>
      </c>
      <c r="F1053" s="3" t="s">
        <v>5997</v>
      </c>
      <c r="G1053" s="14">
        <f t="shared" ref="G1053:G1054" si="20">8.606*L1053</f>
        <v>206.54399999999998</v>
      </c>
      <c r="H1053" s="6">
        <v>42262</v>
      </c>
      <c r="I1053" s="5" t="s">
        <v>274</v>
      </c>
      <c r="J1053" s="5" t="s">
        <v>5994</v>
      </c>
      <c r="K1053" s="14" t="s">
        <v>268</v>
      </c>
      <c r="L1053" s="5">
        <v>24</v>
      </c>
      <c r="M1053" s="10" t="s">
        <v>6300</v>
      </c>
      <c r="N1053" s="10" t="s">
        <v>5996</v>
      </c>
      <c r="O1053" s="8"/>
    </row>
    <row r="1054" spans="1:15" s="1" customFormat="1" x14ac:dyDescent="0.15">
      <c r="A1054" s="13" t="s">
        <v>5998</v>
      </c>
      <c r="B1054" s="13" t="s">
        <v>5992</v>
      </c>
      <c r="C1054" s="3"/>
      <c r="D1054" s="8" t="s">
        <v>74</v>
      </c>
      <c r="E1054" s="4" t="s">
        <v>265</v>
      </c>
      <c r="F1054" s="3" t="s">
        <v>6000</v>
      </c>
      <c r="G1054" s="5">
        <f t="shared" si="20"/>
        <v>215.15</v>
      </c>
      <c r="H1054" s="6">
        <v>42262</v>
      </c>
      <c r="I1054" s="5" t="s">
        <v>5999</v>
      </c>
      <c r="J1054" s="5" t="s">
        <v>5995</v>
      </c>
      <c r="K1054" s="14" t="s">
        <v>268</v>
      </c>
      <c r="L1054" s="5">
        <v>25</v>
      </c>
      <c r="M1054" s="10" t="s">
        <v>6301</v>
      </c>
      <c r="N1054" s="10" t="s">
        <v>627</v>
      </c>
      <c r="O1054" s="8"/>
    </row>
    <row r="1055" spans="1:15" s="1" customFormat="1" x14ac:dyDescent="0.15">
      <c r="A1055" s="35" t="s">
        <v>6242</v>
      </c>
      <c r="B1055" s="9"/>
      <c r="C1055" s="3"/>
      <c r="D1055" s="8" t="s">
        <v>670</v>
      </c>
      <c r="E1055" s="4" t="s">
        <v>265</v>
      </c>
      <c r="F1055" s="3" t="s">
        <v>6008</v>
      </c>
      <c r="G1055" s="5">
        <v>99.566000000000003</v>
      </c>
      <c r="H1055" s="6">
        <v>42262</v>
      </c>
      <c r="I1055" s="5" t="s">
        <v>6009</v>
      </c>
      <c r="J1055" s="5" t="s">
        <v>6002</v>
      </c>
      <c r="K1055" s="5" t="s">
        <v>366</v>
      </c>
      <c r="L1055" s="5" t="s">
        <v>671</v>
      </c>
      <c r="M1055" s="10" t="s">
        <v>6006</v>
      </c>
      <c r="N1055" s="10" t="s">
        <v>6007</v>
      </c>
      <c r="O1055" s="8" t="s">
        <v>6256</v>
      </c>
    </row>
    <row r="1056" spans="1:15" s="1" customFormat="1" x14ac:dyDescent="0.15">
      <c r="A1056" s="13" t="s">
        <v>6005</v>
      </c>
      <c r="B1056" s="9"/>
      <c r="C1056" s="3"/>
      <c r="D1056" s="8" t="s">
        <v>670</v>
      </c>
      <c r="E1056" s="4" t="s">
        <v>265</v>
      </c>
      <c r="F1056" s="3" t="s">
        <v>6003</v>
      </c>
      <c r="G1056" s="5">
        <v>99.843999999999994</v>
      </c>
      <c r="H1056" s="6">
        <v>42262</v>
      </c>
      <c r="I1056" s="5" t="s">
        <v>6012</v>
      </c>
      <c r="J1056" s="5" t="s">
        <v>6004</v>
      </c>
      <c r="K1056" s="5" t="s">
        <v>366</v>
      </c>
      <c r="L1056" s="5" t="s">
        <v>671</v>
      </c>
      <c r="M1056" s="10" t="s">
        <v>6010</v>
      </c>
      <c r="N1056" s="10" t="s">
        <v>6011</v>
      </c>
      <c r="O1056" s="8" t="s">
        <v>6257</v>
      </c>
    </row>
    <row r="1057" spans="1:15" s="1" customFormat="1" x14ac:dyDescent="0.15">
      <c r="A1057" s="13" t="s">
        <v>6005</v>
      </c>
      <c r="B1057" s="9"/>
      <c r="C1057" s="3"/>
      <c r="D1057" s="8" t="s">
        <v>670</v>
      </c>
      <c r="E1057" s="4" t="s">
        <v>6014</v>
      </c>
      <c r="F1057" s="3" t="s">
        <v>6015</v>
      </c>
      <c r="G1057" s="5">
        <v>100.221</v>
      </c>
      <c r="H1057" s="6">
        <v>42262</v>
      </c>
      <c r="I1057" s="5" t="s">
        <v>5932</v>
      </c>
      <c r="J1057" s="5" t="s">
        <v>6565</v>
      </c>
      <c r="K1057" s="5" t="s">
        <v>366</v>
      </c>
      <c r="L1057" s="5" t="s">
        <v>671</v>
      </c>
      <c r="M1057" s="10" t="s">
        <v>6013</v>
      </c>
      <c r="N1057" s="10" t="s">
        <v>6571</v>
      </c>
      <c r="O1057" s="8" t="s">
        <v>6258</v>
      </c>
    </row>
    <row r="1058" spans="1:15" s="1" customFormat="1" x14ac:dyDescent="0.15">
      <c r="A1058" s="35" t="s">
        <v>6243</v>
      </c>
      <c r="B1058" s="9"/>
      <c r="C1058" s="3"/>
      <c r="D1058" s="8" t="s">
        <v>4681</v>
      </c>
      <c r="E1058" s="4" t="s">
        <v>16</v>
      </c>
      <c r="F1058" s="3" t="s">
        <v>6022</v>
      </c>
      <c r="G1058" s="5">
        <v>98.778999999999996</v>
      </c>
      <c r="H1058" s="6">
        <v>42262</v>
      </c>
      <c r="I1058" s="5" t="s">
        <v>6021</v>
      </c>
      <c r="J1058" s="5" t="s">
        <v>6017</v>
      </c>
      <c r="K1058" s="5" t="s">
        <v>168</v>
      </c>
      <c r="L1058" s="5" t="s">
        <v>6018</v>
      </c>
      <c r="M1058" s="10" t="s">
        <v>6019</v>
      </c>
      <c r="N1058" s="10" t="s">
        <v>6020</v>
      </c>
      <c r="O1058" s="8" t="s">
        <v>6259</v>
      </c>
    </row>
    <row r="1059" spans="1:15" s="1" customFormat="1" x14ac:dyDescent="0.15">
      <c r="A1059" s="35" t="s">
        <v>6244</v>
      </c>
      <c r="B1059" s="9"/>
      <c r="C1059" s="3"/>
      <c r="D1059" s="8" t="s">
        <v>4024</v>
      </c>
      <c r="E1059" s="4" t="s">
        <v>16</v>
      </c>
      <c r="F1059" s="3" t="s">
        <v>6031</v>
      </c>
      <c r="G1059" s="5">
        <v>122.16500000000001</v>
      </c>
      <c r="H1059" s="6">
        <v>42262</v>
      </c>
      <c r="I1059" s="5" t="s">
        <v>284</v>
      </c>
      <c r="J1059" s="5" t="s">
        <v>6026</v>
      </c>
      <c r="K1059" s="5" t="s">
        <v>366</v>
      </c>
      <c r="L1059" s="5" t="s">
        <v>6024</v>
      </c>
      <c r="M1059" s="10" t="s">
        <v>6029</v>
      </c>
      <c r="N1059" s="10" t="s">
        <v>6030</v>
      </c>
      <c r="O1059" s="8" t="s">
        <v>6260</v>
      </c>
    </row>
    <row r="1060" spans="1:15" s="1" customFormat="1" x14ac:dyDescent="0.15">
      <c r="A1060" s="13" t="s">
        <v>6028</v>
      </c>
      <c r="B1060" s="9"/>
      <c r="C1060" s="3"/>
      <c r="D1060" s="8" t="s">
        <v>4024</v>
      </c>
      <c r="E1060" s="4" t="s">
        <v>16</v>
      </c>
      <c r="F1060" s="3" t="s">
        <v>6035</v>
      </c>
      <c r="G1060" s="5">
        <v>183.50200000000001</v>
      </c>
      <c r="H1060" s="6">
        <v>42262</v>
      </c>
      <c r="I1060" s="5" t="s">
        <v>6034</v>
      </c>
      <c r="J1060" s="5" t="s">
        <v>6027</v>
      </c>
      <c r="K1060" s="5" t="s">
        <v>366</v>
      </c>
      <c r="L1060" s="5" t="s">
        <v>6025</v>
      </c>
      <c r="M1060" s="10" t="s">
        <v>6033</v>
      </c>
      <c r="N1060" s="10" t="s">
        <v>6032</v>
      </c>
      <c r="O1060" s="8" t="s">
        <v>6261</v>
      </c>
    </row>
    <row r="1061" spans="1:15" s="1" customFormat="1" x14ac:dyDescent="0.15">
      <c r="A1061" s="35" t="s">
        <v>6245</v>
      </c>
      <c r="B1061" s="9" t="s">
        <v>6561</v>
      </c>
      <c r="C1061" s="3"/>
      <c r="D1061" s="8" t="s">
        <v>3174</v>
      </c>
      <c r="E1061" s="4" t="s">
        <v>16</v>
      </c>
      <c r="F1061" s="3" t="s">
        <v>6039</v>
      </c>
      <c r="G1061" s="5">
        <v>80.811999999999998</v>
      </c>
      <c r="H1061" s="6">
        <v>42262</v>
      </c>
      <c r="I1061" s="14" t="s">
        <v>6040</v>
      </c>
      <c r="J1061" s="5" t="s">
        <v>6037</v>
      </c>
      <c r="K1061" s="5" t="s">
        <v>168</v>
      </c>
      <c r="L1061" s="5" t="s">
        <v>6038</v>
      </c>
      <c r="M1061" s="10" t="s">
        <v>6041</v>
      </c>
      <c r="N1061" s="10" t="s">
        <v>6042</v>
      </c>
      <c r="O1061" s="8" t="s">
        <v>6262</v>
      </c>
    </row>
    <row r="1062" spans="1:15" s="1" customFormat="1" x14ac:dyDescent="0.15">
      <c r="A1062" s="35" t="s">
        <v>6231</v>
      </c>
      <c r="B1062" s="9"/>
      <c r="C1062" s="3"/>
      <c r="D1062" s="8" t="s">
        <v>210</v>
      </c>
      <c r="E1062" s="4" t="s">
        <v>16</v>
      </c>
      <c r="F1062" s="3" t="s">
        <v>6278</v>
      </c>
      <c r="G1062" s="5">
        <v>192.09800000000001</v>
      </c>
      <c r="H1062" s="6">
        <v>42262</v>
      </c>
      <c r="I1062" s="5" t="s">
        <v>5932</v>
      </c>
      <c r="J1062" s="5" t="s">
        <v>6045</v>
      </c>
      <c r="K1062" s="5" t="s">
        <v>366</v>
      </c>
      <c r="L1062" s="5" t="s">
        <v>6047</v>
      </c>
      <c r="M1062" s="10" t="s">
        <v>6049</v>
      </c>
      <c r="N1062" s="10" t="s">
        <v>6050</v>
      </c>
      <c r="O1062" s="8" t="s">
        <v>6279</v>
      </c>
    </row>
    <row r="1063" spans="1:15" s="1" customFormat="1" x14ac:dyDescent="0.15">
      <c r="A1063" s="13" t="s">
        <v>6048</v>
      </c>
      <c r="B1063" s="9"/>
      <c r="C1063" s="3"/>
      <c r="D1063" s="8" t="s">
        <v>210</v>
      </c>
      <c r="E1063" s="4" t="s">
        <v>16</v>
      </c>
      <c r="F1063" s="3" t="s">
        <v>6054</v>
      </c>
      <c r="G1063" s="5">
        <v>136.09700000000001</v>
      </c>
      <c r="H1063" s="6">
        <v>42262</v>
      </c>
      <c r="I1063" s="5" t="s">
        <v>6034</v>
      </c>
      <c r="J1063" s="5" t="s">
        <v>6046</v>
      </c>
      <c r="K1063" s="5" t="s">
        <v>366</v>
      </c>
      <c r="L1063" s="5" t="s">
        <v>6051</v>
      </c>
      <c r="M1063" s="10" t="s">
        <v>6052</v>
      </c>
      <c r="N1063" s="10" t="s">
        <v>6053</v>
      </c>
      <c r="O1063" s="8" t="s">
        <v>6280</v>
      </c>
    </row>
    <row r="1064" spans="1:15" s="1" customFormat="1" x14ac:dyDescent="0.15">
      <c r="A1064" s="35" t="s">
        <v>6246</v>
      </c>
      <c r="B1064" s="9" t="s">
        <v>6561</v>
      </c>
      <c r="C1064" s="3"/>
      <c r="D1064" s="8" t="s">
        <v>1289</v>
      </c>
      <c r="E1064" s="4" t="s">
        <v>16</v>
      </c>
      <c r="F1064" s="3" t="s">
        <v>6058</v>
      </c>
      <c r="G1064" s="5">
        <v>304.733</v>
      </c>
      <c r="H1064" s="6">
        <v>42262</v>
      </c>
      <c r="I1064" s="5" t="s">
        <v>284</v>
      </c>
      <c r="J1064" s="5" t="s">
        <v>6059</v>
      </c>
      <c r="K1064" s="5" t="s">
        <v>282</v>
      </c>
      <c r="L1064" s="5" t="s">
        <v>6056</v>
      </c>
      <c r="M1064" s="10" t="s">
        <v>6063</v>
      </c>
      <c r="N1064" s="10" t="s">
        <v>6062</v>
      </c>
      <c r="O1064" s="8" t="s">
        <v>6263</v>
      </c>
    </row>
    <row r="1065" spans="1:15" s="1" customFormat="1" x14ac:dyDescent="0.15">
      <c r="A1065" s="13" t="s">
        <v>6060</v>
      </c>
      <c r="B1065" s="9"/>
      <c r="C1065" s="3"/>
      <c r="D1065" s="8" t="s">
        <v>1289</v>
      </c>
      <c r="E1065" s="4" t="s">
        <v>16</v>
      </c>
      <c r="F1065" s="3" t="s">
        <v>6066</v>
      </c>
      <c r="G1065" s="5">
        <v>305.827</v>
      </c>
      <c r="H1065" s="6">
        <v>42262</v>
      </c>
      <c r="I1065" s="5" t="s">
        <v>5932</v>
      </c>
      <c r="J1065" s="5" t="s">
        <v>6647</v>
      </c>
      <c r="K1065" s="5" t="s">
        <v>282</v>
      </c>
      <c r="L1065" s="5" t="s">
        <v>6057</v>
      </c>
      <c r="M1065" s="10" t="s">
        <v>6065</v>
      </c>
      <c r="N1065" s="10" t="s">
        <v>6064</v>
      </c>
      <c r="O1065" s="8" t="s">
        <v>6264</v>
      </c>
    </row>
    <row r="1066" spans="1:15" s="1" customFormat="1" x14ac:dyDescent="0.15">
      <c r="A1066" s="13" t="s">
        <v>6077</v>
      </c>
      <c r="B1066" s="9"/>
      <c r="C1066" s="3"/>
      <c r="D1066" s="8" t="s">
        <v>341</v>
      </c>
      <c r="E1066" s="4" t="s">
        <v>265</v>
      </c>
      <c r="F1066" s="3" t="s">
        <v>6067</v>
      </c>
      <c r="G1066" s="5">
        <f>17.52*L1066</f>
        <v>52.56</v>
      </c>
      <c r="H1066" s="6">
        <v>42263</v>
      </c>
      <c r="I1066" s="27" t="s">
        <v>6080</v>
      </c>
      <c r="J1066" s="27" t="s">
        <v>6078</v>
      </c>
      <c r="K1066" s="5" t="s">
        <v>268</v>
      </c>
      <c r="L1066" s="5">
        <v>3</v>
      </c>
      <c r="M1066" s="10" t="s">
        <v>6079</v>
      </c>
      <c r="N1066" s="10" t="s">
        <v>745</v>
      </c>
      <c r="O1066" s="8" t="s">
        <v>6265</v>
      </c>
    </row>
    <row r="1067" spans="1:15" s="1" customFormat="1" x14ac:dyDescent="0.15">
      <c r="A1067" s="13" t="s">
        <v>5725</v>
      </c>
      <c r="B1067" s="9"/>
      <c r="C1067" s="3"/>
      <c r="D1067" s="8" t="s">
        <v>6082</v>
      </c>
      <c r="E1067" s="4" t="s">
        <v>265</v>
      </c>
      <c r="F1067" s="3" t="s">
        <v>6068</v>
      </c>
      <c r="G1067" s="5">
        <v>80.628</v>
      </c>
      <c r="H1067" s="6">
        <v>42263</v>
      </c>
      <c r="I1067" s="5" t="s">
        <v>283</v>
      </c>
      <c r="J1067" s="5" t="s">
        <v>6085</v>
      </c>
      <c r="K1067" s="5" t="s">
        <v>363</v>
      </c>
      <c r="L1067" s="5" t="s">
        <v>6081</v>
      </c>
      <c r="M1067" s="10" t="s">
        <v>6083</v>
      </c>
      <c r="N1067" s="10" t="s">
        <v>6084</v>
      </c>
      <c r="O1067" s="8" t="s">
        <v>6266</v>
      </c>
    </row>
    <row r="1068" spans="1:15" s="1" customFormat="1" x14ac:dyDescent="0.15">
      <c r="A1068" s="13" t="s">
        <v>6086</v>
      </c>
      <c r="B1068" s="9"/>
      <c r="C1068" s="3"/>
      <c r="D1068" s="8" t="s">
        <v>6087</v>
      </c>
      <c r="E1068" s="4" t="s">
        <v>265</v>
      </c>
      <c r="F1068" s="3" t="s">
        <v>6069</v>
      </c>
      <c r="G1068" s="5">
        <f>27.688*L1068</f>
        <v>359.94399999999996</v>
      </c>
      <c r="H1068" s="6">
        <v>42263</v>
      </c>
      <c r="I1068" s="5" t="s">
        <v>267</v>
      </c>
      <c r="J1068" s="5" t="s">
        <v>6088</v>
      </c>
      <c r="K1068" s="5" t="s">
        <v>268</v>
      </c>
      <c r="L1068" s="5">
        <v>13</v>
      </c>
      <c r="M1068" s="10" t="s">
        <v>6089</v>
      </c>
      <c r="N1068" s="10" t="s">
        <v>6090</v>
      </c>
      <c r="O1068" s="8" t="s">
        <v>6267</v>
      </c>
    </row>
    <row r="1069" spans="1:15" s="1" customFormat="1" x14ac:dyDescent="0.15">
      <c r="A1069" s="13" t="s">
        <v>6091</v>
      </c>
      <c r="B1069" s="9"/>
      <c r="C1069" s="3"/>
      <c r="D1069" s="8" t="s">
        <v>6092</v>
      </c>
      <c r="E1069" s="4" t="s">
        <v>265</v>
      </c>
      <c r="F1069" s="3" t="s">
        <v>6070</v>
      </c>
      <c r="G1069" s="5">
        <f>17.498*L1069</f>
        <v>104.988</v>
      </c>
      <c r="H1069" s="6">
        <v>42263</v>
      </c>
      <c r="I1069" s="5" t="s">
        <v>267</v>
      </c>
      <c r="J1069" s="5" t="s">
        <v>6095</v>
      </c>
      <c r="K1069" s="5" t="s">
        <v>268</v>
      </c>
      <c r="L1069" s="5">
        <v>6</v>
      </c>
      <c r="M1069" s="10" t="s">
        <v>6093</v>
      </c>
      <c r="N1069" s="10" t="s">
        <v>6094</v>
      </c>
      <c r="O1069" s="8" t="s">
        <v>6268</v>
      </c>
    </row>
    <row r="1070" spans="1:15" s="1" customFormat="1" x14ac:dyDescent="0.15">
      <c r="A1070" s="13" t="s">
        <v>6096</v>
      </c>
      <c r="B1070" s="9"/>
      <c r="C1070" s="3"/>
      <c r="D1070" s="8" t="s">
        <v>6097</v>
      </c>
      <c r="E1070" s="4" t="s">
        <v>265</v>
      </c>
      <c r="F1070" s="3" t="s">
        <v>6071</v>
      </c>
      <c r="G1070" s="14">
        <f>29.101*L1070</f>
        <v>116.404</v>
      </c>
      <c r="H1070" s="6">
        <v>42263</v>
      </c>
      <c r="I1070" s="5" t="s">
        <v>283</v>
      </c>
      <c r="J1070" s="5" t="s">
        <v>6100</v>
      </c>
      <c r="K1070" s="5" t="s">
        <v>268</v>
      </c>
      <c r="L1070" s="5">
        <v>4</v>
      </c>
      <c r="M1070" s="10" t="s">
        <v>6098</v>
      </c>
      <c r="N1070" s="10" t="s">
        <v>6099</v>
      </c>
      <c r="O1070" s="8" t="s">
        <v>6269</v>
      </c>
    </row>
    <row r="1071" spans="1:15" s="1" customFormat="1" x14ac:dyDescent="0.15">
      <c r="A1071" s="13" t="s">
        <v>6101</v>
      </c>
      <c r="B1071" s="9"/>
      <c r="C1071" s="3"/>
      <c r="D1071" s="8" t="s">
        <v>6102</v>
      </c>
      <c r="E1071" s="4" t="s">
        <v>265</v>
      </c>
      <c r="F1071" s="3" t="s">
        <v>6072</v>
      </c>
      <c r="G1071" s="5">
        <f t="shared" ref="G1071:G1072" si="21">29.101*L1071</f>
        <v>378.31299999999999</v>
      </c>
      <c r="H1071" s="6">
        <v>42263</v>
      </c>
      <c r="I1071" s="5" t="s">
        <v>5193</v>
      </c>
      <c r="J1071" s="5" t="s">
        <v>6107</v>
      </c>
      <c r="K1071" s="5" t="s">
        <v>268</v>
      </c>
      <c r="L1071" s="5">
        <v>13</v>
      </c>
      <c r="M1071" s="10" t="s">
        <v>6103</v>
      </c>
      <c r="N1071" s="10" t="s">
        <v>6105</v>
      </c>
      <c r="O1071" s="8" t="s">
        <v>6270</v>
      </c>
    </row>
    <row r="1072" spans="1:15" s="1" customFormat="1" x14ac:dyDescent="0.15">
      <c r="A1072" s="13" t="s">
        <v>6101</v>
      </c>
      <c r="B1072" s="9"/>
      <c r="C1072" s="3"/>
      <c r="D1072" s="8" t="s">
        <v>6102</v>
      </c>
      <c r="E1072" s="4" t="s">
        <v>265</v>
      </c>
      <c r="F1072" s="3" t="s">
        <v>6073</v>
      </c>
      <c r="G1072" s="5">
        <f t="shared" si="21"/>
        <v>349.21199999999999</v>
      </c>
      <c r="H1072" s="6">
        <v>42263</v>
      </c>
      <c r="I1072" s="5" t="s">
        <v>5193</v>
      </c>
      <c r="J1072" s="5" t="s">
        <v>6108</v>
      </c>
      <c r="K1072" s="5" t="s">
        <v>268</v>
      </c>
      <c r="L1072" s="5">
        <v>12</v>
      </c>
      <c r="M1072" s="10" t="s">
        <v>6104</v>
      </c>
      <c r="N1072" s="10" t="s">
        <v>6106</v>
      </c>
      <c r="O1072" s="8" t="s">
        <v>6271</v>
      </c>
    </row>
    <row r="1073" spans="1:15" s="1" customFormat="1" x14ac:dyDescent="0.15">
      <c r="A1073" s="13" t="s">
        <v>6109</v>
      </c>
      <c r="B1073" s="9"/>
      <c r="C1073" s="3"/>
      <c r="D1073" s="8" t="s">
        <v>6110</v>
      </c>
      <c r="E1073" s="4" t="s">
        <v>265</v>
      </c>
      <c r="F1073" s="3" t="s">
        <v>6074</v>
      </c>
      <c r="G1073" s="14">
        <f>18.708*L1073</f>
        <v>187.07999999999998</v>
      </c>
      <c r="H1073" s="6">
        <v>42263</v>
      </c>
      <c r="I1073" s="5" t="s">
        <v>402</v>
      </c>
      <c r="J1073" s="5" t="s">
        <v>6111</v>
      </c>
      <c r="K1073" s="5" t="s">
        <v>268</v>
      </c>
      <c r="L1073" s="5">
        <v>10</v>
      </c>
      <c r="M1073" s="10" t="s">
        <v>5755</v>
      </c>
      <c r="N1073" s="10" t="s">
        <v>6137</v>
      </c>
      <c r="O1073" s="8" t="s">
        <v>5755</v>
      </c>
    </row>
    <row r="1074" spans="1:15" s="1" customFormat="1" x14ac:dyDescent="0.15">
      <c r="A1074" s="13" t="s">
        <v>6112</v>
      </c>
      <c r="B1074" s="9"/>
      <c r="C1074" s="3"/>
      <c r="D1074" s="8" t="s">
        <v>6113</v>
      </c>
      <c r="E1074" s="4" t="s">
        <v>265</v>
      </c>
      <c r="F1074" s="3" t="s">
        <v>6075</v>
      </c>
      <c r="G1074" s="5">
        <f>18.708*L1074</f>
        <v>74.831999999999994</v>
      </c>
      <c r="H1074" s="6">
        <v>42263</v>
      </c>
      <c r="I1074" s="5" t="s">
        <v>283</v>
      </c>
      <c r="J1074" s="5" t="s">
        <v>6119</v>
      </c>
      <c r="K1074" s="5" t="s">
        <v>268</v>
      </c>
      <c r="L1074" s="5">
        <v>4</v>
      </c>
      <c r="M1074" s="10" t="s">
        <v>6114</v>
      </c>
      <c r="N1074" s="10" t="s">
        <v>6115</v>
      </c>
      <c r="O1074" s="8" t="s">
        <v>5908</v>
      </c>
    </row>
    <row r="1075" spans="1:15" s="1" customFormat="1" x14ac:dyDescent="0.15">
      <c r="A1075" s="13" t="s">
        <v>6120</v>
      </c>
      <c r="B1075" s="9"/>
      <c r="C1075" s="3"/>
      <c r="D1075" s="8" t="s">
        <v>6121</v>
      </c>
      <c r="E1075" s="4" t="s">
        <v>265</v>
      </c>
      <c r="F1075" s="3" t="s">
        <v>6076</v>
      </c>
      <c r="G1075" s="5">
        <f>L1075*17.712</f>
        <v>123.98399999999999</v>
      </c>
      <c r="H1075" s="6">
        <v>42263</v>
      </c>
      <c r="I1075" s="5" t="s">
        <v>267</v>
      </c>
      <c r="J1075" s="5" t="s">
        <v>6139</v>
      </c>
      <c r="K1075" s="5" t="s">
        <v>268</v>
      </c>
      <c r="L1075" s="5">
        <v>7</v>
      </c>
      <c r="M1075" s="10" t="s">
        <v>6122</v>
      </c>
      <c r="N1075" s="10" t="s">
        <v>6123</v>
      </c>
      <c r="O1075" s="8" t="s">
        <v>6272</v>
      </c>
    </row>
    <row r="1076" spans="1:15" s="1" customFormat="1" x14ac:dyDescent="0.15">
      <c r="A1076" s="13" t="s">
        <v>6125</v>
      </c>
      <c r="B1076" s="9"/>
      <c r="C1076" s="3"/>
      <c r="D1076" s="8" t="s">
        <v>6121</v>
      </c>
      <c r="E1076" s="4" t="s">
        <v>265</v>
      </c>
      <c r="F1076" s="3" t="s">
        <v>6116</v>
      </c>
      <c r="G1076" s="5">
        <f t="shared" ref="G1076" si="22">17.712*L1076</f>
        <v>141.696</v>
      </c>
      <c r="H1076" s="6">
        <v>42263</v>
      </c>
      <c r="I1076" s="5" t="s">
        <v>267</v>
      </c>
      <c r="J1076" s="5" t="s">
        <v>6126</v>
      </c>
      <c r="K1076" s="5" t="s">
        <v>268</v>
      </c>
      <c r="L1076" s="5">
        <v>8</v>
      </c>
      <c r="M1076" s="10" t="s">
        <v>6122</v>
      </c>
      <c r="N1076" s="10" t="s">
        <v>6124</v>
      </c>
      <c r="O1076" s="8" t="s">
        <v>6273</v>
      </c>
    </row>
    <row r="1077" spans="1:15" s="1" customFormat="1" x14ac:dyDescent="0.15">
      <c r="A1077" s="13" t="s">
        <v>6127</v>
      </c>
      <c r="B1077" s="9"/>
      <c r="C1077" s="3"/>
      <c r="D1077" s="8" t="s">
        <v>6128</v>
      </c>
      <c r="E1077" s="4" t="s">
        <v>265</v>
      </c>
      <c r="F1077" s="3" t="s">
        <v>6117</v>
      </c>
      <c r="G1077" s="5">
        <f t="shared" ref="G1077:G1079" si="23">14.405*L1077</f>
        <v>360.125</v>
      </c>
      <c r="H1077" s="6">
        <v>42263</v>
      </c>
      <c r="I1077" s="5" t="s">
        <v>339</v>
      </c>
      <c r="J1077" s="5" t="s">
        <v>6134</v>
      </c>
      <c r="K1077" s="5" t="s">
        <v>268</v>
      </c>
      <c r="L1077" s="5">
        <v>25</v>
      </c>
      <c r="M1077" s="10" t="s">
        <v>6129</v>
      </c>
      <c r="N1077" s="10" t="s">
        <v>6132</v>
      </c>
      <c r="O1077" s="8" t="s">
        <v>6274</v>
      </c>
    </row>
    <row r="1078" spans="1:15" s="1" customFormat="1" x14ac:dyDescent="0.15">
      <c r="A1078" s="13" t="s">
        <v>6127</v>
      </c>
      <c r="B1078" s="9"/>
      <c r="C1078" s="3"/>
      <c r="D1078" s="8" t="s">
        <v>6128</v>
      </c>
      <c r="E1078" s="4" t="s">
        <v>265</v>
      </c>
      <c r="F1078" s="3" t="s">
        <v>6118</v>
      </c>
      <c r="G1078" s="5">
        <f t="shared" si="23"/>
        <v>331.315</v>
      </c>
      <c r="H1078" s="6">
        <v>42263</v>
      </c>
      <c r="I1078" s="5" t="s">
        <v>339</v>
      </c>
      <c r="J1078" s="5" t="s">
        <v>6135</v>
      </c>
      <c r="K1078" s="5" t="s">
        <v>268</v>
      </c>
      <c r="L1078" s="5">
        <v>23</v>
      </c>
      <c r="M1078" s="10" t="s">
        <v>6130</v>
      </c>
      <c r="N1078" s="10" t="s">
        <v>6133</v>
      </c>
      <c r="O1078" s="8" t="s">
        <v>6275</v>
      </c>
    </row>
    <row r="1079" spans="1:15" s="1" customFormat="1" x14ac:dyDescent="0.15">
      <c r="A1079" s="13" t="s">
        <v>6127</v>
      </c>
      <c r="B1079" s="9"/>
      <c r="C1079" s="3"/>
      <c r="D1079" s="8" t="s">
        <v>6128</v>
      </c>
      <c r="E1079" s="4" t="s">
        <v>265</v>
      </c>
      <c r="F1079" s="3" t="s">
        <v>6147</v>
      </c>
      <c r="G1079" s="5">
        <f t="shared" si="23"/>
        <v>360.125</v>
      </c>
      <c r="H1079" s="6">
        <v>42263</v>
      </c>
      <c r="I1079" s="5" t="s">
        <v>339</v>
      </c>
      <c r="J1079" s="5" t="s">
        <v>6136</v>
      </c>
      <c r="K1079" s="5" t="s">
        <v>268</v>
      </c>
      <c r="L1079" s="5">
        <v>25</v>
      </c>
      <c r="M1079" s="10" t="s">
        <v>6131</v>
      </c>
      <c r="N1079" s="10" t="s">
        <v>6132</v>
      </c>
      <c r="O1079" s="8" t="s">
        <v>6276</v>
      </c>
    </row>
    <row r="1080" spans="1:15" s="1" customFormat="1" x14ac:dyDescent="0.15">
      <c r="A1080" s="24" t="s">
        <v>6150</v>
      </c>
      <c r="B1080" s="9"/>
      <c r="C1080" s="3"/>
      <c r="D1080" s="8" t="s">
        <v>6146</v>
      </c>
      <c r="E1080" s="4" t="s">
        <v>265</v>
      </c>
      <c r="F1080" s="3" t="s">
        <v>6154</v>
      </c>
      <c r="G1080" s="5">
        <v>141.75</v>
      </c>
      <c r="H1080" s="6">
        <v>42264</v>
      </c>
      <c r="I1080" s="5" t="s">
        <v>6155</v>
      </c>
      <c r="J1080" s="5" t="s">
        <v>6148</v>
      </c>
      <c r="K1080" s="5" t="s">
        <v>268</v>
      </c>
      <c r="L1080" s="5" t="s">
        <v>6151</v>
      </c>
      <c r="M1080" s="10" t="s">
        <v>6152</v>
      </c>
      <c r="N1080" s="10" t="s">
        <v>6153</v>
      </c>
      <c r="O1080" s="8" t="s">
        <v>6281</v>
      </c>
    </row>
    <row r="1081" spans="1:15" s="1" customFormat="1" x14ac:dyDescent="0.15">
      <c r="A1081" s="24" t="s">
        <v>6150</v>
      </c>
      <c r="B1081" s="9"/>
      <c r="C1081" s="3"/>
      <c r="D1081" s="8" t="s">
        <v>6146</v>
      </c>
      <c r="E1081" s="4" t="s">
        <v>265</v>
      </c>
      <c r="F1081" s="3" t="s">
        <v>6158</v>
      </c>
      <c r="G1081" s="5">
        <v>100.732</v>
      </c>
      <c r="H1081" s="6">
        <v>42264</v>
      </c>
      <c r="I1081" s="5" t="s">
        <v>6159</v>
      </c>
      <c r="J1081" s="5" t="s">
        <v>6149</v>
      </c>
      <c r="K1081" s="5" t="s">
        <v>268</v>
      </c>
      <c r="L1081" s="5" t="s">
        <v>6156</v>
      </c>
      <c r="M1081" s="10" t="s">
        <v>6157</v>
      </c>
      <c r="N1081" s="10" t="s">
        <v>6277</v>
      </c>
      <c r="O1081" s="8" t="s">
        <v>6282</v>
      </c>
    </row>
    <row r="1082" spans="1:15" s="1" customFormat="1" x14ac:dyDescent="0.15">
      <c r="A1082" s="35" t="s">
        <v>6247</v>
      </c>
      <c r="B1082" s="9"/>
      <c r="C1082" s="3"/>
      <c r="D1082" s="8" t="s">
        <v>6160</v>
      </c>
      <c r="E1082" s="4" t="s">
        <v>265</v>
      </c>
      <c r="F1082" s="3" t="s">
        <v>6166</v>
      </c>
      <c r="G1082" s="5">
        <v>52.155999999999999</v>
      </c>
      <c r="H1082" s="6">
        <v>42264</v>
      </c>
      <c r="I1082" s="5" t="s">
        <v>6165</v>
      </c>
      <c r="J1082" s="5" t="s">
        <v>6161</v>
      </c>
      <c r="K1082" s="5" t="s">
        <v>286</v>
      </c>
      <c r="L1082" s="5" t="s">
        <v>6162</v>
      </c>
      <c r="M1082" s="10" t="s">
        <v>6163</v>
      </c>
      <c r="N1082" s="10" t="s">
        <v>6164</v>
      </c>
      <c r="O1082" s="8" t="s">
        <v>6255</v>
      </c>
    </row>
    <row r="1083" spans="1:15" s="1" customFormat="1" x14ac:dyDescent="0.15">
      <c r="A1083" s="13" t="s">
        <v>6171</v>
      </c>
      <c r="B1083" s="9"/>
      <c r="C1083" s="3"/>
      <c r="D1083" s="8" t="s">
        <v>136</v>
      </c>
      <c r="E1083" s="4" t="s">
        <v>265</v>
      </c>
      <c r="F1083" s="3" t="s">
        <v>6170</v>
      </c>
      <c r="G1083" s="5">
        <f>17.52*L1083</f>
        <v>350.4</v>
      </c>
      <c r="H1083" s="6">
        <v>42264</v>
      </c>
      <c r="I1083" s="5" t="s">
        <v>6155</v>
      </c>
      <c r="J1083" s="5" t="s">
        <v>6168</v>
      </c>
      <c r="K1083" s="5" t="s">
        <v>268</v>
      </c>
      <c r="L1083" s="5">
        <v>20</v>
      </c>
      <c r="M1083" s="10" t="s">
        <v>6169</v>
      </c>
      <c r="N1083" s="10" t="s">
        <v>4515</v>
      </c>
      <c r="O1083" s="8" t="s">
        <v>6169</v>
      </c>
    </row>
    <row r="1084" spans="1:15" s="1" customFormat="1" x14ac:dyDescent="0.15">
      <c r="A1084" s="13" t="s">
        <v>6174</v>
      </c>
      <c r="B1084" s="9"/>
      <c r="C1084" s="3"/>
      <c r="D1084" s="8" t="s">
        <v>24</v>
      </c>
      <c r="E1084" s="4" t="s">
        <v>265</v>
      </c>
      <c r="F1084" s="3" t="s">
        <v>6177</v>
      </c>
      <c r="G1084" s="5">
        <f t="shared" ref="G1084" si="24">18.708*L1084</f>
        <v>467.69999999999993</v>
      </c>
      <c r="H1084" s="6">
        <v>42264</v>
      </c>
      <c r="I1084" s="5" t="s">
        <v>6175</v>
      </c>
      <c r="J1084" s="5" t="s">
        <v>6331</v>
      </c>
      <c r="K1084" s="5" t="s">
        <v>268</v>
      </c>
      <c r="L1084" s="5">
        <v>25</v>
      </c>
      <c r="M1084" s="10" t="s">
        <v>6173</v>
      </c>
      <c r="N1084" s="10" t="s">
        <v>627</v>
      </c>
      <c r="O1084" s="8" t="s">
        <v>6173</v>
      </c>
    </row>
    <row r="1085" spans="1:15" s="1" customFormat="1" x14ac:dyDescent="0.15">
      <c r="A1085" s="24" t="s">
        <v>6178</v>
      </c>
      <c r="B1085" s="9"/>
      <c r="C1085" s="3"/>
      <c r="D1085" s="8" t="s">
        <v>6176</v>
      </c>
      <c r="E1085" s="4" t="s">
        <v>265</v>
      </c>
      <c r="F1085" s="3" t="s">
        <v>6190</v>
      </c>
      <c r="G1085" s="5">
        <f>12.838*L1085</f>
        <v>12.837999999999999</v>
      </c>
      <c r="H1085" s="6">
        <v>42264</v>
      </c>
      <c r="I1085" s="5" t="s">
        <v>6181</v>
      </c>
      <c r="J1085" s="5" t="s">
        <v>6179</v>
      </c>
      <c r="K1085" s="5" t="s">
        <v>268</v>
      </c>
      <c r="L1085" s="5">
        <v>1</v>
      </c>
      <c r="M1085" s="10" t="s">
        <v>6180</v>
      </c>
      <c r="N1085" s="10" t="s">
        <v>5131</v>
      </c>
      <c r="O1085" s="8"/>
    </row>
    <row r="1086" spans="1:15" s="1" customFormat="1" x14ac:dyDescent="0.15">
      <c r="A1086" s="13" t="s">
        <v>84</v>
      </c>
      <c r="B1086" s="13" t="s">
        <v>699</v>
      </c>
      <c r="C1086" s="3"/>
      <c r="D1086" s="8" t="s">
        <v>85</v>
      </c>
      <c r="E1086" s="4" t="s">
        <v>265</v>
      </c>
      <c r="F1086" s="3" t="s">
        <v>6193</v>
      </c>
      <c r="G1086" s="14">
        <f t="shared" ref="G1086:G1088" si="25">9.804*L1086</f>
        <v>98.04</v>
      </c>
      <c r="H1086" s="6">
        <v>42264</v>
      </c>
      <c r="I1086" s="5" t="s">
        <v>1039</v>
      </c>
      <c r="J1086" s="5" t="s">
        <v>6194</v>
      </c>
      <c r="K1086" s="5" t="s">
        <v>268</v>
      </c>
      <c r="L1086" s="5">
        <v>10</v>
      </c>
      <c r="M1086" s="10" t="s">
        <v>6197</v>
      </c>
      <c r="N1086" s="10" t="s">
        <v>129</v>
      </c>
      <c r="O1086" s="8"/>
    </row>
    <row r="1087" spans="1:15" s="1" customFormat="1" x14ac:dyDescent="0.15">
      <c r="A1087" s="13" t="s">
        <v>6203</v>
      </c>
      <c r="B1087" s="13" t="s">
        <v>699</v>
      </c>
      <c r="C1087" s="3"/>
      <c r="D1087" s="8" t="s">
        <v>85</v>
      </c>
      <c r="E1087" s="4" t="s">
        <v>265</v>
      </c>
      <c r="F1087" s="3" t="s">
        <v>6202</v>
      </c>
      <c r="G1087" s="14">
        <f t="shared" si="25"/>
        <v>137.256</v>
      </c>
      <c r="H1087" s="6">
        <v>42264</v>
      </c>
      <c r="I1087" s="5" t="s">
        <v>6191</v>
      </c>
      <c r="J1087" s="5" t="s">
        <v>6195</v>
      </c>
      <c r="K1087" s="5" t="s">
        <v>268</v>
      </c>
      <c r="L1087" s="5">
        <v>14</v>
      </c>
      <c r="M1087" s="10" t="s">
        <v>6198</v>
      </c>
      <c r="N1087" s="10" t="s">
        <v>6200</v>
      </c>
      <c r="O1087" s="8"/>
    </row>
    <row r="1088" spans="1:15" s="1" customFormat="1" x14ac:dyDescent="0.15">
      <c r="A1088" s="13" t="s">
        <v>84</v>
      </c>
      <c r="B1088" s="13" t="s">
        <v>699</v>
      </c>
      <c r="C1088" s="3"/>
      <c r="D1088" s="8" t="s">
        <v>85</v>
      </c>
      <c r="E1088" s="4" t="s">
        <v>265</v>
      </c>
      <c r="F1088" s="3" t="s">
        <v>6205</v>
      </c>
      <c r="G1088" s="14">
        <f t="shared" si="25"/>
        <v>19.608000000000001</v>
      </c>
      <c r="H1088" s="6">
        <v>42264</v>
      </c>
      <c r="I1088" s="5" t="s">
        <v>6204</v>
      </c>
      <c r="J1088" s="5" t="s">
        <v>6196</v>
      </c>
      <c r="K1088" s="5" t="s">
        <v>268</v>
      </c>
      <c r="L1088" s="5">
        <v>2</v>
      </c>
      <c r="M1088" s="10" t="s">
        <v>6199</v>
      </c>
      <c r="N1088" s="10" t="s">
        <v>6201</v>
      </c>
      <c r="O1088" s="8"/>
    </row>
    <row r="1089" spans="1:15" s="1" customFormat="1" x14ac:dyDescent="0.15">
      <c r="A1089" s="13" t="s">
        <v>5872</v>
      </c>
      <c r="B1089" s="13" t="s">
        <v>5614</v>
      </c>
      <c r="C1089" s="3"/>
      <c r="D1089" s="8" t="s">
        <v>5244</v>
      </c>
      <c r="E1089" s="4" t="s">
        <v>265</v>
      </c>
      <c r="F1089" s="3" t="s">
        <v>6207</v>
      </c>
      <c r="G1089" s="14">
        <f>4.701*L1089</f>
        <v>117.52499999999999</v>
      </c>
      <c r="H1089" s="6">
        <v>42264</v>
      </c>
      <c r="I1089" s="5" t="s">
        <v>6184</v>
      </c>
      <c r="J1089" s="5" t="s">
        <v>6208</v>
      </c>
      <c r="K1089" s="5" t="s">
        <v>268</v>
      </c>
      <c r="L1089" s="5">
        <v>25</v>
      </c>
      <c r="M1089" s="10" t="s">
        <v>6212</v>
      </c>
      <c r="N1089" s="10" t="s">
        <v>627</v>
      </c>
      <c r="O1089" s="8"/>
    </row>
    <row r="1090" spans="1:15" s="1" customFormat="1" x14ac:dyDescent="0.15">
      <c r="A1090" s="13" t="s">
        <v>5872</v>
      </c>
      <c r="B1090" s="13" t="s">
        <v>5614</v>
      </c>
      <c r="C1090" s="3"/>
      <c r="D1090" s="8" t="s">
        <v>5244</v>
      </c>
      <c r="E1090" s="4" t="s">
        <v>265</v>
      </c>
      <c r="F1090" s="3" t="s">
        <v>6209</v>
      </c>
      <c r="G1090" s="14">
        <f>4.701*L1090</f>
        <v>117.52499999999999</v>
      </c>
      <c r="H1090" s="6">
        <v>42264</v>
      </c>
      <c r="I1090" s="5" t="s">
        <v>6184</v>
      </c>
      <c r="J1090" s="5" t="s">
        <v>6210</v>
      </c>
      <c r="K1090" s="5" t="s">
        <v>268</v>
      </c>
      <c r="L1090" s="5">
        <v>25</v>
      </c>
      <c r="M1090" s="10" t="s">
        <v>6213</v>
      </c>
      <c r="N1090" s="10" t="s">
        <v>627</v>
      </c>
      <c r="O1090" s="8"/>
    </row>
    <row r="1091" spans="1:15" s="1" customFormat="1" x14ac:dyDescent="0.15">
      <c r="A1091" s="13" t="s">
        <v>5872</v>
      </c>
      <c r="B1091" s="13" t="s">
        <v>5614</v>
      </c>
      <c r="C1091" s="3"/>
      <c r="D1091" s="8" t="s">
        <v>5244</v>
      </c>
      <c r="E1091" s="4" t="s">
        <v>265</v>
      </c>
      <c r="F1091" s="3" t="s">
        <v>6215</v>
      </c>
      <c r="G1091" s="14">
        <f>4.701*L1091</f>
        <v>117.52499999999999</v>
      </c>
      <c r="H1091" s="6">
        <v>42264</v>
      </c>
      <c r="I1091" s="5" t="s">
        <v>6184</v>
      </c>
      <c r="J1091" s="5" t="s">
        <v>6211</v>
      </c>
      <c r="K1091" s="5" t="s">
        <v>268</v>
      </c>
      <c r="L1091" s="5">
        <v>25</v>
      </c>
      <c r="M1091" s="10" t="s">
        <v>6214</v>
      </c>
      <c r="N1091" s="10" t="s">
        <v>627</v>
      </c>
      <c r="O1091" s="8"/>
    </row>
    <row r="1092" spans="1:15" s="1" customFormat="1" x14ac:dyDescent="0.15">
      <c r="A1092" s="24" t="s">
        <v>6220</v>
      </c>
      <c r="B1092" s="9" t="s">
        <v>276</v>
      </c>
      <c r="C1092" s="3"/>
      <c r="D1092" s="8" t="s">
        <v>2365</v>
      </c>
      <c r="E1092" s="4" t="s">
        <v>265</v>
      </c>
      <c r="F1092" s="3" t="s">
        <v>6218</v>
      </c>
      <c r="G1092" s="27">
        <f>14.87*L1092</f>
        <v>74.349999999999994</v>
      </c>
      <c r="H1092" s="6">
        <v>42264</v>
      </c>
      <c r="I1092" s="5" t="s">
        <v>6219</v>
      </c>
      <c r="J1092" s="5" t="s">
        <v>6217</v>
      </c>
      <c r="K1092" s="5" t="s">
        <v>268</v>
      </c>
      <c r="L1092" s="5">
        <v>5</v>
      </c>
      <c r="M1092" s="10" t="s">
        <v>3321</v>
      </c>
      <c r="N1092" s="10" t="s">
        <v>151</v>
      </c>
      <c r="O1092" s="8"/>
    </row>
    <row r="1093" spans="1:15" s="1" customFormat="1" x14ac:dyDescent="0.15">
      <c r="A1093" s="13" t="s">
        <v>6224</v>
      </c>
      <c r="B1093" s="9"/>
      <c r="C1093" s="3"/>
      <c r="D1093" s="8" t="s">
        <v>42</v>
      </c>
      <c r="E1093" s="4" t="s">
        <v>265</v>
      </c>
      <c r="F1093" s="3" t="s">
        <v>6223</v>
      </c>
      <c r="G1093" s="5">
        <f t="shared" ref="G1093" si="26">18.708*L1093</f>
        <v>280.62</v>
      </c>
      <c r="H1093" s="6">
        <v>42264</v>
      </c>
      <c r="I1093" s="5" t="s">
        <v>6175</v>
      </c>
      <c r="J1093" s="5" t="s">
        <v>6336</v>
      </c>
      <c r="K1093" s="5" t="s">
        <v>268</v>
      </c>
      <c r="L1093" s="5">
        <v>15</v>
      </c>
      <c r="M1093" s="10" t="s">
        <v>6222</v>
      </c>
      <c r="N1093" s="10" t="s">
        <v>156</v>
      </c>
      <c r="O1093" s="8" t="s">
        <v>6222</v>
      </c>
    </row>
    <row r="1094" spans="1:15" s="1" customFormat="1" x14ac:dyDescent="0.15">
      <c r="A1094" s="8" t="s">
        <v>6248</v>
      </c>
      <c r="B1094" s="9"/>
      <c r="C1094" s="3"/>
      <c r="D1094" s="8" t="s">
        <v>5212</v>
      </c>
      <c r="E1094" s="4" t="s">
        <v>5213</v>
      </c>
      <c r="F1094" s="3" t="s">
        <v>6229</v>
      </c>
      <c r="G1094" s="5">
        <f t="shared" ref="G1094:G1095" si="27">35.474*L1094</f>
        <v>886.84999999999991</v>
      </c>
      <c r="H1094" s="6">
        <v>42264</v>
      </c>
      <c r="I1094" s="5" t="s">
        <v>5214</v>
      </c>
      <c r="J1094" s="5" t="s">
        <v>6226</v>
      </c>
      <c r="K1094" s="5" t="s">
        <v>268</v>
      </c>
      <c r="L1094" s="5">
        <v>25</v>
      </c>
      <c r="M1094" s="10" t="s">
        <v>6227</v>
      </c>
      <c r="N1094" s="10" t="s">
        <v>909</v>
      </c>
      <c r="O1094" s="8" t="s">
        <v>5628</v>
      </c>
    </row>
    <row r="1095" spans="1:15" s="1" customFormat="1" x14ac:dyDescent="0.15">
      <c r="A1095" s="8" t="s">
        <v>6248</v>
      </c>
      <c r="B1095" s="9"/>
      <c r="C1095" s="3"/>
      <c r="D1095" s="8" t="s">
        <v>5212</v>
      </c>
      <c r="E1095" s="4" t="s">
        <v>5213</v>
      </c>
      <c r="F1095" s="3" t="s">
        <v>6539</v>
      </c>
      <c r="G1095" s="5">
        <f t="shared" si="27"/>
        <v>886.84999999999991</v>
      </c>
      <c r="H1095" s="6">
        <v>42264</v>
      </c>
      <c r="I1095" s="5" t="s">
        <v>6230</v>
      </c>
      <c r="J1095" s="5" t="s">
        <v>6540</v>
      </c>
      <c r="K1095" s="5" t="s">
        <v>268</v>
      </c>
      <c r="L1095" s="5">
        <v>25</v>
      </c>
      <c r="M1095" s="10" t="s">
        <v>6228</v>
      </c>
      <c r="N1095" s="10" t="s">
        <v>909</v>
      </c>
      <c r="O1095" s="8" t="s">
        <v>5628</v>
      </c>
    </row>
    <row r="1096" spans="1:15" s="1" customFormat="1" x14ac:dyDescent="0.15">
      <c r="A1096" s="24" t="s">
        <v>6302</v>
      </c>
      <c r="B1096" s="9"/>
      <c r="C1096" s="3"/>
      <c r="D1096" s="8" t="s">
        <v>6303</v>
      </c>
      <c r="E1096" s="4" t="s">
        <v>265</v>
      </c>
      <c r="F1096" s="3" t="s">
        <v>6309</v>
      </c>
      <c r="G1096" s="5">
        <v>15.231999999999999</v>
      </c>
      <c r="H1096" s="6">
        <v>42268</v>
      </c>
      <c r="I1096" s="5" t="s">
        <v>6307</v>
      </c>
      <c r="J1096" s="5" t="s">
        <v>6304</v>
      </c>
      <c r="K1096" s="5" t="s">
        <v>268</v>
      </c>
      <c r="L1096" s="5">
        <v>1</v>
      </c>
      <c r="M1096" s="10" t="s">
        <v>6305</v>
      </c>
      <c r="N1096" s="10" t="s">
        <v>6306</v>
      </c>
      <c r="O1096" s="8"/>
    </row>
    <row r="1097" spans="1:15" s="1" customFormat="1" x14ac:dyDescent="0.15">
      <c r="A1097" s="13" t="s">
        <v>6308</v>
      </c>
      <c r="B1097" s="9"/>
      <c r="C1097" s="3"/>
      <c r="D1097" s="8" t="s">
        <v>103</v>
      </c>
      <c r="E1097" s="4" t="s">
        <v>265</v>
      </c>
      <c r="F1097" s="3" t="s">
        <v>6315</v>
      </c>
      <c r="G1097" s="5">
        <f>17.712*L1097</f>
        <v>177.12</v>
      </c>
      <c r="H1097" s="6">
        <v>42269</v>
      </c>
      <c r="I1097" s="5" t="s">
        <v>6313</v>
      </c>
      <c r="J1097" s="5" t="s">
        <v>6311</v>
      </c>
      <c r="K1097" s="5" t="s">
        <v>268</v>
      </c>
      <c r="L1097" s="5">
        <v>10</v>
      </c>
      <c r="M1097" s="10" t="s">
        <v>6312</v>
      </c>
      <c r="N1097" s="10" t="s">
        <v>129</v>
      </c>
      <c r="O1097" s="8"/>
    </row>
    <row r="1098" spans="1:15" s="1" customFormat="1" x14ac:dyDescent="0.15">
      <c r="A1098" s="13" t="s">
        <v>6314</v>
      </c>
      <c r="B1098" s="9"/>
      <c r="C1098" s="3"/>
      <c r="D1098" s="8" t="s">
        <v>2046</v>
      </c>
      <c r="E1098" s="4" t="s">
        <v>265</v>
      </c>
      <c r="F1098" s="3" t="s">
        <v>6319</v>
      </c>
      <c r="G1098" s="5">
        <f t="shared" ref="G1098:G1099" si="28">20.558*L1098</f>
        <v>513.95000000000005</v>
      </c>
      <c r="H1098" s="6">
        <v>42269</v>
      </c>
      <c r="I1098" s="5" t="s">
        <v>6320</v>
      </c>
      <c r="J1098" s="5" t="s">
        <v>6317</v>
      </c>
      <c r="K1098" s="5" t="s">
        <v>268</v>
      </c>
      <c r="L1098" s="5">
        <v>25</v>
      </c>
      <c r="M1098" s="10" t="s">
        <v>6318</v>
      </c>
      <c r="N1098" s="10" t="s">
        <v>627</v>
      </c>
      <c r="O1098" s="8"/>
    </row>
    <row r="1099" spans="1:15" s="1" customFormat="1" x14ac:dyDescent="0.15">
      <c r="A1099" s="13" t="s">
        <v>6314</v>
      </c>
      <c r="B1099" s="9"/>
      <c r="C1099" s="3"/>
      <c r="D1099" s="8" t="s">
        <v>2046</v>
      </c>
      <c r="E1099" s="4" t="s">
        <v>265</v>
      </c>
      <c r="F1099" s="3" t="s">
        <v>6323</v>
      </c>
      <c r="G1099" s="5">
        <f t="shared" si="28"/>
        <v>205.57999999999998</v>
      </c>
      <c r="H1099" s="6">
        <v>42269</v>
      </c>
      <c r="I1099" s="5" t="s">
        <v>6320</v>
      </c>
      <c r="J1099" s="5" t="s">
        <v>6321</v>
      </c>
      <c r="K1099" s="5" t="s">
        <v>268</v>
      </c>
      <c r="L1099" s="5">
        <v>10</v>
      </c>
      <c r="M1099" s="10" t="s">
        <v>6322</v>
      </c>
      <c r="N1099" s="10" t="s">
        <v>129</v>
      </c>
      <c r="O1099" s="8"/>
    </row>
    <row r="1100" spans="1:15" s="1" customFormat="1" x14ac:dyDescent="0.15">
      <c r="A1100" s="13" t="s">
        <v>6330</v>
      </c>
      <c r="B1100" s="9"/>
      <c r="C1100" s="3"/>
      <c r="D1100" s="8" t="s">
        <v>50</v>
      </c>
      <c r="E1100" s="4" t="s">
        <v>265</v>
      </c>
      <c r="F1100" s="3" t="s">
        <v>6328</v>
      </c>
      <c r="G1100" s="5">
        <f t="shared" ref="G1100:G1106" si="29">18.708*L1100</f>
        <v>74.831999999999994</v>
      </c>
      <c r="H1100" s="6">
        <v>42269</v>
      </c>
      <c r="I1100" s="5" t="s">
        <v>449</v>
      </c>
      <c r="J1100" s="5" t="s">
        <v>6325</v>
      </c>
      <c r="K1100" s="5" t="s">
        <v>275</v>
      </c>
      <c r="L1100" s="5">
        <v>4</v>
      </c>
      <c r="M1100" s="10" t="s">
        <v>4446</v>
      </c>
      <c r="N1100" s="10" t="s">
        <v>152</v>
      </c>
      <c r="O1100" s="8"/>
    </row>
    <row r="1101" spans="1:15" s="1" customFormat="1" x14ac:dyDescent="0.15">
      <c r="A1101" s="13" t="s">
        <v>49</v>
      </c>
      <c r="B1101" s="9"/>
      <c r="C1101" s="3"/>
      <c r="D1101" s="8" t="s">
        <v>50</v>
      </c>
      <c r="E1101" s="4" t="s">
        <v>265</v>
      </c>
      <c r="F1101" s="3" t="s">
        <v>6329</v>
      </c>
      <c r="G1101" s="5">
        <f t="shared" si="29"/>
        <v>467.69999999999993</v>
      </c>
      <c r="H1101" s="6">
        <v>42269</v>
      </c>
      <c r="I1101" s="5" t="s">
        <v>449</v>
      </c>
      <c r="J1101" s="5" t="s">
        <v>6326</v>
      </c>
      <c r="K1101" s="5" t="s">
        <v>275</v>
      </c>
      <c r="L1101" s="5">
        <v>25</v>
      </c>
      <c r="M1101" s="10" t="s">
        <v>6327</v>
      </c>
      <c r="N1101" s="10" t="s">
        <v>627</v>
      </c>
      <c r="O1101" s="8"/>
    </row>
    <row r="1102" spans="1:15" s="1" customFormat="1" x14ac:dyDescent="0.15">
      <c r="A1102" s="13" t="s">
        <v>6334</v>
      </c>
      <c r="B1102" s="9"/>
      <c r="C1102" s="3"/>
      <c r="D1102" s="8" t="s">
        <v>24</v>
      </c>
      <c r="E1102" s="4" t="s">
        <v>265</v>
      </c>
      <c r="F1102" s="3" t="s">
        <v>6335</v>
      </c>
      <c r="G1102" s="5">
        <f t="shared" si="29"/>
        <v>467.69999999999993</v>
      </c>
      <c r="H1102" s="6">
        <v>42269</v>
      </c>
      <c r="I1102" s="5" t="s">
        <v>6320</v>
      </c>
      <c r="J1102" s="5" t="s">
        <v>6332</v>
      </c>
      <c r="K1102" s="5" t="s">
        <v>268</v>
      </c>
      <c r="L1102" s="5">
        <v>25</v>
      </c>
      <c r="M1102" s="10" t="s">
        <v>6333</v>
      </c>
      <c r="N1102" s="10" t="s">
        <v>627</v>
      </c>
      <c r="O1102" s="8"/>
    </row>
    <row r="1103" spans="1:15" s="1" customFormat="1" x14ac:dyDescent="0.15">
      <c r="A1103" s="13" t="s">
        <v>6339</v>
      </c>
      <c r="B1103" s="9"/>
      <c r="C1103" s="3"/>
      <c r="D1103" s="8" t="s">
        <v>42</v>
      </c>
      <c r="E1103" s="4" t="s">
        <v>265</v>
      </c>
      <c r="F1103" s="3" t="s">
        <v>6340</v>
      </c>
      <c r="G1103" s="5">
        <f t="shared" si="29"/>
        <v>187.07999999999998</v>
      </c>
      <c r="H1103" s="6">
        <v>42269</v>
      </c>
      <c r="I1103" s="5" t="s">
        <v>449</v>
      </c>
      <c r="J1103" s="5" t="s">
        <v>6337</v>
      </c>
      <c r="K1103" s="5" t="s">
        <v>268</v>
      </c>
      <c r="L1103" s="5">
        <v>10</v>
      </c>
      <c r="M1103" s="10" t="s">
        <v>6338</v>
      </c>
      <c r="N1103" s="10" t="s">
        <v>129</v>
      </c>
      <c r="O1103" s="8"/>
    </row>
    <row r="1104" spans="1:15" s="1" customFormat="1" x14ac:dyDescent="0.15">
      <c r="A1104" s="13" t="s">
        <v>6345</v>
      </c>
      <c r="B1104" s="9"/>
      <c r="C1104" s="3"/>
      <c r="D1104" s="8" t="s">
        <v>30</v>
      </c>
      <c r="E1104" s="4" t="s">
        <v>265</v>
      </c>
      <c r="F1104" s="3" t="s">
        <v>6347</v>
      </c>
      <c r="G1104" s="5">
        <f t="shared" si="29"/>
        <v>56.123999999999995</v>
      </c>
      <c r="H1104" s="6">
        <v>42269</v>
      </c>
      <c r="I1104" s="5" t="s">
        <v>6346</v>
      </c>
      <c r="J1104" s="5" t="s">
        <v>6343</v>
      </c>
      <c r="K1104" s="5" t="s">
        <v>11</v>
      </c>
      <c r="L1104" s="5">
        <v>3</v>
      </c>
      <c r="M1104" s="10" t="s">
        <v>6344</v>
      </c>
      <c r="N1104" s="10" t="s">
        <v>163</v>
      </c>
      <c r="O1104" s="8"/>
    </row>
    <row r="1105" spans="1:15" s="1" customFormat="1" x14ac:dyDescent="0.15">
      <c r="A1105" s="13" t="s">
        <v>6350</v>
      </c>
      <c r="B1105" s="9"/>
      <c r="C1105" s="3"/>
      <c r="D1105" s="8" t="s">
        <v>30</v>
      </c>
      <c r="E1105" s="4" t="s">
        <v>265</v>
      </c>
      <c r="F1105" s="3" t="s">
        <v>6352</v>
      </c>
      <c r="G1105" s="5">
        <f t="shared" si="29"/>
        <v>93.539999999999992</v>
      </c>
      <c r="H1105" s="6">
        <v>42269</v>
      </c>
      <c r="I1105" s="5" t="s">
        <v>6351</v>
      </c>
      <c r="J1105" s="5" t="s">
        <v>6349</v>
      </c>
      <c r="K1105" s="5" t="s">
        <v>260</v>
      </c>
      <c r="L1105" s="5">
        <v>5</v>
      </c>
      <c r="M1105" s="10" t="s">
        <v>6344</v>
      </c>
      <c r="N1105" s="10" t="s">
        <v>947</v>
      </c>
      <c r="O1105" s="8"/>
    </row>
    <row r="1106" spans="1:15" s="1" customFormat="1" x14ac:dyDescent="0.15">
      <c r="A1106" s="13" t="s">
        <v>6355</v>
      </c>
      <c r="B1106" s="9"/>
      <c r="C1106" s="3"/>
      <c r="D1106" s="8" t="s">
        <v>42</v>
      </c>
      <c r="E1106" s="4" t="s">
        <v>265</v>
      </c>
      <c r="F1106" s="3" t="s">
        <v>6356</v>
      </c>
      <c r="G1106" s="5">
        <f t="shared" si="29"/>
        <v>93.539999999999992</v>
      </c>
      <c r="H1106" s="6">
        <v>42269</v>
      </c>
      <c r="I1106" s="5" t="s">
        <v>6320</v>
      </c>
      <c r="J1106" s="5" t="s">
        <v>6354</v>
      </c>
      <c r="K1106" s="5" t="s">
        <v>268</v>
      </c>
      <c r="L1106" s="5">
        <v>5</v>
      </c>
      <c r="M1106" s="10" t="s">
        <v>6338</v>
      </c>
      <c r="N1106" s="10" t="s">
        <v>153</v>
      </c>
      <c r="O1106" s="8"/>
    </row>
    <row r="1107" spans="1:15" s="1" customFormat="1" x14ac:dyDescent="0.15">
      <c r="A1107" s="13" t="s">
        <v>2100</v>
      </c>
      <c r="B1107" s="9"/>
      <c r="C1107" s="3"/>
      <c r="D1107" s="8" t="s">
        <v>115</v>
      </c>
      <c r="E1107" s="4" t="s">
        <v>265</v>
      </c>
      <c r="F1107" s="3" t="s">
        <v>6361</v>
      </c>
      <c r="G1107" s="14">
        <f t="shared" ref="G1107:G1108" si="30">13.006*L1107</f>
        <v>169.078</v>
      </c>
      <c r="H1107" s="6">
        <v>42269</v>
      </c>
      <c r="I1107" s="5" t="s">
        <v>5915</v>
      </c>
      <c r="J1107" s="5" t="s">
        <v>6358</v>
      </c>
      <c r="K1107" s="14" t="s">
        <v>260</v>
      </c>
      <c r="L1107" s="5">
        <v>13</v>
      </c>
      <c r="M1107" s="10" t="s">
        <v>5668</v>
      </c>
      <c r="N1107" s="10" t="s">
        <v>14</v>
      </c>
      <c r="O1107" s="8"/>
    </row>
    <row r="1108" spans="1:15" s="1" customFormat="1" x14ac:dyDescent="0.15">
      <c r="A1108" s="13" t="s">
        <v>6362</v>
      </c>
      <c r="B1108" s="9"/>
      <c r="C1108" s="3"/>
      <c r="D1108" s="8" t="s">
        <v>115</v>
      </c>
      <c r="E1108" s="4" t="s">
        <v>265</v>
      </c>
      <c r="F1108" s="3" t="s">
        <v>6364</v>
      </c>
      <c r="G1108" s="14">
        <f t="shared" si="30"/>
        <v>325.14999999999998</v>
      </c>
      <c r="H1108" s="6">
        <v>42269</v>
      </c>
      <c r="I1108" s="5" t="s">
        <v>6363</v>
      </c>
      <c r="J1108" s="5" t="s">
        <v>6359</v>
      </c>
      <c r="K1108" s="14" t="s">
        <v>260</v>
      </c>
      <c r="L1108" s="5">
        <v>25</v>
      </c>
      <c r="M1108" s="10" t="s">
        <v>6360</v>
      </c>
      <c r="N1108" s="10" t="s">
        <v>627</v>
      </c>
      <c r="O1108" s="8"/>
    </row>
    <row r="1109" spans="1:15" s="1" customFormat="1" x14ac:dyDescent="0.15">
      <c r="A1109" s="13" t="s">
        <v>6368</v>
      </c>
      <c r="B1109" s="3" t="s">
        <v>333</v>
      </c>
      <c r="C1109" s="3"/>
      <c r="D1109" s="8" t="s">
        <v>19</v>
      </c>
      <c r="E1109" s="4" t="s">
        <v>265</v>
      </c>
      <c r="F1109" s="3" t="s">
        <v>6370</v>
      </c>
      <c r="G1109" s="5">
        <f>29.101*L1109/2</f>
        <v>87.302999999999997</v>
      </c>
      <c r="H1109" s="6">
        <v>42269</v>
      </c>
      <c r="I1109" s="5" t="s">
        <v>6369</v>
      </c>
      <c r="J1109" s="5" t="s">
        <v>6366</v>
      </c>
      <c r="K1109" s="5" t="s">
        <v>268</v>
      </c>
      <c r="L1109" s="5">
        <v>6</v>
      </c>
      <c r="M1109" s="10" t="s">
        <v>6367</v>
      </c>
      <c r="N1109" s="10" t="s">
        <v>4757</v>
      </c>
      <c r="O1109" s="8"/>
    </row>
    <row r="1110" spans="1:15" s="1" customFormat="1" x14ac:dyDescent="0.15">
      <c r="A1110" s="13" t="s">
        <v>6374</v>
      </c>
      <c r="B1110" s="9"/>
      <c r="C1110" s="3"/>
      <c r="D1110" s="8" t="s">
        <v>34</v>
      </c>
      <c r="E1110" s="4" t="s">
        <v>265</v>
      </c>
      <c r="F1110" s="3" t="s">
        <v>6376</v>
      </c>
      <c r="G1110" s="14">
        <f t="shared" ref="G1110" si="31">6.405*L1110</f>
        <v>96.075000000000003</v>
      </c>
      <c r="H1110" s="6">
        <v>42269</v>
      </c>
      <c r="I1110" s="5" t="s">
        <v>6375</v>
      </c>
      <c r="J1110" s="5" t="s">
        <v>6372</v>
      </c>
      <c r="K1110" s="5" t="s">
        <v>141</v>
      </c>
      <c r="L1110" s="5">
        <v>15</v>
      </c>
      <c r="M1110" s="10" t="s">
        <v>6373</v>
      </c>
      <c r="N1110" s="10" t="s">
        <v>156</v>
      </c>
      <c r="O1110" s="8"/>
    </row>
    <row r="1111" spans="1:15" s="1" customFormat="1" x14ac:dyDescent="0.15">
      <c r="A1111" s="13" t="s">
        <v>6383</v>
      </c>
      <c r="B1111" s="9"/>
      <c r="C1111" s="3"/>
      <c r="D1111" s="8" t="s">
        <v>3881</v>
      </c>
      <c r="E1111" s="4" t="s">
        <v>265</v>
      </c>
      <c r="F1111" s="3" t="s">
        <v>6382</v>
      </c>
      <c r="G1111" s="5">
        <f>20.816*L1111</f>
        <v>520.4</v>
      </c>
      <c r="H1111" s="6">
        <v>42269</v>
      </c>
      <c r="I1111" s="5" t="s">
        <v>441</v>
      </c>
      <c r="J1111" s="5" t="s">
        <v>6378</v>
      </c>
      <c r="K1111" s="5" t="s">
        <v>275</v>
      </c>
      <c r="L1111" s="5">
        <v>25</v>
      </c>
      <c r="M1111" s="10" t="s">
        <v>6380</v>
      </c>
      <c r="N1111" s="10" t="s">
        <v>627</v>
      </c>
      <c r="O1111" s="8"/>
    </row>
    <row r="1112" spans="1:15" s="1" customFormat="1" x14ac:dyDescent="0.15">
      <c r="A1112" s="13" t="s">
        <v>2004</v>
      </c>
      <c r="B1112" s="9"/>
      <c r="C1112" s="3"/>
      <c r="D1112" s="8" t="s">
        <v>3881</v>
      </c>
      <c r="E1112" s="4" t="s">
        <v>265</v>
      </c>
      <c r="F1112" s="3" t="s">
        <v>6385</v>
      </c>
      <c r="G1112" s="5">
        <f>20.816*L1112</f>
        <v>312.24</v>
      </c>
      <c r="H1112" s="6">
        <v>42269</v>
      </c>
      <c r="I1112" s="5" t="s">
        <v>6384</v>
      </c>
      <c r="J1112" s="5" t="s">
        <v>6379</v>
      </c>
      <c r="K1112" s="5" t="s">
        <v>275</v>
      </c>
      <c r="L1112" s="5">
        <v>15</v>
      </c>
      <c r="M1112" s="10" t="s">
        <v>6381</v>
      </c>
      <c r="N1112" s="10" t="s">
        <v>132</v>
      </c>
      <c r="O1112" s="8"/>
    </row>
    <row r="1113" spans="1:15" s="1" customFormat="1" x14ac:dyDescent="0.15">
      <c r="A1113" s="13" t="s">
        <v>6389</v>
      </c>
      <c r="B1113" s="9"/>
      <c r="C1113" s="3"/>
      <c r="D1113" s="8" t="s">
        <v>87</v>
      </c>
      <c r="E1113" s="4" t="s">
        <v>265</v>
      </c>
      <c r="F1113" s="3" t="s">
        <v>6391</v>
      </c>
      <c r="G1113" s="5">
        <f>29.911*L1113</f>
        <v>358.93200000000002</v>
      </c>
      <c r="H1113" s="6">
        <v>42269</v>
      </c>
      <c r="I1113" s="5" t="s">
        <v>6390</v>
      </c>
      <c r="J1113" s="5" t="s">
        <v>6387</v>
      </c>
      <c r="K1113" s="5" t="s">
        <v>366</v>
      </c>
      <c r="L1113" s="5">
        <v>12</v>
      </c>
      <c r="M1113" s="10" t="s">
        <v>6388</v>
      </c>
      <c r="N1113" s="10" t="s">
        <v>13</v>
      </c>
      <c r="O1113" s="8"/>
    </row>
    <row r="1114" spans="1:15" s="1" customFormat="1" x14ac:dyDescent="0.15">
      <c r="A1114" s="13" t="s">
        <v>6395</v>
      </c>
      <c r="B1114" s="9"/>
      <c r="C1114" s="3"/>
      <c r="D1114" s="8" t="s">
        <v>385</v>
      </c>
      <c r="E1114" s="4" t="s">
        <v>265</v>
      </c>
      <c r="F1114" s="3" t="s">
        <v>6394</v>
      </c>
      <c r="G1114" s="14">
        <f>17.498*L1114</f>
        <v>87.490000000000009</v>
      </c>
      <c r="H1114" s="6">
        <v>42269</v>
      </c>
      <c r="I1114" s="5" t="s">
        <v>6396</v>
      </c>
      <c r="J1114" s="5" t="s">
        <v>6393</v>
      </c>
      <c r="K1114" s="5" t="s">
        <v>268</v>
      </c>
      <c r="L1114" s="5">
        <v>5</v>
      </c>
      <c r="M1114" s="10" t="s">
        <v>3778</v>
      </c>
      <c r="N1114" s="10" t="s">
        <v>176</v>
      </c>
      <c r="O1114" s="8"/>
    </row>
    <row r="1115" spans="1:15" s="1" customFormat="1" x14ac:dyDescent="0.15">
      <c r="A1115" s="13" t="s">
        <v>6400</v>
      </c>
      <c r="B1115" s="9" t="s">
        <v>6397</v>
      </c>
      <c r="C1115" s="3"/>
      <c r="D1115" s="8" t="s">
        <v>87</v>
      </c>
      <c r="E1115" s="4" t="s">
        <v>265</v>
      </c>
      <c r="F1115" s="3" t="s">
        <v>6402</v>
      </c>
      <c r="G1115" s="5">
        <f>29.911*L1115/2</f>
        <v>59.822000000000003</v>
      </c>
      <c r="H1115" s="6">
        <v>42269</v>
      </c>
      <c r="I1115" s="5" t="s">
        <v>6401</v>
      </c>
      <c r="J1115" s="5" t="s">
        <v>6398</v>
      </c>
      <c r="K1115" s="5" t="s">
        <v>11</v>
      </c>
      <c r="L1115" s="5">
        <v>4</v>
      </c>
      <c r="M1115" s="10" t="s">
        <v>6388</v>
      </c>
      <c r="N1115" s="10" t="s">
        <v>6399</v>
      </c>
      <c r="O1115" s="8"/>
    </row>
    <row r="1116" spans="1:15" s="1" customFormat="1" x14ac:dyDescent="0.15">
      <c r="A1116" s="13" t="s">
        <v>6406</v>
      </c>
      <c r="B1116" s="9"/>
      <c r="C1116" s="3"/>
      <c r="D1116" s="8" t="s">
        <v>34</v>
      </c>
      <c r="E1116" s="4" t="s">
        <v>265</v>
      </c>
      <c r="F1116" s="3" t="s">
        <v>6408</v>
      </c>
      <c r="G1116" s="14">
        <f>6.405*L1116</f>
        <v>96.075000000000003</v>
      </c>
      <c r="H1116" s="6">
        <v>42269</v>
      </c>
      <c r="I1116" s="5" t="s">
        <v>6396</v>
      </c>
      <c r="J1116" s="5" t="s">
        <v>6404</v>
      </c>
      <c r="K1116" s="5" t="s">
        <v>268</v>
      </c>
      <c r="L1116" s="5">
        <v>15</v>
      </c>
      <c r="M1116" s="10" t="s">
        <v>6405</v>
      </c>
      <c r="N1116" s="10" t="s">
        <v>156</v>
      </c>
      <c r="O1116" s="8"/>
    </row>
    <row r="1117" spans="1:15" s="1" customFormat="1" x14ac:dyDescent="0.15">
      <c r="A1117" s="13" t="s">
        <v>6407</v>
      </c>
      <c r="B1117" s="9"/>
      <c r="C1117" s="3"/>
      <c r="D1117" s="8" t="s">
        <v>34</v>
      </c>
      <c r="E1117" s="4" t="s">
        <v>265</v>
      </c>
      <c r="F1117" s="3" t="s">
        <v>6412</v>
      </c>
      <c r="G1117" s="5">
        <f>6.405*L1117</f>
        <v>64.05</v>
      </c>
      <c r="H1117" s="6">
        <v>42269</v>
      </c>
      <c r="I1117" s="5" t="s">
        <v>508</v>
      </c>
      <c r="J1117" s="5" t="s">
        <v>6410</v>
      </c>
      <c r="K1117" s="5" t="s">
        <v>268</v>
      </c>
      <c r="L1117" s="5">
        <v>10</v>
      </c>
      <c r="M1117" s="10" t="s">
        <v>6373</v>
      </c>
      <c r="N1117" s="10" t="s">
        <v>128</v>
      </c>
      <c r="O1117" s="8"/>
    </row>
    <row r="1118" spans="1:15" s="1" customFormat="1" x14ac:dyDescent="0.15">
      <c r="A1118" s="13" t="s">
        <v>6413</v>
      </c>
      <c r="B1118" s="9"/>
      <c r="C1118" s="3"/>
      <c r="D1118" s="8" t="s">
        <v>34</v>
      </c>
      <c r="E1118" s="4" t="s">
        <v>265</v>
      </c>
      <c r="F1118" s="3" t="s">
        <v>6414</v>
      </c>
      <c r="G1118" s="5">
        <f>6.405*L1118</f>
        <v>64.05</v>
      </c>
      <c r="H1118" s="6">
        <v>42269</v>
      </c>
      <c r="I1118" s="5" t="s">
        <v>6396</v>
      </c>
      <c r="J1118" s="5" t="s">
        <v>6411</v>
      </c>
      <c r="K1118" s="5" t="s">
        <v>268</v>
      </c>
      <c r="L1118" s="5">
        <v>10</v>
      </c>
      <c r="M1118" s="10" t="s">
        <v>6405</v>
      </c>
      <c r="N1118" s="10" t="s">
        <v>128</v>
      </c>
      <c r="O1118" s="8"/>
    </row>
    <row r="1119" spans="1:15" s="1" customFormat="1" x14ac:dyDescent="0.15">
      <c r="A1119" s="13" t="s">
        <v>6417</v>
      </c>
      <c r="B1119" s="9"/>
      <c r="C1119" s="3"/>
      <c r="D1119" s="8" t="s">
        <v>212</v>
      </c>
      <c r="E1119" s="4" t="s">
        <v>265</v>
      </c>
      <c r="F1119" s="3" t="s">
        <v>6419</v>
      </c>
      <c r="G1119" s="14">
        <f>6.405*L1119</f>
        <v>83.265000000000001</v>
      </c>
      <c r="H1119" s="6">
        <v>42269</v>
      </c>
      <c r="I1119" s="5" t="s">
        <v>6418</v>
      </c>
      <c r="J1119" s="5" t="s">
        <v>6416</v>
      </c>
      <c r="K1119" s="5" t="s">
        <v>260</v>
      </c>
      <c r="L1119" s="5">
        <v>13</v>
      </c>
      <c r="M1119" s="10" t="s">
        <v>5972</v>
      </c>
      <c r="N1119" s="10" t="s">
        <v>14</v>
      </c>
      <c r="O1119" s="8"/>
    </row>
    <row r="1120" spans="1:15" s="1" customFormat="1" x14ac:dyDescent="0.15">
      <c r="A1120" s="13" t="s">
        <v>6423</v>
      </c>
      <c r="B1120" s="9"/>
      <c r="C1120" s="3"/>
      <c r="D1120" s="8" t="s">
        <v>53</v>
      </c>
      <c r="E1120" s="4" t="s">
        <v>265</v>
      </c>
      <c r="F1120" s="3" t="s">
        <v>6422</v>
      </c>
      <c r="G1120" s="27">
        <f>12.838*L1120</f>
        <v>64.19</v>
      </c>
      <c r="H1120" s="6">
        <v>42269</v>
      </c>
      <c r="I1120" s="5" t="s">
        <v>6396</v>
      </c>
      <c r="J1120" s="5" t="s">
        <v>6421</v>
      </c>
      <c r="K1120" s="5" t="s">
        <v>260</v>
      </c>
      <c r="L1120" s="5">
        <v>5</v>
      </c>
      <c r="M1120" s="10" t="s">
        <v>5673</v>
      </c>
      <c r="N1120" s="10" t="s">
        <v>836</v>
      </c>
      <c r="O1120" s="8"/>
    </row>
    <row r="1121" spans="1:15" s="1" customFormat="1" x14ac:dyDescent="0.15">
      <c r="A1121" s="13" t="s">
        <v>6441</v>
      </c>
      <c r="B1121" s="9"/>
      <c r="C1121" s="3"/>
      <c r="D1121" s="8" t="s">
        <v>6442</v>
      </c>
      <c r="E1121" s="4" t="s">
        <v>265</v>
      </c>
      <c r="F1121" s="3" t="s">
        <v>6424</v>
      </c>
      <c r="G1121" s="5">
        <f>17.52*L1121</f>
        <v>87.6</v>
      </c>
      <c r="H1121" s="6">
        <v>42269</v>
      </c>
      <c r="I1121" s="5" t="s">
        <v>267</v>
      </c>
      <c r="J1121" s="5" t="s">
        <v>6445</v>
      </c>
      <c r="K1121" s="5" t="s">
        <v>268</v>
      </c>
      <c r="L1121" s="5">
        <v>5</v>
      </c>
      <c r="M1121" s="10" t="s">
        <v>6443</v>
      </c>
      <c r="N1121" s="10" t="s">
        <v>6444</v>
      </c>
      <c r="O1121" s="8"/>
    </row>
    <row r="1122" spans="1:15" s="1" customFormat="1" x14ac:dyDescent="0.15">
      <c r="A1122" s="13" t="s">
        <v>6446</v>
      </c>
      <c r="B1122" s="9"/>
      <c r="C1122" s="3"/>
      <c r="D1122" s="8" t="s">
        <v>6447</v>
      </c>
      <c r="E1122" s="4" t="s">
        <v>265</v>
      </c>
      <c r="F1122" s="3" t="s">
        <v>6425</v>
      </c>
      <c r="G1122" s="5">
        <f>17.52*L1122</f>
        <v>52.56</v>
      </c>
      <c r="H1122" s="6">
        <v>42269</v>
      </c>
      <c r="I1122" s="14" t="s">
        <v>926</v>
      </c>
      <c r="J1122" s="14" t="s">
        <v>6450</v>
      </c>
      <c r="K1122" s="14" t="s">
        <v>268</v>
      </c>
      <c r="L1122" s="5">
        <v>3</v>
      </c>
      <c r="M1122" s="10" t="s">
        <v>6448</v>
      </c>
      <c r="N1122" s="10" t="s">
        <v>6449</v>
      </c>
      <c r="O1122" s="8"/>
    </row>
    <row r="1123" spans="1:15" s="1" customFormat="1" x14ac:dyDescent="0.15">
      <c r="A1123" s="13" t="s">
        <v>6451</v>
      </c>
      <c r="B1123" s="9"/>
      <c r="C1123" s="3"/>
      <c r="D1123" s="8" t="s">
        <v>6452</v>
      </c>
      <c r="E1123" s="4" t="s">
        <v>265</v>
      </c>
      <c r="F1123" s="3" t="s">
        <v>6426</v>
      </c>
      <c r="G1123" s="5">
        <f>17.52*L1123</f>
        <v>87.6</v>
      </c>
      <c r="H1123" s="6">
        <v>42269</v>
      </c>
      <c r="I1123" s="5" t="s">
        <v>267</v>
      </c>
      <c r="J1123" s="5" t="s">
        <v>6454</v>
      </c>
      <c r="K1123" s="5" t="s">
        <v>11</v>
      </c>
      <c r="L1123" s="5">
        <v>5</v>
      </c>
      <c r="M1123" s="10" t="s">
        <v>923</v>
      </c>
      <c r="N1123" s="10" t="s">
        <v>6453</v>
      </c>
      <c r="O1123" s="8"/>
    </row>
    <row r="1124" spans="1:15" s="1" customFormat="1" x14ac:dyDescent="0.15">
      <c r="A1124" s="13" t="s">
        <v>6455</v>
      </c>
      <c r="B1124" s="9"/>
      <c r="C1124" s="3"/>
      <c r="D1124" s="8" t="s">
        <v>6456</v>
      </c>
      <c r="E1124" s="4" t="s">
        <v>265</v>
      </c>
      <c r="F1124" s="3" t="s">
        <v>6427</v>
      </c>
      <c r="G1124" s="5">
        <v>69.694999999999993</v>
      </c>
      <c r="H1124" s="6">
        <v>42269</v>
      </c>
      <c r="I1124" s="14" t="s">
        <v>6458</v>
      </c>
      <c r="J1124" s="5" t="s">
        <v>6461</v>
      </c>
      <c r="K1124" s="5" t="s">
        <v>366</v>
      </c>
      <c r="L1124" s="5" t="s">
        <v>6457</v>
      </c>
      <c r="M1124" s="10" t="s">
        <v>6459</v>
      </c>
      <c r="N1124" s="10" t="s">
        <v>6460</v>
      </c>
      <c r="O1124" s="8"/>
    </row>
    <row r="1125" spans="1:15" s="1" customFormat="1" x14ac:dyDescent="0.15">
      <c r="A1125" s="13" t="s">
        <v>6462</v>
      </c>
      <c r="B1125" s="9"/>
      <c r="C1125" s="3"/>
      <c r="D1125" s="8" t="s">
        <v>6463</v>
      </c>
      <c r="E1125" s="4" t="s">
        <v>265</v>
      </c>
      <c r="F1125" s="3" t="s">
        <v>6428</v>
      </c>
      <c r="G1125" s="5">
        <f>27.688*L1125</f>
        <v>193.816</v>
      </c>
      <c r="H1125" s="6">
        <v>42269</v>
      </c>
      <c r="I1125" s="5" t="s">
        <v>267</v>
      </c>
      <c r="J1125" s="5" t="s">
        <v>6466</v>
      </c>
      <c r="K1125" s="5" t="s">
        <v>268</v>
      </c>
      <c r="L1125" s="5">
        <v>7</v>
      </c>
      <c r="M1125" s="10" t="s">
        <v>6464</v>
      </c>
      <c r="N1125" s="10" t="s">
        <v>6465</v>
      </c>
      <c r="O1125" s="8"/>
    </row>
    <row r="1126" spans="1:15" s="1" customFormat="1" x14ac:dyDescent="0.15">
      <c r="A1126" s="13" t="s">
        <v>6467</v>
      </c>
      <c r="B1126" s="9"/>
      <c r="C1126" s="3"/>
      <c r="D1126" s="8" t="s">
        <v>6468</v>
      </c>
      <c r="E1126" s="4" t="s">
        <v>265</v>
      </c>
      <c r="F1126" s="3" t="s">
        <v>6429</v>
      </c>
      <c r="G1126" s="5">
        <f t="shared" ref="G1126:G1127" si="32">17.498*L1126</f>
        <v>157.482</v>
      </c>
      <c r="H1126" s="6">
        <v>42269</v>
      </c>
      <c r="I1126" s="5" t="s">
        <v>267</v>
      </c>
      <c r="J1126" s="5" t="s">
        <v>6472</v>
      </c>
      <c r="K1126" s="5" t="s">
        <v>268</v>
      </c>
      <c r="L1126" s="5">
        <v>9</v>
      </c>
      <c r="M1126" s="10" t="s">
        <v>6522</v>
      </c>
      <c r="N1126" s="10" t="s">
        <v>6470</v>
      </c>
      <c r="O1126" s="8"/>
    </row>
    <row r="1127" spans="1:15" s="1" customFormat="1" x14ac:dyDescent="0.15">
      <c r="A1127" s="13" t="s">
        <v>6469</v>
      </c>
      <c r="B1127" s="9"/>
      <c r="C1127" s="3"/>
      <c r="D1127" s="8" t="s">
        <v>6468</v>
      </c>
      <c r="E1127" s="4" t="s">
        <v>265</v>
      </c>
      <c r="F1127" s="3" t="s">
        <v>6430</v>
      </c>
      <c r="G1127" s="5">
        <f t="shared" si="32"/>
        <v>52.494</v>
      </c>
      <c r="H1127" s="6">
        <v>42269</v>
      </c>
      <c r="I1127" s="5" t="s">
        <v>267</v>
      </c>
      <c r="J1127" s="5" t="s">
        <v>6473</v>
      </c>
      <c r="K1127" s="5" t="s">
        <v>268</v>
      </c>
      <c r="L1127" s="5">
        <v>3</v>
      </c>
      <c r="M1127" s="10" t="s">
        <v>6523</v>
      </c>
      <c r="N1127" s="10" t="s">
        <v>6471</v>
      </c>
      <c r="O1127" s="8"/>
    </row>
    <row r="1128" spans="1:15" s="1" customFormat="1" x14ac:dyDescent="0.15">
      <c r="A1128" s="13" t="s">
        <v>6474</v>
      </c>
      <c r="B1128" s="9"/>
      <c r="C1128" s="3"/>
      <c r="D1128" s="8" t="s">
        <v>6475</v>
      </c>
      <c r="E1128" s="4" t="s">
        <v>265</v>
      </c>
      <c r="F1128" s="3" t="s">
        <v>6431</v>
      </c>
      <c r="G1128" s="5">
        <f>L1128*17.498</f>
        <v>437.45000000000005</v>
      </c>
      <c r="H1128" s="6">
        <v>42269</v>
      </c>
      <c r="I1128" s="5" t="s">
        <v>267</v>
      </c>
      <c r="J1128" s="5" t="s">
        <v>6478</v>
      </c>
      <c r="K1128" s="5" t="s">
        <v>268</v>
      </c>
      <c r="L1128" s="5">
        <v>25</v>
      </c>
      <c r="M1128" s="10" t="s">
        <v>6476</v>
      </c>
      <c r="N1128" s="10" t="s">
        <v>6477</v>
      </c>
      <c r="O1128" s="8"/>
    </row>
    <row r="1129" spans="1:15" s="1" customFormat="1" x14ac:dyDescent="0.15">
      <c r="A1129" s="13" t="s">
        <v>6479</v>
      </c>
      <c r="B1129" s="9"/>
      <c r="C1129" s="3"/>
      <c r="D1129" s="8" t="s">
        <v>6480</v>
      </c>
      <c r="E1129" s="4" t="s">
        <v>265</v>
      </c>
      <c r="F1129" s="3" t="s">
        <v>6432</v>
      </c>
      <c r="G1129" s="5">
        <f t="shared" ref="G1129:G1131" si="33">29.101*L1129</f>
        <v>727.52499999999998</v>
      </c>
      <c r="H1129" s="6">
        <v>42269</v>
      </c>
      <c r="I1129" s="5" t="s">
        <v>5193</v>
      </c>
      <c r="J1129" s="5" t="s">
        <v>6484</v>
      </c>
      <c r="K1129" s="5" t="s">
        <v>268</v>
      </c>
      <c r="L1129" s="5">
        <v>25</v>
      </c>
      <c r="M1129" s="10" t="s">
        <v>6481</v>
      </c>
      <c r="N1129" s="10" t="s">
        <v>627</v>
      </c>
      <c r="O1129" s="8"/>
    </row>
    <row r="1130" spans="1:15" s="1" customFormat="1" x14ac:dyDescent="0.15">
      <c r="A1130" s="13" t="s">
        <v>6479</v>
      </c>
      <c r="B1130" s="9"/>
      <c r="C1130" s="3"/>
      <c r="D1130" s="8" t="s">
        <v>6480</v>
      </c>
      <c r="E1130" s="4" t="s">
        <v>265</v>
      </c>
      <c r="F1130" s="3" t="s">
        <v>6433</v>
      </c>
      <c r="G1130" s="5">
        <f t="shared" si="33"/>
        <v>727.52499999999998</v>
      </c>
      <c r="H1130" s="6">
        <v>42269</v>
      </c>
      <c r="I1130" s="5" t="s">
        <v>5193</v>
      </c>
      <c r="J1130" s="5" t="s">
        <v>6485</v>
      </c>
      <c r="K1130" s="5" t="s">
        <v>268</v>
      </c>
      <c r="L1130" s="5">
        <v>25</v>
      </c>
      <c r="M1130" s="10" t="s">
        <v>6482</v>
      </c>
      <c r="N1130" s="10" t="s">
        <v>627</v>
      </c>
      <c r="O1130" s="8"/>
    </row>
    <row r="1131" spans="1:15" s="1" customFormat="1" x14ac:dyDescent="0.15">
      <c r="A1131" s="13" t="s">
        <v>6479</v>
      </c>
      <c r="B1131" s="9"/>
      <c r="C1131" s="3"/>
      <c r="D1131" s="8" t="s">
        <v>6480</v>
      </c>
      <c r="E1131" s="4" t="s">
        <v>265</v>
      </c>
      <c r="F1131" s="3" t="s">
        <v>6434</v>
      </c>
      <c r="G1131" s="5">
        <f t="shared" si="33"/>
        <v>727.52499999999998</v>
      </c>
      <c r="H1131" s="6">
        <v>42269</v>
      </c>
      <c r="I1131" s="5" t="s">
        <v>5193</v>
      </c>
      <c r="J1131" s="5" t="s">
        <v>6486</v>
      </c>
      <c r="K1131" s="5" t="s">
        <v>268</v>
      </c>
      <c r="L1131" s="5">
        <v>25</v>
      </c>
      <c r="M1131" s="10" t="s">
        <v>6483</v>
      </c>
      <c r="N1131" s="10" t="s">
        <v>627</v>
      </c>
      <c r="O1131" s="8"/>
    </row>
    <row r="1132" spans="1:15" s="1" customFormat="1" x14ac:dyDescent="0.15">
      <c r="A1132" s="13" t="s">
        <v>6487</v>
      </c>
      <c r="B1132" s="9"/>
      <c r="C1132" s="3"/>
      <c r="D1132" s="8" t="s">
        <v>6488</v>
      </c>
      <c r="E1132" s="4" t="s">
        <v>265</v>
      </c>
      <c r="F1132" s="3" t="s">
        <v>6435</v>
      </c>
      <c r="G1132" s="14">
        <f>18.708*L1132</f>
        <v>467.69999999999993</v>
      </c>
      <c r="H1132" s="6">
        <v>42269</v>
      </c>
      <c r="I1132" s="5" t="s">
        <v>402</v>
      </c>
      <c r="J1132" s="5" t="s">
        <v>6489</v>
      </c>
      <c r="K1132" s="5" t="s">
        <v>268</v>
      </c>
      <c r="L1132" s="5">
        <v>25</v>
      </c>
      <c r="M1132" s="10" t="s">
        <v>6521</v>
      </c>
      <c r="N1132" s="10" t="s">
        <v>6477</v>
      </c>
      <c r="O1132" s="8"/>
    </row>
    <row r="1133" spans="1:15" s="1" customFormat="1" x14ac:dyDescent="0.15">
      <c r="A1133" s="13" t="s">
        <v>6491</v>
      </c>
      <c r="B1133" s="9"/>
      <c r="C1133" s="3"/>
      <c r="D1133" s="8" t="s">
        <v>6490</v>
      </c>
      <c r="E1133" s="4" t="s">
        <v>265</v>
      </c>
      <c r="F1133" s="3" t="s">
        <v>6436</v>
      </c>
      <c r="G1133" s="5">
        <f>18.708*L1133</f>
        <v>93.539999999999992</v>
      </c>
      <c r="H1133" s="6">
        <v>42269</v>
      </c>
      <c r="I1133" s="5" t="s">
        <v>6495</v>
      </c>
      <c r="J1133" s="5" t="s">
        <v>6494</v>
      </c>
      <c r="K1133" s="5" t="s">
        <v>268</v>
      </c>
      <c r="L1133" s="5">
        <v>5</v>
      </c>
      <c r="M1133" s="10" t="s">
        <v>6492</v>
      </c>
      <c r="N1133" s="10" t="s">
        <v>6493</v>
      </c>
      <c r="O1133" s="8"/>
    </row>
    <row r="1134" spans="1:15" s="1" customFormat="1" x14ac:dyDescent="0.15">
      <c r="A1134" s="13" t="s">
        <v>6496</v>
      </c>
      <c r="B1134" s="9"/>
      <c r="C1134" s="3"/>
      <c r="D1134" s="8" t="s">
        <v>6497</v>
      </c>
      <c r="E1134" s="4" t="s">
        <v>265</v>
      </c>
      <c r="F1134" s="3" t="s">
        <v>6437</v>
      </c>
      <c r="G1134" s="5">
        <f>L1134*17.712</f>
        <v>177.12</v>
      </c>
      <c r="H1134" s="6">
        <v>42269</v>
      </c>
      <c r="I1134" s="5" t="s">
        <v>267</v>
      </c>
      <c r="J1134" s="5" t="s">
        <v>6500</v>
      </c>
      <c r="K1134" s="5" t="s">
        <v>268</v>
      </c>
      <c r="L1134" s="5">
        <v>10</v>
      </c>
      <c r="M1134" s="10" t="s">
        <v>6498</v>
      </c>
      <c r="N1134" s="10" t="s">
        <v>6499</v>
      </c>
      <c r="O1134" s="8"/>
    </row>
    <row r="1135" spans="1:15" s="1" customFormat="1" x14ac:dyDescent="0.15">
      <c r="A1135" s="13" t="s">
        <v>6501</v>
      </c>
      <c r="B1135" s="9"/>
      <c r="C1135" s="3"/>
      <c r="D1135" s="8" t="s">
        <v>6497</v>
      </c>
      <c r="E1135" s="4" t="s">
        <v>265</v>
      </c>
      <c r="F1135" s="3" t="s">
        <v>6438</v>
      </c>
      <c r="G1135" s="5">
        <f t="shared" ref="G1135" si="34">17.712*L1135</f>
        <v>442.8</v>
      </c>
      <c r="H1135" s="6">
        <v>42269</v>
      </c>
      <c r="I1135" s="5" t="s">
        <v>267</v>
      </c>
      <c r="J1135" s="5" t="s">
        <v>6503</v>
      </c>
      <c r="K1135" s="5" t="s">
        <v>268</v>
      </c>
      <c r="L1135" s="5">
        <v>25</v>
      </c>
      <c r="M1135" s="10" t="s">
        <v>6502</v>
      </c>
      <c r="N1135" s="10" t="s">
        <v>6477</v>
      </c>
      <c r="O1135" s="8"/>
    </row>
    <row r="1136" spans="1:15" s="1" customFormat="1" x14ac:dyDescent="0.15">
      <c r="A1136" s="13" t="s">
        <v>6504</v>
      </c>
      <c r="B1136" s="9"/>
      <c r="C1136" s="3"/>
      <c r="D1136" s="8" t="s">
        <v>6505</v>
      </c>
      <c r="E1136" s="4" t="s">
        <v>265</v>
      </c>
      <c r="F1136" s="3" t="s">
        <v>6439</v>
      </c>
      <c r="G1136" s="5">
        <f>17.498*L1136</f>
        <v>87.490000000000009</v>
      </c>
      <c r="H1136" s="6">
        <v>42269</v>
      </c>
      <c r="I1136" s="5" t="s">
        <v>267</v>
      </c>
      <c r="J1136" s="5" t="s">
        <v>6507</v>
      </c>
      <c r="K1136" s="5" t="s">
        <v>268</v>
      </c>
      <c r="L1136" s="5">
        <v>5</v>
      </c>
      <c r="M1136" s="10" t="s">
        <v>6506</v>
      </c>
      <c r="N1136" s="10" t="s">
        <v>6493</v>
      </c>
      <c r="O1136" s="8"/>
    </row>
    <row r="1137" spans="1:15" s="1" customFormat="1" x14ac:dyDescent="0.15">
      <c r="A1137" s="13" t="s">
        <v>457</v>
      </c>
      <c r="B1137" s="32" t="s">
        <v>5308</v>
      </c>
      <c r="C1137" s="3"/>
      <c r="D1137" s="8" t="s">
        <v>6508</v>
      </c>
      <c r="E1137" s="4" t="s">
        <v>265</v>
      </c>
      <c r="F1137" s="3" t="s">
        <v>6511</v>
      </c>
      <c r="G1137" s="14">
        <f>17.498*L1137</f>
        <v>262.47000000000003</v>
      </c>
      <c r="H1137" s="6">
        <v>42269</v>
      </c>
      <c r="I1137" s="5" t="s">
        <v>267</v>
      </c>
      <c r="J1137" s="5" t="s">
        <v>6512</v>
      </c>
      <c r="K1137" s="5" t="s">
        <v>268</v>
      </c>
      <c r="L1137" s="5">
        <v>15</v>
      </c>
      <c r="M1137" s="10" t="s">
        <v>5607</v>
      </c>
      <c r="N1137" s="10" t="s">
        <v>3038</v>
      </c>
      <c r="O1137" s="8"/>
    </row>
    <row r="1138" spans="1:15" s="1" customFormat="1" x14ac:dyDescent="0.15">
      <c r="A1138" s="13" t="s">
        <v>6513</v>
      </c>
      <c r="B1138" s="9"/>
      <c r="C1138" s="3"/>
      <c r="D1138" s="8" t="s">
        <v>6514</v>
      </c>
      <c r="E1138" s="4" t="s">
        <v>265</v>
      </c>
      <c r="F1138" s="3" t="s">
        <v>6440</v>
      </c>
      <c r="G1138" s="5">
        <f t="shared" ref="G1138" si="35">14.405*L1138</f>
        <v>360.125</v>
      </c>
      <c r="H1138" s="6">
        <v>42269</v>
      </c>
      <c r="I1138" s="5" t="s">
        <v>339</v>
      </c>
      <c r="J1138" s="5" t="s">
        <v>6516</v>
      </c>
      <c r="K1138" s="5" t="s">
        <v>268</v>
      </c>
      <c r="L1138" s="5">
        <v>25</v>
      </c>
      <c r="M1138" s="10" t="s">
        <v>6515</v>
      </c>
      <c r="N1138" s="10" t="s">
        <v>6477</v>
      </c>
      <c r="O1138" s="8"/>
    </row>
    <row r="1139" spans="1:15" s="1" customFormat="1" x14ac:dyDescent="0.15">
      <c r="A1139" s="13" t="s">
        <v>6517</v>
      </c>
      <c r="B1139" s="9"/>
      <c r="C1139" s="3"/>
      <c r="D1139" s="8" t="s">
        <v>6518</v>
      </c>
      <c r="E1139" s="4" t="s">
        <v>265</v>
      </c>
      <c r="F1139" s="3" t="s">
        <v>6525</v>
      </c>
      <c r="G1139" s="5">
        <f>17.52*L1139</f>
        <v>262.8</v>
      </c>
      <c r="H1139" s="6">
        <v>42269</v>
      </c>
      <c r="I1139" s="5" t="s">
        <v>267</v>
      </c>
      <c r="J1139" s="5" t="s">
        <v>6520</v>
      </c>
      <c r="K1139" s="5" t="s">
        <v>268</v>
      </c>
      <c r="L1139" s="5">
        <v>15</v>
      </c>
      <c r="M1139" s="10" t="s">
        <v>6519</v>
      </c>
      <c r="N1139" s="10" t="s">
        <v>6509</v>
      </c>
      <c r="O1139" s="8"/>
    </row>
    <row r="1140" spans="1:15" s="1" customFormat="1" x14ac:dyDescent="0.15">
      <c r="A1140" s="13" t="s">
        <v>6527</v>
      </c>
      <c r="B1140" s="9" t="s">
        <v>276</v>
      </c>
      <c r="C1140" s="3"/>
      <c r="D1140" s="8" t="s">
        <v>6524</v>
      </c>
      <c r="E1140" s="4" t="s">
        <v>265</v>
      </c>
      <c r="F1140" s="3" t="s">
        <v>6531</v>
      </c>
      <c r="G1140" s="5">
        <f>29.101*L1140</f>
        <v>29.100999999999999</v>
      </c>
      <c r="H1140" s="6">
        <v>42269</v>
      </c>
      <c r="I1140" s="5" t="s">
        <v>6528</v>
      </c>
      <c r="J1140" s="5" t="s">
        <v>6545</v>
      </c>
      <c r="K1140" s="5" t="s">
        <v>268</v>
      </c>
      <c r="L1140" s="5">
        <v>1</v>
      </c>
      <c r="M1140" s="10" t="s">
        <v>6529</v>
      </c>
      <c r="N1140" s="10" t="s">
        <v>6546</v>
      </c>
      <c r="O1140" s="8"/>
    </row>
    <row r="1141" spans="1:15" s="1" customFormat="1" x14ac:dyDescent="0.15">
      <c r="A1141" s="13" t="s">
        <v>6534</v>
      </c>
      <c r="B1141" s="9"/>
      <c r="C1141" s="3"/>
      <c r="D1141" s="8" t="s">
        <v>6530</v>
      </c>
      <c r="E1141" s="4" t="s">
        <v>265</v>
      </c>
      <c r="F1141" s="3" t="s">
        <v>6533</v>
      </c>
      <c r="G1141" s="5">
        <f>20.816*L1141</f>
        <v>145.71199999999999</v>
      </c>
      <c r="H1141" s="6">
        <v>42269</v>
      </c>
      <c r="I1141" s="5" t="s">
        <v>6535</v>
      </c>
      <c r="J1141" s="5" t="s">
        <v>6547</v>
      </c>
      <c r="K1141" s="5" t="s">
        <v>261</v>
      </c>
      <c r="L1141" s="5">
        <v>7</v>
      </c>
      <c r="M1141" s="10" t="s">
        <v>5346</v>
      </c>
      <c r="N1141" s="10" t="s">
        <v>6548</v>
      </c>
      <c r="O1141" s="8"/>
    </row>
    <row r="1142" spans="1:15" s="1" customFormat="1" x14ac:dyDescent="0.15">
      <c r="A1142" s="8" t="s">
        <v>6543</v>
      </c>
      <c r="B1142" s="9"/>
      <c r="C1142" s="3"/>
      <c r="D1142" s="8" t="s">
        <v>6538</v>
      </c>
      <c r="E1142" s="4" t="s">
        <v>5213</v>
      </c>
      <c r="F1142" s="3" t="s">
        <v>6542</v>
      </c>
      <c r="G1142" s="5">
        <f t="shared" ref="G1142" si="36">35.474*L1142</f>
        <v>886.84999999999991</v>
      </c>
      <c r="H1142" s="6">
        <v>42269</v>
      </c>
      <c r="I1142" s="5" t="s">
        <v>6544</v>
      </c>
      <c r="J1142" s="5" t="s">
        <v>6549</v>
      </c>
      <c r="K1142" s="5" t="s">
        <v>268</v>
      </c>
      <c r="L1142" s="5">
        <v>25</v>
      </c>
      <c r="M1142" s="10" t="s">
        <v>6541</v>
      </c>
      <c r="N1142" s="10" t="s">
        <v>909</v>
      </c>
      <c r="O1142" s="8"/>
    </row>
    <row r="1143" spans="1:15" s="1" customFormat="1" x14ac:dyDescent="0.15">
      <c r="A1143" s="13" t="s">
        <v>6125</v>
      </c>
      <c r="B1143" s="9"/>
      <c r="C1143" s="3"/>
      <c r="D1143" s="8" t="s">
        <v>6121</v>
      </c>
      <c r="E1143" s="4" t="s">
        <v>265</v>
      </c>
      <c r="F1143" s="3" t="s">
        <v>6553</v>
      </c>
      <c r="G1143" s="5">
        <f t="shared" ref="G1143" si="37">17.712*L1143</f>
        <v>265.68</v>
      </c>
      <c r="H1143" s="6">
        <v>42269</v>
      </c>
      <c r="I1143" s="5" t="s">
        <v>267</v>
      </c>
      <c r="J1143" s="5" t="s">
        <v>6550</v>
      </c>
      <c r="K1143" s="5" t="s">
        <v>268</v>
      </c>
      <c r="L1143" s="5">
        <v>15</v>
      </c>
      <c r="M1143" s="10" t="s">
        <v>6551</v>
      </c>
      <c r="N1143" s="10" t="s">
        <v>6552</v>
      </c>
      <c r="O1143" s="8"/>
    </row>
    <row r="1144" spans="1:15" s="1" customFormat="1" x14ac:dyDescent="0.15">
      <c r="A1144" s="35" t="s">
        <v>6560</v>
      </c>
      <c r="B1144" s="9" t="s">
        <v>6561</v>
      </c>
      <c r="C1144" s="3"/>
      <c r="D1144" s="8" t="s">
        <v>60</v>
      </c>
      <c r="E1144" s="4" t="s">
        <v>265</v>
      </c>
      <c r="F1144" s="3" t="s">
        <v>6557</v>
      </c>
      <c r="G1144" s="5">
        <f>17.52*L1144</f>
        <v>35.04</v>
      </c>
      <c r="H1144" s="6">
        <v>42270</v>
      </c>
      <c r="I1144" s="5" t="s">
        <v>6556</v>
      </c>
      <c r="J1144" s="5" t="s">
        <v>6555</v>
      </c>
      <c r="K1144" s="5" t="s">
        <v>141</v>
      </c>
      <c r="L1144" s="5">
        <v>2</v>
      </c>
      <c r="M1144" s="10" t="s">
        <v>4555</v>
      </c>
      <c r="N1144" s="10" t="s">
        <v>4935</v>
      </c>
      <c r="O1144" s="8"/>
    </row>
    <row r="1145" spans="1:15" s="1" customFormat="1" x14ac:dyDescent="0.15">
      <c r="A1145" s="13" t="s">
        <v>6563</v>
      </c>
      <c r="B1145" s="9"/>
      <c r="C1145" s="3"/>
      <c r="D1145" s="8" t="s">
        <v>37</v>
      </c>
      <c r="E1145" s="4" t="s">
        <v>265</v>
      </c>
      <c r="F1145" s="3" t="s">
        <v>6564</v>
      </c>
      <c r="G1145" s="14">
        <f>17.52*L1145</f>
        <v>87.6</v>
      </c>
      <c r="H1145" s="6">
        <v>42270</v>
      </c>
      <c r="I1145" s="5" t="s">
        <v>6556</v>
      </c>
      <c r="J1145" s="5" t="s">
        <v>6559</v>
      </c>
      <c r="K1145" s="5" t="s">
        <v>275</v>
      </c>
      <c r="L1145" s="5">
        <v>5</v>
      </c>
      <c r="M1145" s="10" t="s">
        <v>6562</v>
      </c>
      <c r="N1145" s="10" t="s">
        <v>132</v>
      </c>
      <c r="O1145" s="8"/>
    </row>
    <row r="1146" spans="1:15" s="1" customFormat="1" x14ac:dyDescent="0.15">
      <c r="A1146" s="13" t="s">
        <v>5094</v>
      </c>
      <c r="B1146" s="9"/>
      <c r="C1146" s="3"/>
      <c r="D1146" s="8" t="s">
        <v>670</v>
      </c>
      <c r="E1146" s="4" t="s">
        <v>265</v>
      </c>
      <c r="F1146" s="3" t="s">
        <v>6574</v>
      </c>
      <c r="G1146" s="5">
        <v>98.906000000000006</v>
      </c>
      <c r="H1146" s="6">
        <v>42270</v>
      </c>
      <c r="I1146" s="5" t="s">
        <v>284</v>
      </c>
      <c r="J1146" s="5" t="s">
        <v>6567</v>
      </c>
      <c r="K1146" s="5" t="s">
        <v>366</v>
      </c>
      <c r="L1146" s="5" t="s">
        <v>6566</v>
      </c>
      <c r="M1146" s="10" t="s">
        <v>6569</v>
      </c>
      <c r="N1146" s="10" t="s">
        <v>6572</v>
      </c>
      <c r="O1146" s="8"/>
    </row>
    <row r="1147" spans="1:15" s="1" customFormat="1" x14ac:dyDescent="0.15">
      <c r="A1147" s="13" t="s">
        <v>5094</v>
      </c>
      <c r="B1147" s="9"/>
      <c r="C1147" s="3"/>
      <c r="D1147" s="8" t="s">
        <v>670</v>
      </c>
      <c r="E1147" s="4" t="s">
        <v>265</v>
      </c>
      <c r="F1147" s="3" t="s">
        <v>6575</v>
      </c>
      <c r="G1147" s="5">
        <v>98.972999999999999</v>
      </c>
      <c r="H1147" s="6">
        <v>42270</v>
      </c>
      <c r="I1147" s="5" t="s">
        <v>284</v>
      </c>
      <c r="J1147" s="5" t="s">
        <v>6568</v>
      </c>
      <c r="K1147" s="5" t="s">
        <v>366</v>
      </c>
      <c r="L1147" s="5" t="s">
        <v>6566</v>
      </c>
      <c r="M1147" s="10" t="s">
        <v>6570</v>
      </c>
      <c r="N1147" s="10" t="s">
        <v>6573</v>
      </c>
      <c r="O1147" s="8"/>
    </row>
    <row r="1148" spans="1:15" s="1" customFormat="1" x14ac:dyDescent="0.15">
      <c r="A1148" s="13" t="s">
        <v>6579</v>
      </c>
      <c r="B1148" s="9"/>
      <c r="C1148" s="3"/>
      <c r="D1148" s="8" t="s">
        <v>3174</v>
      </c>
      <c r="E1148" s="4" t="s">
        <v>265</v>
      </c>
      <c r="F1148" s="3" t="s">
        <v>6583</v>
      </c>
      <c r="G1148" s="5">
        <v>102.182</v>
      </c>
      <c r="H1148" s="6">
        <v>42270</v>
      </c>
      <c r="I1148" s="14" t="s">
        <v>6582</v>
      </c>
      <c r="J1148" s="5" t="s">
        <v>6576</v>
      </c>
      <c r="K1148" s="5" t="s">
        <v>168</v>
      </c>
      <c r="L1148" s="5" t="s">
        <v>6578</v>
      </c>
      <c r="M1148" s="10" t="s">
        <v>6580</v>
      </c>
      <c r="N1148" s="10" t="s">
        <v>6581</v>
      </c>
      <c r="O1148" s="8"/>
    </row>
    <row r="1149" spans="1:15" s="1" customFormat="1" x14ac:dyDescent="0.15">
      <c r="A1149" s="13" t="s">
        <v>6587</v>
      </c>
      <c r="B1149" s="9"/>
      <c r="C1149" s="3"/>
      <c r="D1149" s="8" t="s">
        <v>65</v>
      </c>
      <c r="E1149" s="4" t="s">
        <v>265</v>
      </c>
      <c r="F1149" s="3" t="s">
        <v>6586</v>
      </c>
      <c r="G1149" s="5">
        <v>102.986</v>
      </c>
      <c r="H1149" s="6">
        <v>42270</v>
      </c>
      <c r="I1149" s="5" t="s">
        <v>6588</v>
      </c>
      <c r="J1149" s="5" t="s">
        <v>6591</v>
      </c>
      <c r="K1149" s="5" t="s">
        <v>282</v>
      </c>
      <c r="L1149" s="5" t="s">
        <v>6585</v>
      </c>
      <c r="M1149" s="10" t="s">
        <v>6589</v>
      </c>
      <c r="N1149" s="10" t="s">
        <v>6590</v>
      </c>
      <c r="O1149" s="8"/>
    </row>
    <row r="1150" spans="1:15" s="1" customFormat="1" x14ac:dyDescent="0.15">
      <c r="A1150" s="35" t="s">
        <v>6596</v>
      </c>
      <c r="B1150" s="9" t="s">
        <v>6561</v>
      </c>
      <c r="C1150" s="3"/>
      <c r="D1150" s="8" t="s">
        <v>29</v>
      </c>
      <c r="E1150" s="4" t="s">
        <v>265</v>
      </c>
      <c r="F1150" s="3" t="s">
        <v>6595</v>
      </c>
      <c r="G1150" s="5">
        <v>30.82</v>
      </c>
      <c r="H1150" s="6">
        <v>42270</v>
      </c>
      <c r="I1150" s="5" t="s">
        <v>6599</v>
      </c>
      <c r="J1150" s="5" t="s">
        <v>6593</v>
      </c>
      <c r="K1150" s="14" t="s">
        <v>343</v>
      </c>
      <c r="L1150" s="5" t="s">
        <v>6594</v>
      </c>
      <c r="M1150" s="10" t="s">
        <v>6597</v>
      </c>
      <c r="N1150" s="10" t="s">
        <v>6598</v>
      </c>
      <c r="O1150" s="8"/>
    </row>
    <row r="1151" spans="1:15" s="1" customFormat="1" x14ac:dyDescent="0.15">
      <c r="A1151" s="13" t="s">
        <v>6603</v>
      </c>
      <c r="B1151" s="9"/>
      <c r="C1151" s="3"/>
      <c r="D1151" s="8" t="s">
        <v>211</v>
      </c>
      <c r="E1151" s="4" t="s">
        <v>265</v>
      </c>
      <c r="F1151" s="3" t="s">
        <v>6607</v>
      </c>
      <c r="G1151" s="5">
        <v>80.037000000000006</v>
      </c>
      <c r="H1151" s="6">
        <v>42270</v>
      </c>
      <c r="I1151" s="5" t="s">
        <v>6604</v>
      </c>
      <c r="J1151" s="5" t="s">
        <v>6601</v>
      </c>
      <c r="K1151" s="5" t="s">
        <v>363</v>
      </c>
      <c r="L1151" s="5" t="s">
        <v>6602</v>
      </c>
      <c r="M1151" s="10" t="s">
        <v>6605</v>
      </c>
      <c r="N1151" s="10" t="s">
        <v>6606</v>
      </c>
      <c r="O1151" s="8"/>
    </row>
    <row r="1152" spans="1:15" s="1" customFormat="1" x14ac:dyDescent="0.15">
      <c r="A1152" s="35" t="s">
        <v>6611</v>
      </c>
      <c r="B1152" s="9" t="s">
        <v>6561</v>
      </c>
      <c r="C1152" s="3"/>
      <c r="D1152" s="8" t="s">
        <v>95</v>
      </c>
      <c r="E1152" s="4" t="s">
        <v>265</v>
      </c>
      <c r="F1152" s="3" t="s">
        <v>6610</v>
      </c>
      <c r="G1152" s="5">
        <v>84.123999999999995</v>
      </c>
      <c r="H1152" s="6">
        <v>42270</v>
      </c>
      <c r="I1152" s="5" t="s">
        <v>6614</v>
      </c>
      <c r="J1152" s="5" t="s">
        <v>6615</v>
      </c>
      <c r="K1152" s="5" t="s">
        <v>282</v>
      </c>
      <c r="L1152" s="5" t="s">
        <v>6609</v>
      </c>
      <c r="M1152" s="10" t="s">
        <v>6612</v>
      </c>
      <c r="N1152" s="10" t="s">
        <v>6613</v>
      </c>
      <c r="O1152" s="8"/>
    </row>
    <row r="1153" spans="1:15" s="1" customFormat="1" x14ac:dyDescent="0.15">
      <c r="A1153" s="13" t="s">
        <v>6617</v>
      </c>
      <c r="B1153" s="9"/>
      <c r="C1153" s="3"/>
      <c r="D1153" s="8" t="s">
        <v>95</v>
      </c>
      <c r="E1153" s="4" t="s">
        <v>265</v>
      </c>
      <c r="F1153" s="3" t="s">
        <v>6662</v>
      </c>
      <c r="G1153" s="5">
        <v>68.8</v>
      </c>
      <c r="H1153" s="6">
        <v>42270</v>
      </c>
      <c r="I1153" s="5" t="s">
        <v>6663</v>
      </c>
      <c r="J1153" s="5" t="s">
        <v>6616</v>
      </c>
      <c r="K1153" s="5" t="s">
        <v>282</v>
      </c>
      <c r="L1153" s="5" t="s">
        <v>6660</v>
      </c>
      <c r="M1153" s="10" t="s">
        <v>6661</v>
      </c>
      <c r="N1153" s="10" t="s">
        <v>6664</v>
      </c>
      <c r="O1153" s="8"/>
    </row>
    <row r="1154" spans="1:15" s="1" customFormat="1" x14ac:dyDescent="0.15">
      <c r="A1154" s="35" t="s">
        <v>6622</v>
      </c>
      <c r="B1154" s="9" t="s">
        <v>6561</v>
      </c>
      <c r="C1154" s="3"/>
      <c r="D1154" s="8" t="s">
        <v>104</v>
      </c>
      <c r="E1154" s="4" t="s">
        <v>16</v>
      </c>
      <c r="F1154" s="3" t="s">
        <v>6619</v>
      </c>
      <c r="G1154" s="5">
        <v>103.38800000000001</v>
      </c>
      <c r="H1154" s="6">
        <v>42270</v>
      </c>
      <c r="I1154" s="5" t="s">
        <v>6556</v>
      </c>
      <c r="J1154" s="5" t="s">
        <v>6621</v>
      </c>
      <c r="K1154" s="5" t="s">
        <v>18</v>
      </c>
      <c r="L1154" s="5" t="s">
        <v>6585</v>
      </c>
      <c r="M1154" s="10" t="s">
        <v>6623</v>
      </c>
      <c r="N1154" s="10" t="s">
        <v>6624</v>
      </c>
      <c r="O1154" s="8"/>
    </row>
    <row r="1155" spans="1:15" s="1" customFormat="1" x14ac:dyDescent="0.15">
      <c r="A1155" s="35" t="s">
        <v>215</v>
      </c>
      <c r="B1155" s="9" t="s">
        <v>6561</v>
      </c>
      <c r="C1155" s="3"/>
      <c r="D1155" s="8" t="s">
        <v>213</v>
      </c>
      <c r="E1155" s="4" t="s">
        <v>16</v>
      </c>
      <c r="F1155" s="3" t="s">
        <v>6632</v>
      </c>
      <c r="G1155" s="5">
        <v>201.63800000000001</v>
      </c>
      <c r="H1155" s="6">
        <v>42270</v>
      </c>
      <c r="I1155" s="14" t="s">
        <v>6629</v>
      </c>
      <c r="J1155" s="5" t="s">
        <v>6626</v>
      </c>
      <c r="K1155" s="5" t="s">
        <v>366</v>
      </c>
      <c r="L1155" s="5" t="s">
        <v>467</v>
      </c>
      <c r="M1155" s="10" t="s">
        <v>6630</v>
      </c>
      <c r="N1155" s="10" t="s">
        <v>6631</v>
      </c>
      <c r="O1155" s="8"/>
    </row>
    <row r="1156" spans="1:15" s="1" customFormat="1" x14ac:dyDescent="0.15">
      <c r="A1156" s="13" t="s">
        <v>6633</v>
      </c>
      <c r="B1156" s="9"/>
      <c r="C1156" s="3"/>
      <c r="D1156" s="8" t="s">
        <v>213</v>
      </c>
      <c r="E1156" s="4" t="s">
        <v>16</v>
      </c>
      <c r="F1156" s="3" t="s">
        <v>6636</v>
      </c>
      <c r="G1156" s="5">
        <v>261.79300000000001</v>
      </c>
      <c r="H1156" s="6">
        <v>42270</v>
      </c>
      <c r="I1156" s="14" t="s">
        <v>6637</v>
      </c>
      <c r="J1156" s="5" t="s">
        <v>6627</v>
      </c>
      <c r="K1156" s="5" t="s">
        <v>366</v>
      </c>
      <c r="L1156" s="5" t="s">
        <v>397</v>
      </c>
      <c r="M1156" s="10" t="s">
        <v>6635</v>
      </c>
      <c r="N1156" s="10" t="s">
        <v>6634</v>
      </c>
      <c r="O1156" s="8"/>
    </row>
    <row r="1157" spans="1:15" s="1" customFormat="1" x14ac:dyDescent="0.15">
      <c r="A1157" s="13" t="s">
        <v>6633</v>
      </c>
      <c r="B1157" s="9"/>
      <c r="C1157" s="3"/>
      <c r="D1157" s="8" t="s">
        <v>213</v>
      </c>
      <c r="E1157" s="4" t="s">
        <v>16</v>
      </c>
      <c r="F1157" s="3" t="s">
        <v>6640</v>
      </c>
      <c r="G1157" s="5">
        <v>262.15199999999999</v>
      </c>
      <c r="H1157" s="6">
        <v>42270</v>
      </c>
      <c r="I1157" s="14" t="s">
        <v>6641</v>
      </c>
      <c r="J1157" s="5" t="s">
        <v>6628</v>
      </c>
      <c r="K1157" s="5" t="s">
        <v>366</v>
      </c>
      <c r="L1157" s="5" t="s">
        <v>397</v>
      </c>
      <c r="M1157" s="10" t="s">
        <v>6638</v>
      </c>
      <c r="N1157" s="10" t="s">
        <v>6639</v>
      </c>
      <c r="O1157" s="8"/>
    </row>
    <row r="1158" spans="1:15" s="1" customFormat="1" x14ac:dyDescent="0.15">
      <c r="A1158" s="13" t="s">
        <v>6633</v>
      </c>
      <c r="B1158" s="9"/>
      <c r="C1158" s="3"/>
      <c r="D1158" s="8" t="s">
        <v>213</v>
      </c>
      <c r="E1158" s="4" t="s">
        <v>16</v>
      </c>
      <c r="F1158" s="3" t="s">
        <v>6646</v>
      </c>
      <c r="G1158" s="5">
        <v>141.25899999999999</v>
      </c>
      <c r="H1158" s="6">
        <v>42270</v>
      </c>
      <c r="I1158" s="14" t="s">
        <v>6629</v>
      </c>
      <c r="J1158" s="5" t="s">
        <v>6642</v>
      </c>
      <c r="K1158" s="5" t="s">
        <v>366</v>
      </c>
      <c r="L1158" s="5" t="s">
        <v>6643</v>
      </c>
      <c r="M1158" s="10" t="s">
        <v>6644</v>
      </c>
      <c r="N1158" s="10" t="s">
        <v>6645</v>
      </c>
      <c r="O1158" s="8"/>
    </row>
    <row r="1159" spans="1:15" s="1" customFormat="1" x14ac:dyDescent="0.15">
      <c r="A1159" s="13" t="s">
        <v>6649</v>
      </c>
      <c r="B1159" s="9"/>
      <c r="C1159" s="3"/>
      <c r="D1159" s="8" t="s">
        <v>1289</v>
      </c>
      <c r="E1159" s="4" t="s">
        <v>16</v>
      </c>
      <c r="F1159" s="3" t="s">
        <v>6652</v>
      </c>
      <c r="G1159" s="5">
        <v>270.858</v>
      </c>
      <c r="H1159" s="6">
        <v>42270</v>
      </c>
      <c r="I1159" s="5" t="s">
        <v>6653</v>
      </c>
      <c r="J1159" s="5" t="s">
        <v>6654</v>
      </c>
      <c r="K1159" s="5" t="s">
        <v>282</v>
      </c>
      <c r="L1159" s="5" t="s">
        <v>6648</v>
      </c>
      <c r="M1159" s="10" t="s">
        <v>6650</v>
      </c>
      <c r="N1159" s="10" t="s">
        <v>6651</v>
      </c>
      <c r="O1159" s="8"/>
    </row>
    <row r="1160" spans="1:15" s="1" customFormat="1" x14ac:dyDescent="0.15">
      <c r="A1160" s="13" t="s">
        <v>6649</v>
      </c>
      <c r="B1160" s="9"/>
      <c r="C1160" s="3"/>
      <c r="D1160" s="8" t="s">
        <v>1289</v>
      </c>
      <c r="E1160" s="4" t="s">
        <v>16</v>
      </c>
      <c r="F1160" s="3" t="s">
        <v>6657</v>
      </c>
      <c r="G1160" s="5">
        <v>378.62400000000002</v>
      </c>
      <c r="H1160" s="6">
        <v>42270</v>
      </c>
      <c r="I1160" s="5" t="s">
        <v>6556</v>
      </c>
      <c r="J1160" s="5" t="s">
        <v>6655</v>
      </c>
      <c r="K1160" s="5" t="s">
        <v>282</v>
      </c>
      <c r="L1160" s="5" t="s">
        <v>6656</v>
      </c>
      <c r="M1160" s="10" t="s">
        <v>6658</v>
      </c>
      <c r="N1160" s="10" t="s">
        <v>6659</v>
      </c>
      <c r="O1160" s="8"/>
    </row>
    <row r="1161" spans="1:15" s="1" customFormat="1" x14ac:dyDescent="0.15">
      <c r="A1161" s="13"/>
      <c r="B1161" s="9"/>
      <c r="C1161" s="3"/>
      <c r="D1161" s="8"/>
      <c r="E1161" s="4"/>
      <c r="F1161" s="3"/>
      <c r="G1161" s="5"/>
      <c r="H1161" s="6"/>
      <c r="I1161" s="5"/>
      <c r="J1161" s="5"/>
      <c r="K1161" s="5"/>
      <c r="L1161" s="5"/>
      <c r="M1161" s="10"/>
      <c r="N1161" s="10"/>
      <c r="O1161" s="8"/>
    </row>
    <row r="1162" spans="1:15" s="1" customFormat="1" x14ac:dyDescent="0.15">
      <c r="A1162" s="13"/>
      <c r="B1162" s="9"/>
      <c r="C1162" s="3"/>
      <c r="D1162" s="8"/>
      <c r="E1162" s="4"/>
      <c r="F1162" s="3"/>
      <c r="G1162" s="5"/>
      <c r="H1162" s="6"/>
      <c r="I1162" s="5"/>
      <c r="J1162" s="5"/>
      <c r="K1162" s="5"/>
      <c r="L1162" s="5"/>
      <c r="M1162" s="10"/>
      <c r="N1162" s="10"/>
      <c r="O1162" s="8"/>
    </row>
    <row r="1163" spans="1:15" s="1" customFormat="1" x14ac:dyDescent="0.15">
      <c r="A1163" s="13"/>
      <c r="B1163" s="9"/>
      <c r="C1163" s="3"/>
      <c r="D1163" s="8"/>
      <c r="E1163" s="4"/>
      <c r="F1163" s="3"/>
      <c r="G1163" s="5"/>
      <c r="H1163" s="6"/>
      <c r="I1163" s="5"/>
      <c r="J1163" s="5"/>
      <c r="K1163" s="5"/>
      <c r="L1163" s="5"/>
      <c r="M1163" s="10"/>
      <c r="N1163" s="10"/>
      <c r="O1163" s="8"/>
    </row>
    <row r="1164" spans="1:15" s="1" customFormat="1" x14ac:dyDescent="0.15">
      <c r="A1164" s="13"/>
      <c r="B1164" s="9"/>
      <c r="C1164" s="3"/>
      <c r="D1164" s="8"/>
      <c r="E1164" s="4"/>
      <c r="F1164" s="3"/>
      <c r="G1164" s="5"/>
      <c r="H1164" s="6"/>
      <c r="I1164" s="5"/>
      <c r="J1164" s="5"/>
      <c r="K1164" s="5"/>
      <c r="L1164" s="5"/>
      <c r="M1164" s="10"/>
      <c r="N1164" s="10"/>
      <c r="O1164" s="8"/>
    </row>
    <row r="1165" spans="1:15" s="1" customFormat="1" x14ac:dyDescent="0.15">
      <c r="A1165" s="13"/>
      <c r="B1165" s="9"/>
      <c r="C1165" s="3"/>
      <c r="D1165" s="8"/>
      <c r="E1165" s="4"/>
      <c r="F1165" s="3"/>
      <c r="G1165" s="5"/>
      <c r="H1165" s="6"/>
      <c r="I1165" s="5"/>
      <c r="J1165" s="5"/>
      <c r="K1165" s="5"/>
      <c r="L1165" s="5"/>
      <c r="M1165" s="10"/>
      <c r="N1165" s="10"/>
      <c r="O1165" s="8"/>
    </row>
    <row r="1166" spans="1:15" s="1" customFormat="1" x14ac:dyDescent="0.15">
      <c r="A1166" s="13"/>
      <c r="B1166" s="9"/>
      <c r="C1166" s="3"/>
      <c r="D1166" s="8"/>
      <c r="E1166" s="4"/>
      <c r="F1166" s="3"/>
      <c r="G1166" s="5"/>
      <c r="H1166" s="6"/>
      <c r="I1166" s="5"/>
      <c r="J1166" s="5"/>
      <c r="K1166" s="5"/>
      <c r="L1166" s="5"/>
      <c r="M1166" s="10"/>
      <c r="N1166" s="10"/>
      <c r="O1166" s="8"/>
    </row>
    <row r="1167" spans="1:15" s="1" customFormat="1" x14ac:dyDescent="0.15">
      <c r="A1167" s="13"/>
      <c r="B1167" s="9"/>
      <c r="C1167" s="3"/>
      <c r="D1167" s="8"/>
      <c r="E1167" s="4"/>
      <c r="F1167" s="3"/>
      <c r="G1167" s="5"/>
      <c r="H1167" s="6"/>
      <c r="I1167" s="5"/>
      <c r="J1167" s="5"/>
      <c r="K1167" s="5"/>
      <c r="L1167" s="5"/>
      <c r="M1167" s="10"/>
      <c r="N1167" s="10"/>
      <c r="O1167" s="8"/>
    </row>
    <row r="1168" spans="1:15" s="1" customFormat="1" x14ac:dyDescent="0.15">
      <c r="A1168" s="13"/>
      <c r="B1168" s="9"/>
      <c r="C1168" s="3"/>
      <c r="D1168" s="8"/>
      <c r="E1168" s="4"/>
      <c r="F1168" s="3"/>
      <c r="G1168" s="5"/>
      <c r="H1168" s="6"/>
      <c r="I1168" s="5"/>
      <c r="J1168" s="5"/>
      <c r="K1168" s="5"/>
      <c r="L1168" s="5"/>
      <c r="M1168" s="10"/>
      <c r="N1168" s="10"/>
      <c r="O1168" s="8"/>
    </row>
    <row r="1169" spans="1:15" s="1" customFormat="1" x14ac:dyDescent="0.15">
      <c r="A1169" s="13"/>
      <c r="B1169" s="9"/>
      <c r="C1169" s="3"/>
      <c r="D1169" s="8"/>
      <c r="E1169" s="4"/>
      <c r="F1169" s="3"/>
      <c r="G1169" s="5"/>
      <c r="H1169" s="6"/>
      <c r="I1169" s="5"/>
      <c r="J1169" s="5"/>
      <c r="K1169" s="5"/>
      <c r="L1169" s="5"/>
      <c r="M1169" s="10"/>
      <c r="N1169" s="10"/>
      <c r="O1169" s="8"/>
    </row>
    <row r="1170" spans="1:15" s="1" customFormat="1" x14ac:dyDescent="0.15">
      <c r="A1170" s="13"/>
      <c r="B1170" s="9"/>
      <c r="C1170" s="3"/>
      <c r="D1170" s="8"/>
      <c r="E1170" s="4"/>
      <c r="F1170" s="3"/>
      <c r="G1170" s="5"/>
      <c r="H1170" s="6"/>
      <c r="I1170" s="5"/>
      <c r="J1170" s="5"/>
      <c r="K1170" s="5"/>
      <c r="L1170" s="5"/>
      <c r="M1170" s="10"/>
      <c r="N1170" s="10"/>
      <c r="O1170" s="8"/>
    </row>
    <row r="1171" spans="1:15" s="1" customFormat="1" x14ac:dyDescent="0.15">
      <c r="A1171" s="13"/>
      <c r="B1171" s="9"/>
      <c r="C1171" s="3"/>
      <c r="D1171" s="8"/>
      <c r="E1171" s="4"/>
      <c r="F1171" s="3"/>
      <c r="G1171" s="5"/>
      <c r="H1171" s="6"/>
      <c r="I1171" s="5"/>
      <c r="J1171" s="5"/>
      <c r="K1171" s="5"/>
      <c r="L1171" s="5"/>
      <c r="M1171" s="10"/>
      <c r="N1171" s="10"/>
      <c r="O1171" s="8"/>
    </row>
  </sheetData>
  <autoFilter ref="A1:O1160"/>
  <sortState ref="A2:AD2675">
    <sortCondition sortBy="cellColor" ref="E2:E2675"/>
    <sortCondition sortBy="cellColor" ref="E2:E2675" dxfId="11810"/>
    <sortCondition sortBy="cellColor" ref="E2:E2675" dxfId="11809"/>
    <sortCondition ref="F2:F2675"/>
  </sortState>
  <phoneticPr fontId="15" type="noConversion"/>
  <conditionalFormatting sqref="F2:F6">
    <cfRule type="duplicateValues" dxfId="11808" priority="73948"/>
  </conditionalFormatting>
  <conditionalFormatting sqref="F2:F6">
    <cfRule type="duplicateValues" dxfId="11807" priority="73946"/>
    <cfRule type="duplicateValues" dxfId="11806" priority="73947"/>
  </conditionalFormatting>
  <conditionalFormatting sqref="J2:J6">
    <cfRule type="duplicateValues" dxfId="11805" priority="73945"/>
  </conditionalFormatting>
  <conditionalFormatting sqref="J2:J6">
    <cfRule type="duplicateValues" dxfId="11804" priority="73940"/>
    <cfRule type="duplicateValues" dxfId="11803" priority="73941"/>
    <cfRule type="duplicateValues" dxfId="11802" priority="73942"/>
    <cfRule type="duplicateValues" dxfId="11801" priority="73943"/>
    <cfRule type="duplicateValues" dxfId="11800" priority="73944"/>
  </conditionalFormatting>
  <conditionalFormatting sqref="J2:J6">
    <cfRule type="duplicateValues" dxfId="11799" priority="73938"/>
    <cfRule type="duplicateValues" dxfId="11798" priority="73939"/>
  </conditionalFormatting>
  <conditionalFormatting sqref="J2:J6">
    <cfRule type="duplicateValues" dxfId="11797" priority="73935"/>
    <cfRule type="duplicateValues" dxfId="11796" priority="73936"/>
    <cfRule type="duplicateValues" dxfId="11795" priority="73937"/>
  </conditionalFormatting>
  <conditionalFormatting sqref="F2">
    <cfRule type="duplicateValues" dxfId="11794" priority="73833"/>
  </conditionalFormatting>
  <conditionalFormatting sqref="F2">
    <cfRule type="duplicateValues" dxfId="11793" priority="73831"/>
    <cfRule type="duplicateValues" dxfId="11792" priority="73832"/>
  </conditionalFormatting>
  <conditionalFormatting sqref="J2">
    <cfRule type="duplicateValues" dxfId="11791" priority="73830"/>
  </conditionalFormatting>
  <conditionalFormatting sqref="J2">
    <cfRule type="duplicateValues" dxfId="11790" priority="73825"/>
    <cfRule type="duplicateValues" dxfId="11789" priority="73826"/>
    <cfRule type="duplicateValues" dxfId="11788" priority="73827"/>
    <cfRule type="duplicateValues" dxfId="11787" priority="73828"/>
    <cfRule type="duplicateValues" dxfId="11786" priority="73829"/>
  </conditionalFormatting>
  <conditionalFormatting sqref="J2">
    <cfRule type="duplicateValues" dxfId="11785" priority="73823"/>
    <cfRule type="duplicateValues" dxfId="11784" priority="73824"/>
  </conditionalFormatting>
  <conditionalFormatting sqref="J2">
    <cfRule type="duplicateValues" dxfId="11783" priority="73820"/>
    <cfRule type="duplicateValues" dxfId="11782" priority="73821"/>
    <cfRule type="duplicateValues" dxfId="11781" priority="73822"/>
  </conditionalFormatting>
  <conditionalFormatting sqref="F3">
    <cfRule type="duplicateValues" dxfId="11780" priority="73746"/>
  </conditionalFormatting>
  <conditionalFormatting sqref="F3">
    <cfRule type="duplicateValues" dxfId="11779" priority="73744"/>
    <cfRule type="duplicateValues" dxfId="11778" priority="73745"/>
  </conditionalFormatting>
  <conditionalFormatting sqref="J3">
    <cfRule type="duplicateValues" dxfId="11777" priority="73725"/>
  </conditionalFormatting>
  <conditionalFormatting sqref="J3">
    <cfRule type="duplicateValues" dxfId="11776" priority="73720"/>
    <cfRule type="duplicateValues" dxfId="11775" priority="73721"/>
    <cfRule type="duplicateValues" dxfId="11774" priority="73722"/>
    <cfRule type="duplicateValues" dxfId="11773" priority="73723"/>
    <cfRule type="duplicateValues" dxfId="11772" priority="73724"/>
  </conditionalFormatting>
  <conditionalFormatting sqref="J3">
    <cfRule type="duplicateValues" dxfId="11771" priority="73718"/>
    <cfRule type="duplicateValues" dxfId="11770" priority="73719"/>
  </conditionalFormatting>
  <conditionalFormatting sqref="J3">
    <cfRule type="duplicateValues" dxfId="11769" priority="73715"/>
    <cfRule type="duplicateValues" dxfId="11768" priority="73716"/>
    <cfRule type="duplicateValues" dxfId="11767" priority="73717"/>
  </conditionalFormatting>
  <conditionalFormatting sqref="F7:F10">
    <cfRule type="duplicateValues" dxfId="11766" priority="73703"/>
  </conditionalFormatting>
  <conditionalFormatting sqref="F7:F10">
    <cfRule type="duplicateValues" dxfId="11765" priority="73701"/>
    <cfRule type="duplicateValues" dxfId="11764" priority="73702"/>
  </conditionalFormatting>
  <conditionalFormatting sqref="J7:J10">
    <cfRule type="duplicateValues" dxfId="11763" priority="73700"/>
  </conditionalFormatting>
  <conditionalFormatting sqref="J7:J10">
    <cfRule type="duplicateValues" dxfId="11762" priority="73695"/>
    <cfRule type="duplicateValues" dxfId="11761" priority="73696"/>
    <cfRule type="duplicateValues" dxfId="11760" priority="73697"/>
    <cfRule type="duplicateValues" dxfId="11759" priority="73698"/>
    <cfRule type="duplicateValues" dxfId="11758" priority="73699"/>
  </conditionalFormatting>
  <conditionalFormatting sqref="J7:J10">
    <cfRule type="duplicateValues" dxfId="11757" priority="73693"/>
    <cfRule type="duplicateValues" dxfId="11756" priority="73694"/>
  </conditionalFormatting>
  <conditionalFormatting sqref="J7:J10">
    <cfRule type="duplicateValues" dxfId="11755" priority="73690"/>
    <cfRule type="duplicateValues" dxfId="11754" priority="73691"/>
    <cfRule type="duplicateValues" dxfId="11753" priority="73692"/>
  </conditionalFormatting>
  <conditionalFormatting sqref="F4">
    <cfRule type="duplicateValues" dxfId="11752" priority="73630"/>
  </conditionalFormatting>
  <conditionalFormatting sqref="F4">
    <cfRule type="duplicateValues" dxfId="11751" priority="73628"/>
    <cfRule type="duplicateValues" dxfId="11750" priority="73629"/>
  </conditionalFormatting>
  <conditionalFormatting sqref="J4">
    <cfRule type="duplicateValues" dxfId="11749" priority="73609"/>
  </conditionalFormatting>
  <conditionalFormatting sqref="J4">
    <cfRule type="duplicateValues" dxfId="11748" priority="73604"/>
    <cfRule type="duplicateValues" dxfId="11747" priority="73605"/>
    <cfRule type="duplicateValues" dxfId="11746" priority="73606"/>
    <cfRule type="duplicateValues" dxfId="11745" priority="73607"/>
    <cfRule type="duplicateValues" dxfId="11744" priority="73608"/>
  </conditionalFormatting>
  <conditionalFormatting sqref="J4">
    <cfRule type="duplicateValues" dxfId="11743" priority="73602"/>
    <cfRule type="duplicateValues" dxfId="11742" priority="73603"/>
  </conditionalFormatting>
  <conditionalFormatting sqref="J4">
    <cfRule type="duplicateValues" dxfId="11741" priority="73599"/>
    <cfRule type="duplicateValues" dxfId="11740" priority="73600"/>
    <cfRule type="duplicateValues" dxfId="11739" priority="73601"/>
  </conditionalFormatting>
  <conditionalFormatting sqref="F5">
    <cfRule type="duplicateValues" dxfId="11738" priority="73587"/>
  </conditionalFormatting>
  <conditionalFormatting sqref="F5">
    <cfRule type="duplicateValues" dxfId="11737" priority="73585"/>
    <cfRule type="duplicateValues" dxfId="11736" priority="73586"/>
  </conditionalFormatting>
  <conditionalFormatting sqref="J5">
    <cfRule type="duplicateValues" dxfId="11735" priority="73566"/>
  </conditionalFormatting>
  <conditionalFormatting sqref="J5">
    <cfRule type="duplicateValues" dxfId="11734" priority="73561"/>
    <cfRule type="duplicateValues" dxfId="11733" priority="73562"/>
    <cfRule type="duplicateValues" dxfId="11732" priority="73563"/>
    <cfRule type="duplicateValues" dxfId="11731" priority="73564"/>
    <cfRule type="duplicateValues" dxfId="11730" priority="73565"/>
  </conditionalFormatting>
  <conditionalFormatting sqref="J5">
    <cfRule type="duplicateValues" dxfId="11729" priority="73559"/>
    <cfRule type="duplicateValues" dxfId="11728" priority="73560"/>
  </conditionalFormatting>
  <conditionalFormatting sqref="J5">
    <cfRule type="duplicateValues" dxfId="11727" priority="73556"/>
    <cfRule type="duplicateValues" dxfId="11726" priority="73557"/>
    <cfRule type="duplicateValues" dxfId="11725" priority="73558"/>
  </conditionalFormatting>
  <conditionalFormatting sqref="F6">
    <cfRule type="duplicateValues" dxfId="11724" priority="73544"/>
  </conditionalFormatting>
  <conditionalFormatting sqref="F6">
    <cfRule type="duplicateValues" dxfId="11723" priority="73542"/>
    <cfRule type="duplicateValues" dxfId="11722" priority="73543"/>
  </conditionalFormatting>
  <conditionalFormatting sqref="J6">
    <cfRule type="duplicateValues" dxfId="11721" priority="73523"/>
  </conditionalFormatting>
  <conditionalFormatting sqref="J6">
    <cfRule type="duplicateValues" dxfId="11720" priority="73518"/>
    <cfRule type="duplicateValues" dxfId="11719" priority="73519"/>
    <cfRule type="duplicateValues" dxfId="11718" priority="73520"/>
    <cfRule type="duplicateValues" dxfId="11717" priority="73521"/>
    <cfRule type="duplicateValues" dxfId="11716" priority="73522"/>
  </conditionalFormatting>
  <conditionalFormatting sqref="J6">
    <cfRule type="duplicateValues" dxfId="11715" priority="73516"/>
    <cfRule type="duplicateValues" dxfId="11714" priority="73517"/>
  </conditionalFormatting>
  <conditionalFormatting sqref="J6">
    <cfRule type="duplicateValues" dxfId="11713" priority="73513"/>
    <cfRule type="duplicateValues" dxfId="11712" priority="73514"/>
    <cfRule type="duplicateValues" dxfId="11711" priority="73515"/>
  </conditionalFormatting>
  <conditionalFormatting sqref="F7">
    <cfRule type="duplicateValues" dxfId="11710" priority="73512"/>
  </conditionalFormatting>
  <conditionalFormatting sqref="F7">
    <cfRule type="duplicateValues" dxfId="11709" priority="73510"/>
    <cfRule type="duplicateValues" dxfId="11708" priority="73511"/>
  </conditionalFormatting>
  <conditionalFormatting sqref="J7">
    <cfRule type="duplicateValues" dxfId="11707" priority="73509"/>
  </conditionalFormatting>
  <conditionalFormatting sqref="J7">
    <cfRule type="duplicateValues" dxfId="11706" priority="73504"/>
    <cfRule type="duplicateValues" dxfId="11705" priority="73505"/>
    <cfRule type="duplicateValues" dxfId="11704" priority="73506"/>
    <cfRule type="duplicateValues" dxfId="11703" priority="73507"/>
    <cfRule type="duplicateValues" dxfId="11702" priority="73508"/>
  </conditionalFormatting>
  <conditionalFormatting sqref="J7">
    <cfRule type="duplicateValues" dxfId="11701" priority="73502"/>
    <cfRule type="duplicateValues" dxfId="11700" priority="73503"/>
  </conditionalFormatting>
  <conditionalFormatting sqref="J7">
    <cfRule type="duplicateValues" dxfId="11699" priority="73499"/>
    <cfRule type="duplicateValues" dxfId="11698" priority="73500"/>
    <cfRule type="duplicateValues" dxfId="11697" priority="73501"/>
  </conditionalFormatting>
  <conditionalFormatting sqref="F11:F14">
    <cfRule type="duplicateValues" dxfId="11696" priority="73407"/>
  </conditionalFormatting>
  <conditionalFormatting sqref="F11:F14">
    <cfRule type="duplicateValues" dxfId="11695" priority="73405"/>
    <cfRule type="duplicateValues" dxfId="11694" priority="73406"/>
  </conditionalFormatting>
  <conditionalFormatting sqref="J11:J14">
    <cfRule type="duplicateValues" dxfId="11693" priority="73404"/>
  </conditionalFormatting>
  <conditionalFormatting sqref="J11:J14">
    <cfRule type="duplicateValues" dxfId="11692" priority="73399"/>
    <cfRule type="duplicateValues" dxfId="11691" priority="73400"/>
    <cfRule type="duplicateValues" dxfId="11690" priority="73401"/>
    <cfRule type="duplicateValues" dxfId="11689" priority="73402"/>
    <cfRule type="duplicateValues" dxfId="11688" priority="73403"/>
  </conditionalFormatting>
  <conditionalFormatting sqref="J11:J14">
    <cfRule type="duplicateValues" dxfId="11687" priority="73397"/>
    <cfRule type="duplicateValues" dxfId="11686" priority="73398"/>
  </conditionalFormatting>
  <conditionalFormatting sqref="J11:J14">
    <cfRule type="duplicateValues" dxfId="11685" priority="73394"/>
    <cfRule type="duplicateValues" dxfId="11684" priority="73395"/>
    <cfRule type="duplicateValues" dxfId="11683" priority="73396"/>
  </conditionalFormatting>
  <conditionalFormatting sqref="F8">
    <cfRule type="duplicateValues" dxfId="11682" priority="73334"/>
  </conditionalFormatting>
  <conditionalFormatting sqref="F8">
    <cfRule type="duplicateValues" dxfId="11681" priority="73332"/>
    <cfRule type="duplicateValues" dxfId="11680" priority="73333"/>
  </conditionalFormatting>
  <conditionalFormatting sqref="J8">
    <cfRule type="duplicateValues" dxfId="11679" priority="73295"/>
  </conditionalFormatting>
  <conditionalFormatting sqref="J8">
    <cfRule type="duplicateValues" dxfId="11678" priority="73290"/>
    <cfRule type="duplicateValues" dxfId="11677" priority="73291"/>
    <cfRule type="duplicateValues" dxfId="11676" priority="73292"/>
    <cfRule type="duplicateValues" dxfId="11675" priority="73293"/>
    <cfRule type="duplicateValues" dxfId="11674" priority="73294"/>
  </conditionalFormatting>
  <conditionalFormatting sqref="J8">
    <cfRule type="duplicateValues" dxfId="11673" priority="73288"/>
    <cfRule type="duplicateValues" dxfId="11672" priority="73289"/>
  </conditionalFormatting>
  <conditionalFormatting sqref="J8">
    <cfRule type="duplicateValues" dxfId="11671" priority="73285"/>
    <cfRule type="duplicateValues" dxfId="11670" priority="73286"/>
    <cfRule type="duplicateValues" dxfId="11669" priority="73287"/>
  </conditionalFormatting>
  <conditionalFormatting sqref="F9">
    <cfRule type="duplicateValues" dxfId="11668" priority="73273"/>
  </conditionalFormatting>
  <conditionalFormatting sqref="F9">
    <cfRule type="duplicateValues" dxfId="11667" priority="73271"/>
    <cfRule type="duplicateValues" dxfId="11666" priority="73272"/>
  </conditionalFormatting>
  <conditionalFormatting sqref="J9">
    <cfRule type="duplicateValues" dxfId="11665" priority="73234"/>
  </conditionalFormatting>
  <conditionalFormatting sqref="J9">
    <cfRule type="duplicateValues" dxfId="11664" priority="73229"/>
    <cfRule type="duplicateValues" dxfId="11663" priority="73230"/>
    <cfRule type="duplicateValues" dxfId="11662" priority="73231"/>
    <cfRule type="duplicateValues" dxfId="11661" priority="73232"/>
    <cfRule type="duplicateValues" dxfId="11660" priority="73233"/>
  </conditionalFormatting>
  <conditionalFormatting sqref="J9">
    <cfRule type="duplicateValues" dxfId="11659" priority="73227"/>
    <cfRule type="duplicateValues" dxfId="11658" priority="73228"/>
  </conditionalFormatting>
  <conditionalFormatting sqref="J9">
    <cfRule type="duplicateValues" dxfId="11657" priority="73224"/>
    <cfRule type="duplicateValues" dxfId="11656" priority="73225"/>
    <cfRule type="duplicateValues" dxfId="11655" priority="73226"/>
  </conditionalFormatting>
  <conditionalFormatting sqref="F10">
    <cfRule type="duplicateValues" dxfId="11654" priority="73212"/>
  </conditionalFormatting>
  <conditionalFormatting sqref="F10">
    <cfRule type="duplicateValues" dxfId="11653" priority="73210"/>
    <cfRule type="duplicateValues" dxfId="11652" priority="73211"/>
  </conditionalFormatting>
  <conditionalFormatting sqref="J10">
    <cfRule type="duplicateValues" dxfId="11651" priority="73173"/>
  </conditionalFormatting>
  <conditionalFormatting sqref="J10">
    <cfRule type="duplicateValues" dxfId="11650" priority="73168"/>
    <cfRule type="duplicateValues" dxfId="11649" priority="73169"/>
    <cfRule type="duplicateValues" dxfId="11648" priority="73170"/>
    <cfRule type="duplicateValues" dxfId="11647" priority="73171"/>
    <cfRule type="duplicateValues" dxfId="11646" priority="73172"/>
  </conditionalFormatting>
  <conditionalFormatting sqref="J10">
    <cfRule type="duplicateValues" dxfId="11645" priority="73166"/>
    <cfRule type="duplicateValues" dxfId="11644" priority="73167"/>
  </conditionalFormatting>
  <conditionalFormatting sqref="J10">
    <cfRule type="duplicateValues" dxfId="11643" priority="73163"/>
    <cfRule type="duplicateValues" dxfId="11642" priority="73164"/>
    <cfRule type="duplicateValues" dxfId="11641" priority="73165"/>
  </conditionalFormatting>
  <conditionalFormatting sqref="F11">
    <cfRule type="duplicateValues" dxfId="11640" priority="73151"/>
  </conditionalFormatting>
  <conditionalFormatting sqref="F11">
    <cfRule type="duplicateValues" dxfId="11639" priority="73149"/>
    <cfRule type="duplicateValues" dxfId="11638" priority="73150"/>
  </conditionalFormatting>
  <conditionalFormatting sqref="J11">
    <cfRule type="duplicateValues" dxfId="11637" priority="73148"/>
  </conditionalFormatting>
  <conditionalFormatting sqref="J11">
    <cfRule type="duplicateValues" dxfId="11636" priority="73143"/>
    <cfRule type="duplicateValues" dxfId="11635" priority="73144"/>
    <cfRule type="duplicateValues" dxfId="11634" priority="73145"/>
    <cfRule type="duplicateValues" dxfId="11633" priority="73146"/>
    <cfRule type="duplicateValues" dxfId="11632" priority="73147"/>
  </conditionalFormatting>
  <conditionalFormatting sqref="J11">
    <cfRule type="duplicateValues" dxfId="11631" priority="73141"/>
    <cfRule type="duplicateValues" dxfId="11630" priority="73142"/>
  </conditionalFormatting>
  <conditionalFormatting sqref="J11">
    <cfRule type="duplicateValues" dxfId="11629" priority="73138"/>
    <cfRule type="duplicateValues" dxfId="11628" priority="73139"/>
    <cfRule type="duplicateValues" dxfId="11627" priority="73140"/>
  </conditionalFormatting>
  <conditionalFormatting sqref="F12">
    <cfRule type="duplicateValues" dxfId="11626" priority="73017"/>
  </conditionalFormatting>
  <conditionalFormatting sqref="F12">
    <cfRule type="duplicateValues" dxfId="11625" priority="73015"/>
    <cfRule type="duplicateValues" dxfId="11624" priority="73016"/>
  </conditionalFormatting>
  <conditionalFormatting sqref="J12">
    <cfRule type="duplicateValues" dxfId="11623" priority="73014"/>
  </conditionalFormatting>
  <conditionalFormatting sqref="J12">
    <cfRule type="duplicateValues" dxfId="11622" priority="73009"/>
    <cfRule type="duplicateValues" dxfId="11621" priority="73010"/>
    <cfRule type="duplicateValues" dxfId="11620" priority="73011"/>
    <cfRule type="duplicateValues" dxfId="11619" priority="73012"/>
    <cfRule type="duplicateValues" dxfId="11618" priority="73013"/>
  </conditionalFormatting>
  <conditionalFormatting sqref="J12">
    <cfRule type="duplicateValues" dxfId="11617" priority="73007"/>
    <cfRule type="duplicateValues" dxfId="11616" priority="73008"/>
  </conditionalFormatting>
  <conditionalFormatting sqref="J12">
    <cfRule type="duplicateValues" dxfId="11615" priority="73004"/>
    <cfRule type="duplicateValues" dxfId="11614" priority="73005"/>
    <cfRule type="duplicateValues" dxfId="11613" priority="73006"/>
  </conditionalFormatting>
  <conditionalFormatting sqref="F13">
    <cfRule type="duplicateValues" dxfId="11612" priority="72810"/>
  </conditionalFormatting>
  <conditionalFormatting sqref="F13">
    <cfRule type="duplicateValues" dxfId="11611" priority="72808"/>
    <cfRule type="duplicateValues" dxfId="11610" priority="72809"/>
  </conditionalFormatting>
  <conditionalFormatting sqref="J13">
    <cfRule type="duplicateValues" dxfId="11609" priority="72753"/>
  </conditionalFormatting>
  <conditionalFormatting sqref="J13">
    <cfRule type="duplicateValues" dxfId="11608" priority="72748"/>
    <cfRule type="duplicateValues" dxfId="11607" priority="72749"/>
    <cfRule type="duplicateValues" dxfId="11606" priority="72750"/>
    <cfRule type="duplicateValues" dxfId="11605" priority="72751"/>
    <cfRule type="duplicateValues" dxfId="11604" priority="72752"/>
  </conditionalFormatting>
  <conditionalFormatting sqref="J13">
    <cfRule type="duplicateValues" dxfId="11603" priority="72746"/>
    <cfRule type="duplicateValues" dxfId="11602" priority="72747"/>
  </conditionalFormatting>
  <conditionalFormatting sqref="J13">
    <cfRule type="duplicateValues" dxfId="11601" priority="72743"/>
    <cfRule type="duplicateValues" dxfId="11600" priority="72744"/>
    <cfRule type="duplicateValues" dxfId="11599" priority="72745"/>
  </conditionalFormatting>
  <conditionalFormatting sqref="F14">
    <cfRule type="duplicateValues" dxfId="11598" priority="72731"/>
  </conditionalFormatting>
  <conditionalFormatting sqref="F14">
    <cfRule type="duplicateValues" dxfId="11597" priority="72729"/>
    <cfRule type="duplicateValues" dxfId="11596" priority="72730"/>
  </conditionalFormatting>
  <conditionalFormatting sqref="J14">
    <cfRule type="duplicateValues" dxfId="11595" priority="72674"/>
  </conditionalFormatting>
  <conditionalFormatting sqref="J14">
    <cfRule type="duplicateValues" dxfId="11594" priority="72669"/>
    <cfRule type="duplicateValues" dxfId="11593" priority="72670"/>
    <cfRule type="duplicateValues" dxfId="11592" priority="72671"/>
    <cfRule type="duplicateValues" dxfId="11591" priority="72672"/>
    <cfRule type="duplicateValues" dxfId="11590" priority="72673"/>
  </conditionalFormatting>
  <conditionalFormatting sqref="J14">
    <cfRule type="duplicateValues" dxfId="11589" priority="72667"/>
    <cfRule type="duplicateValues" dxfId="11588" priority="72668"/>
  </conditionalFormatting>
  <conditionalFormatting sqref="J14">
    <cfRule type="duplicateValues" dxfId="11587" priority="72664"/>
    <cfRule type="duplicateValues" dxfId="11586" priority="72665"/>
    <cfRule type="duplicateValues" dxfId="11585" priority="72666"/>
  </conditionalFormatting>
  <conditionalFormatting sqref="F15">
    <cfRule type="duplicateValues" dxfId="11584" priority="72652"/>
  </conditionalFormatting>
  <conditionalFormatting sqref="F15">
    <cfRule type="duplicateValues" dxfId="11583" priority="72650"/>
    <cfRule type="duplicateValues" dxfId="11582" priority="72651"/>
  </conditionalFormatting>
  <conditionalFormatting sqref="J15">
    <cfRule type="duplicateValues" dxfId="11581" priority="72577"/>
  </conditionalFormatting>
  <conditionalFormatting sqref="J15">
    <cfRule type="duplicateValues" dxfId="11580" priority="72572"/>
    <cfRule type="duplicateValues" dxfId="11579" priority="72573"/>
    <cfRule type="duplicateValues" dxfId="11578" priority="72574"/>
    <cfRule type="duplicateValues" dxfId="11577" priority="72575"/>
    <cfRule type="duplicateValues" dxfId="11576" priority="72576"/>
  </conditionalFormatting>
  <conditionalFormatting sqref="J15">
    <cfRule type="duplicateValues" dxfId="11575" priority="72570"/>
    <cfRule type="duplicateValues" dxfId="11574" priority="72571"/>
  </conditionalFormatting>
  <conditionalFormatting sqref="J15">
    <cfRule type="duplicateValues" dxfId="11573" priority="72567"/>
    <cfRule type="duplicateValues" dxfId="11572" priority="72568"/>
    <cfRule type="duplicateValues" dxfId="11571" priority="72569"/>
  </conditionalFormatting>
  <conditionalFormatting sqref="F16">
    <cfRule type="duplicateValues" dxfId="11570" priority="72456"/>
  </conditionalFormatting>
  <conditionalFormatting sqref="F16">
    <cfRule type="duplicateValues" dxfId="11569" priority="72454"/>
    <cfRule type="duplicateValues" dxfId="11568" priority="72455"/>
  </conditionalFormatting>
  <conditionalFormatting sqref="J16">
    <cfRule type="duplicateValues" dxfId="11567" priority="72381"/>
  </conditionalFormatting>
  <conditionalFormatting sqref="J16">
    <cfRule type="duplicateValues" dxfId="11566" priority="72376"/>
    <cfRule type="duplicateValues" dxfId="11565" priority="72377"/>
    <cfRule type="duplicateValues" dxfId="11564" priority="72378"/>
    <cfRule type="duplicateValues" dxfId="11563" priority="72379"/>
    <cfRule type="duplicateValues" dxfId="11562" priority="72380"/>
  </conditionalFormatting>
  <conditionalFormatting sqref="J16">
    <cfRule type="duplicateValues" dxfId="11561" priority="72374"/>
    <cfRule type="duplicateValues" dxfId="11560" priority="72375"/>
  </conditionalFormatting>
  <conditionalFormatting sqref="J16">
    <cfRule type="duplicateValues" dxfId="11559" priority="72371"/>
    <cfRule type="duplicateValues" dxfId="11558" priority="72372"/>
    <cfRule type="duplicateValues" dxfId="11557" priority="72373"/>
  </conditionalFormatting>
  <conditionalFormatting sqref="F17">
    <cfRule type="duplicateValues" dxfId="11556" priority="72260"/>
  </conditionalFormatting>
  <conditionalFormatting sqref="F17">
    <cfRule type="duplicateValues" dxfId="11555" priority="72258"/>
    <cfRule type="duplicateValues" dxfId="11554" priority="72259"/>
  </conditionalFormatting>
  <conditionalFormatting sqref="J17">
    <cfRule type="duplicateValues" dxfId="11553" priority="72185"/>
  </conditionalFormatting>
  <conditionalFormatting sqref="J17">
    <cfRule type="duplicateValues" dxfId="11552" priority="72180"/>
    <cfRule type="duplicateValues" dxfId="11551" priority="72181"/>
    <cfRule type="duplicateValues" dxfId="11550" priority="72182"/>
    <cfRule type="duplicateValues" dxfId="11549" priority="72183"/>
    <cfRule type="duplicateValues" dxfId="11548" priority="72184"/>
  </conditionalFormatting>
  <conditionalFormatting sqref="J17">
    <cfRule type="duplicateValues" dxfId="11547" priority="72178"/>
    <cfRule type="duplicateValues" dxfId="11546" priority="72179"/>
  </conditionalFormatting>
  <conditionalFormatting sqref="J17">
    <cfRule type="duplicateValues" dxfId="11545" priority="72175"/>
    <cfRule type="duplicateValues" dxfId="11544" priority="72176"/>
    <cfRule type="duplicateValues" dxfId="11543" priority="72177"/>
  </conditionalFormatting>
  <conditionalFormatting sqref="F18">
    <cfRule type="duplicateValues" dxfId="11542" priority="72064"/>
  </conditionalFormatting>
  <conditionalFormatting sqref="F18">
    <cfRule type="duplicateValues" dxfId="11541" priority="72062"/>
    <cfRule type="duplicateValues" dxfId="11540" priority="72063"/>
  </conditionalFormatting>
  <conditionalFormatting sqref="J18">
    <cfRule type="duplicateValues" dxfId="11539" priority="71989"/>
  </conditionalFormatting>
  <conditionalFormatting sqref="J18">
    <cfRule type="duplicateValues" dxfId="11538" priority="71984"/>
    <cfRule type="duplicateValues" dxfId="11537" priority="71985"/>
    <cfRule type="duplicateValues" dxfId="11536" priority="71986"/>
    <cfRule type="duplicateValues" dxfId="11535" priority="71987"/>
    <cfRule type="duplicateValues" dxfId="11534" priority="71988"/>
  </conditionalFormatting>
  <conditionalFormatting sqref="J18">
    <cfRule type="duplicateValues" dxfId="11533" priority="71982"/>
    <cfRule type="duplicateValues" dxfId="11532" priority="71983"/>
  </conditionalFormatting>
  <conditionalFormatting sqref="J18">
    <cfRule type="duplicateValues" dxfId="11531" priority="71979"/>
    <cfRule type="duplicateValues" dxfId="11530" priority="71980"/>
    <cfRule type="duplicateValues" dxfId="11529" priority="71981"/>
  </conditionalFormatting>
  <conditionalFormatting sqref="F19">
    <cfRule type="duplicateValues" dxfId="11528" priority="71978"/>
  </conditionalFormatting>
  <conditionalFormatting sqref="F19">
    <cfRule type="duplicateValues" dxfId="11527" priority="71976"/>
    <cfRule type="duplicateValues" dxfId="11526" priority="71977"/>
  </conditionalFormatting>
  <conditionalFormatting sqref="J19">
    <cfRule type="duplicateValues" dxfId="11525" priority="71903"/>
  </conditionalFormatting>
  <conditionalFormatting sqref="J19">
    <cfRule type="duplicateValues" dxfId="11524" priority="71898"/>
    <cfRule type="duplicateValues" dxfId="11523" priority="71899"/>
    <cfRule type="duplicateValues" dxfId="11522" priority="71900"/>
    <cfRule type="duplicateValues" dxfId="11521" priority="71901"/>
    <cfRule type="duplicateValues" dxfId="11520" priority="71902"/>
  </conditionalFormatting>
  <conditionalFormatting sqref="J19">
    <cfRule type="duplicateValues" dxfId="11519" priority="71896"/>
    <cfRule type="duplicateValues" dxfId="11518" priority="71897"/>
  </conditionalFormatting>
  <conditionalFormatting sqref="J19">
    <cfRule type="duplicateValues" dxfId="11517" priority="71893"/>
    <cfRule type="duplicateValues" dxfId="11516" priority="71894"/>
    <cfRule type="duplicateValues" dxfId="11515" priority="71895"/>
  </conditionalFormatting>
  <conditionalFormatting sqref="F20">
    <cfRule type="duplicateValues" dxfId="11514" priority="69585"/>
  </conditionalFormatting>
  <conditionalFormatting sqref="F20">
    <cfRule type="duplicateValues" dxfId="11513" priority="69583"/>
    <cfRule type="duplicateValues" dxfId="11512" priority="69584"/>
  </conditionalFormatting>
  <conditionalFormatting sqref="J20">
    <cfRule type="duplicateValues" dxfId="11511" priority="69576"/>
  </conditionalFormatting>
  <conditionalFormatting sqref="J20">
    <cfRule type="duplicateValues" dxfId="11510" priority="69571"/>
    <cfRule type="duplicateValues" dxfId="11509" priority="69572"/>
    <cfRule type="duplicateValues" dxfId="11508" priority="69573"/>
    <cfRule type="duplicateValues" dxfId="11507" priority="69574"/>
    <cfRule type="duplicateValues" dxfId="11506" priority="69575"/>
  </conditionalFormatting>
  <conditionalFormatting sqref="J20">
    <cfRule type="duplicateValues" dxfId="11505" priority="69569"/>
    <cfRule type="duplicateValues" dxfId="11504" priority="69570"/>
  </conditionalFormatting>
  <conditionalFormatting sqref="J20">
    <cfRule type="duplicateValues" dxfId="11503" priority="69566"/>
    <cfRule type="duplicateValues" dxfId="11502" priority="69567"/>
    <cfRule type="duplicateValues" dxfId="11501" priority="69568"/>
  </conditionalFormatting>
  <conditionalFormatting sqref="F21">
    <cfRule type="duplicateValues" dxfId="11500" priority="69554"/>
  </conditionalFormatting>
  <conditionalFormatting sqref="F21">
    <cfRule type="duplicateValues" dxfId="11499" priority="69552"/>
    <cfRule type="duplicateValues" dxfId="11498" priority="69553"/>
  </conditionalFormatting>
  <conditionalFormatting sqref="J21">
    <cfRule type="duplicateValues" dxfId="11497" priority="69545"/>
  </conditionalFormatting>
  <conditionalFormatting sqref="J21">
    <cfRule type="duplicateValues" dxfId="11496" priority="69540"/>
    <cfRule type="duplicateValues" dxfId="11495" priority="69541"/>
    <cfRule type="duplicateValues" dxfId="11494" priority="69542"/>
    <cfRule type="duplicateValues" dxfId="11493" priority="69543"/>
    <cfRule type="duplicateValues" dxfId="11492" priority="69544"/>
  </conditionalFormatting>
  <conditionalFormatting sqref="J21">
    <cfRule type="duplicateValues" dxfId="11491" priority="69538"/>
    <cfRule type="duplicateValues" dxfId="11490" priority="69539"/>
  </conditionalFormatting>
  <conditionalFormatting sqref="J21">
    <cfRule type="duplicateValues" dxfId="11489" priority="69535"/>
    <cfRule type="duplicateValues" dxfId="11488" priority="69536"/>
    <cfRule type="duplicateValues" dxfId="11487" priority="69537"/>
  </conditionalFormatting>
  <conditionalFormatting sqref="F22">
    <cfRule type="duplicateValues" dxfId="11486" priority="69523"/>
  </conditionalFormatting>
  <conditionalFormatting sqref="F22">
    <cfRule type="duplicateValues" dxfId="11485" priority="69521"/>
    <cfRule type="duplicateValues" dxfId="11484" priority="69522"/>
  </conditionalFormatting>
  <conditionalFormatting sqref="J22">
    <cfRule type="duplicateValues" dxfId="11483" priority="69514"/>
  </conditionalFormatting>
  <conditionalFormatting sqref="J22">
    <cfRule type="duplicateValues" dxfId="11482" priority="69509"/>
    <cfRule type="duplicateValues" dxfId="11481" priority="69510"/>
    <cfRule type="duplicateValues" dxfId="11480" priority="69511"/>
    <cfRule type="duplicateValues" dxfId="11479" priority="69512"/>
    <cfRule type="duplicateValues" dxfId="11478" priority="69513"/>
  </conditionalFormatting>
  <conditionalFormatting sqref="J22">
    <cfRule type="duplicateValues" dxfId="11477" priority="69507"/>
    <cfRule type="duplicateValues" dxfId="11476" priority="69508"/>
  </conditionalFormatting>
  <conditionalFormatting sqref="J22">
    <cfRule type="duplicateValues" dxfId="11475" priority="69504"/>
    <cfRule type="duplicateValues" dxfId="11474" priority="69505"/>
    <cfRule type="duplicateValues" dxfId="11473" priority="69506"/>
  </conditionalFormatting>
  <conditionalFormatting sqref="F23">
    <cfRule type="duplicateValues" dxfId="11472" priority="69478"/>
  </conditionalFormatting>
  <conditionalFormatting sqref="F23">
    <cfRule type="duplicateValues" dxfId="11471" priority="69476"/>
    <cfRule type="duplicateValues" dxfId="11470" priority="69477"/>
  </conditionalFormatting>
  <conditionalFormatting sqref="J23">
    <cfRule type="duplicateValues" dxfId="11469" priority="69469"/>
  </conditionalFormatting>
  <conditionalFormatting sqref="J23">
    <cfRule type="duplicateValues" dxfId="11468" priority="69464"/>
    <cfRule type="duplicateValues" dxfId="11467" priority="69465"/>
    <cfRule type="duplicateValues" dxfId="11466" priority="69466"/>
    <cfRule type="duplicateValues" dxfId="11465" priority="69467"/>
    <cfRule type="duplicateValues" dxfId="11464" priority="69468"/>
  </conditionalFormatting>
  <conditionalFormatting sqref="J23">
    <cfRule type="duplicateValues" dxfId="11463" priority="69462"/>
    <cfRule type="duplicateValues" dxfId="11462" priority="69463"/>
  </conditionalFormatting>
  <conditionalFormatting sqref="J23">
    <cfRule type="duplicateValues" dxfId="11461" priority="69459"/>
    <cfRule type="duplicateValues" dxfId="11460" priority="69460"/>
    <cfRule type="duplicateValues" dxfId="11459" priority="69461"/>
  </conditionalFormatting>
  <conditionalFormatting sqref="F24">
    <cfRule type="duplicateValues" dxfId="11458" priority="69447"/>
  </conditionalFormatting>
  <conditionalFormatting sqref="F24">
    <cfRule type="duplicateValues" dxfId="11457" priority="69445"/>
    <cfRule type="duplicateValues" dxfId="11456" priority="69446"/>
  </conditionalFormatting>
  <conditionalFormatting sqref="J24">
    <cfRule type="duplicateValues" dxfId="11455" priority="69438"/>
  </conditionalFormatting>
  <conditionalFormatting sqref="J24">
    <cfRule type="duplicateValues" dxfId="11454" priority="69433"/>
    <cfRule type="duplicateValues" dxfId="11453" priority="69434"/>
    <cfRule type="duplicateValues" dxfId="11452" priority="69435"/>
    <cfRule type="duplicateValues" dxfId="11451" priority="69436"/>
    <cfRule type="duplicateValues" dxfId="11450" priority="69437"/>
  </conditionalFormatting>
  <conditionalFormatting sqref="J24">
    <cfRule type="duplicateValues" dxfId="11449" priority="69431"/>
    <cfRule type="duplicateValues" dxfId="11448" priority="69432"/>
  </conditionalFormatting>
  <conditionalFormatting sqref="J24">
    <cfRule type="duplicateValues" dxfId="11447" priority="69428"/>
    <cfRule type="duplicateValues" dxfId="11446" priority="69429"/>
    <cfRule type="duplicateValues" dxfId="11445" priority="69430"/>
  </conditionalFormatting>
  <conditionalFormatting sqref="F25">
    <cfRule type="duplicateValues" dxfId="11444" priority="69416"/>
  </conditionalFormatting>
  <conditionalFormatting sqref="F25">
    <cfRule type="duplicateValues" dxfId="11443" priority="69414"/>
    <cfRule type="duplicateValues" dxfId="11442" priority="69415"/>
  </conditionalFormatting>
  <conditionalFormatting sqref="J25">
    <cfRule type="duplicateValues" dxfId="11441" priority="69404"/>
  </conditionalFormatting>
  <conditionalFormatting sqref="J25">
    <cfRule type="duplicateValues" dxfId="11440" priority="69399"/>
    <cfRule type="duplicateValues" dxfId="11439" priority="69400"/>
    <cfRule type="duplicateValues" dxfId="11438" priority="69401"/>
    <cfRule type="duplicateValues" dxfId="11437" priority="69402"/>
    <cfRule type="duplicateValues" dxfId="11436" priority="69403"/>
  </conditionalFormatting>
  <conditionalFormatting sqref="J25">
    <cfRule type="duplicateValues" dxfId="11435" priority="69397"/>
    <cfRule type="duplicateValues" dxfId="11434" priority="69398"/>
  </conditionalFormatting>
  <conditionalFormatting sqref="J25">
    <cfRule type="duplicateValues" dxfId="11433" priority="69394"/>
    <cfRule type="duplicateValues" dxfId="11432" priority="69395"/>
    <cfRule type="duplicateValues" dxfId="11431" priority="69396"/>
  </conditionalFormatting>
  <conditionalFormatting sqref="F26">
    <cfRule type="duplicateValues" dxfId="11430" priority="69382"/>
  </conditionalFormatting>
  <conditionalFormatting sqref="F26">
    <cfRule type="duplicateValues" dxfId="11429" priority="69380"/>
    <cfRule type="duplicateValues" dxfId="11428" priority="69381"/>
  </conditionalFormatting>
  <conditionalFormatting sqref="J26">
    <cfRule type="duplicateValues" dxfId="11427" priority="69370"/>
  </conditionalFormatting>
  <conditionalFormatting sqref="J26">
    <cfRule type="duplicateValues" dxfId="11426" priority="69365"/>
    <cfRule type="duplicateValues" dxfId="11425" priority="69366"/>
    <cfRule type="duplicateValues" dxfId="11424" priority="69367"/>
    <cfRule type="duplicateValues" dxfId="11423" priority="69368"/>
    <cfRule type="duplicateValues" dxfId="11422" priority="69369"/>
  </conditionalFormatting>
  <conditionalFormatting sqref="J26">
    <cfRule type="duplicateValues" dxfId="11421" priority="69363"/>
    <cfRule type="duplicateValues" dxfId="11420" priority="69364"/>
  </conditionalFormatting>
  <conditionalFormatting sqref="J26">
    <cfRule type="duplicateValues" dxfId="11419" priority="69360"/>
    <cfRule type="duplicateValues" dxfId="11418" priority="69361"/>
    <cfRule type="duplicateValues" dxfId="11417" priority="69362"/>
  </conditionalFormatting>
  <conditionalFormatting sqref="F27">
    <cfRule type="duplicateValues" dxfId="11416" priority="69348"/>
  </conditionalFormatting>
  <conditionalFormatting sqref="F27">
    <cfRule type="duplicateValues" dxfId="11415" priority="69346"/>
    <cfRule type="duplicateValues" dxfId="11414" priority="69347"/>
  </conditionalFormatting>
  <conditionalFormatting sqref="J27">
    <cfRule type="duplicateValues" dxfId="11413" priority="69336"/>
  </conditionalFormatting>
  <conditionalFormatting sqref="J27">
    <cfRule type="duplicateValues" dxfId="11412" priority="69331"/>
    <cfRule type="duplicateValues" dxfId="11411" priority="69332"/>
    <cfRule type="duplicateValues" dxfId="11410" priority="69333"/>
    <cfRule type="duplicateValues" dxfId="11409" priority="69334"/>
    <cfRule type="duplicateValues" dxfId="11408" priority="69335"/>
  </conditionalFormatting>
  <conditionalFormatting sqref="J27">
    <cfRule type="duplicateValues" dxfId="11407" priority="69329"/>
    <cfRule type="duplicateValues" dxfId="11406" priority="69330"/>
  </conditionalFormatting>
  <conditionalFormatting sqref="J27">
    <cfRule type="duplicateValues" dxfId="11405" priority="69326"/>
    <cfRule type="duplicateValues" dxfId="11404" priority="69327"/>
    <cfRule type="duplicateValues" dxfId="11403" priority="69328"/>
  </conditionalFormatting>
  <conditionalFormatting sqref="F28">
    <cfRule type="duplicateValues" dxfId="11402" priority="69303"/>
  </conditionalFormatting>
  <conditionalFormatting sqref="F28">
    <cfRule type="duplicateValues" dxfId="11401" priority="69301"/>
    <cfRule type="duplicateValues" dxfId="11400" priority="69302"/>
  </conditionalFormatting>
  <conditionalFormatting sqref="J28">
    <cfRule type="duplicateValues" dxfId="11399" priority="69291"/>
  </conditionalFormatting>
  <conditionalFormatting sqref="J28">
    <cfRule type="duplicateValues" dxfId="11398" priority="69286"/>
    <cfRule type="duplicateValues" dxfId="11397" priority="69287"/>
    <cfRule type="duplicateValues" dxfId="11396" priority="69288"/>
    <cfRule type="duplicateValues" dxfId="11395" priority="69289"/>
    <cfRule type="duplicateValues" dxfId="11394" priority="69290"/>
  </conditionalFormatting>
  <conditionalFormatting sqref="J28">
    <cfRule type="duplicateValues" dxfId="11393" priority="69284"/>
    <cfRule type="duplicateValues" dxfId="11392" priority="69285"/>
  </conditionalFormatting>
  <conditionalFormatting sqref="J28">
    <cfRule type="duplicateValues" dxfId="11391" priority="69281"/>
    <cfRule type="duplicateValues" dxfId="11390" priority="69282"/>
    <cfRule type="duplicateValues" dxfId="11389" priority="69283"/>
  </conditionalFormatting>
  <conditionalFormatting sqref="F29">
    <cfRule type="duplicateValues" dxfId="11388" priority="69280"/>
  </conditionalFormatting>
  <conditionalFormatting sqref="F29">
    <cfRule type="duplicateValues" dxfId="11387" priority="69278"/>
    <cfRule type="duplicateValues" dxfId="11386" priority="69279"/>
  </conditionalFormatting>
  <conditionalFormatting sqref="J29">
    <cfRule type="duplicateValues" dxfId="11385" priority="69268"/>
  </conditionalFormatting>
  <conditionalFormatting sqref="J29">
    <cfRule type="duplicateValues" dxfId="11384" priority="69263"/>
    <cfRule type="duplicateValues" dxfId="11383" priority="69264"/>
    <cfRule type="duplicateValues" dxfId="11382" priority="69265"/>
    <cfRule type="duplicateValues" dxfId="11381" priority="69266"/>
    <cfRule type="duplicateValues" dxfId="11380" priority="69267"/>
  </conditionalFormatting>
  <conditionalFormatting sqref="J29">
    <cfRule type="duplicateValues" dxfId="11379" priority="69261"/>
    <cfRule type="duplicateValues" dxfId="11378" priority="69262"/>
  </conditionalFormatting>
  <conditionalFormatting sqref="J29">
    <cfRule type="duplicateValues" dxfId="11377" priority="69258"/>
    <cfRule type="duplicateValues" dxfId="11376" priority="69259"/>
    <cfRule type="duplicateValues" dxfId="11375" priority="69260"/>
  </conditionalFormatting>
  <conditionalFormatting sqref="F30">
    <cfRule type="duplicateValues" dxfId="11374" priority="69257"/>
  </conditionalFormatting>
  <conditionalFormatting sqref="F30">
    <cfRule type="duplicateValues" dxfId="11373" priority="69255"/>
    <cfRule type="duplicateValues" dxfId="11372" priority="69256"/>
  </conditionalFormatting>
  <conditionalFormatting sqref="J30">
    <cfRule type="duplicateValues" dxfId="11371" priority="69245"/>
  </conditionalFormatting>
  <conditionalFormatting sqref="J30">
    <cfRule type="duplicateValues" dxfId="11370" priority="69240"/>
    <cfRule type="duplicateValues" dxfId="11369" priority="69241"/>
    <cfRule type="duplicateValues" dxfId="11368" priority="69242"/>
    <cfRule type="duplicateValues" dxfId="11367" priority="69243"/>
    <cfRule type="duplicateValues" dxfId="11366" priority="69244"/>
  </conditionalFormatting>
  <conditionalFormatting sqref="J30">
    <cfRule type="duplicateValues" dxfId="11365" priority="69238"/>
    <cfRule type="duplicateValues" dxfId="11364" priority="69239"/>
  </conditionalFormatting>
  <conditionalFormatting sqref="J30">
    <cfRule type="duplicateValues" dxfId="11363" priority="69235"/>
    <cfRule type="duplicateValues" dxfId="11362" priority="69236"/>
    <cfRule type="duplicateValues" dxfId="11361" priority="69237"/>
  </conditionalFormatting>
  <conditionalFormatting sqref="F31">
    <cfRule type="duplicateValues" dxfId="11360" priority="69223"/>
  </conditionalFormatting>
  <conditionalFormatting sqref="F31">
    <cfRule type="duplicateValues" dxfId="11359" priority="69221"/>
    <cfRule type="duplicateValues" dxfId="11358" priority="69222"/>
  </conditionalFormatting>
  <conditionalFormatting sqref="J31">
    <cfRule type="duplicateValues" dxfId="11357" priority="69211"/>
  </conditionalFormatting>
  <conditionalFormatting sqref="J31">
    <cfRule type="duplicateValues" dxfId="11356" priority="69206"/>
    <cfRule type="duplicateValues" dxfId="11355" priority="69207"/>
    <cfRule type="duplicateValues" dxfId="11354" priority="69208"/>
    <cfRule type="duplicateValues" dxfId="11353" priority="69209"/>
    <cfRule type="duplicateValues" dxfId="11352" priority="69210"/>
  </conditionalFormatting>
  <conditionalFormatting sqref="J31">
    <cfRule type="duplicateValues" dxfId="11351" priority="69204"/>
    <cfRule type="duplicateValues" dxfId="11350" priority="69205"/>
  </conditionalFormatting>
  <conditionalFormatting sqref="J31">
    <cfRule type="duplicateValues" dxfId="11349" priority="69201"/>
    <cfRule type="duplicateValues" dxfId="11348" priority="69202"/>
    <cfRule type="duplicateValues" dxfId="11347" priority="69203"/>
  </conditionalFormatting>
  <conditionalFormatting sqref="F32">
    <cfRule type="duplicateValues" dxfId="11346" priority="69189"/>
  </conditionalFormatting>
  <conditionalFormatting sqref="F32">
    <cfRule type="duplicateValues" dxfId="11345" priority="69187"/>
    <cfRule type="duplicateValues" dxfId="11344" priority="69188"/>
  </conditionalFormatting>
  <conditionalFormatting sqref="J32">
    <cfRule type="duplicateValues" dxfId="11343" priority="69177"/>
  </conditionalFormatting>
  <conditionalFormatting sqref="J32">
    <cfRule type="duplicateValues" dxfId="11342" priority="69172"/>
    <cfRule type="duplicateValues" dxfId="11341" priority="69173"/>
    <cfRule type="duplicateValues" dxfId="11340" priority="69174"/>
    <cfRule type="duplicateValues" dxfId="11339" priority="69175"/>
    <cfRule type="duplicateValues" dxfId="11338" priority="69176"/>
  </conditionalFormatting>
  <conditionalFormatting sqref="J32">
    <cfRule type="duplicateValues" dxfId="11337" priority="69170"/>
    <cfRule type="duplicateValues" dxfId="11336" priority="69171"/>
  </conditionalFormatting>
  <conditionalFormatting sqref="J32">
    <cfRule type="duplicateValues" dxfId="11335" priority="69167"/>
    <cfRule type="duplicateValues" dxfId="11334" priority="69168"/>
    <cfRule type="duplicateValues" dxfId="11333" priority="69169"/>
  </conditionalFormatting>
  <conditionalFormatting sqref="F33">
    <cfRule type="duplicateValues" dxfId="11332" priority="69166"/>
  </conditionalFormatting>
  <conditionalFormatting sqref="F33">
    <cfRule type="duplicateValues" dxfId="11331" priority="69164"/>
    <cfRule type="duplicateValues" dxfId="11330" priority="69165"/>
  </conditionalFormatting>
  <conditionalFormatting sqref="J33">
    <cfRule type="duplicateValues" dxfId="11329" priority="69154"/>
  </conditionalFormatting>
  <conditionalFormatting sqref="J33">
    <cfRule type="duplicateValues" dxfId="11328" priority="69149"/>
    <cfRule type="duplicateValues" dxfId="11327" priority="69150"/>
    <cfRule type="duplicateValues" dxfId="11326" priority="69151"/>
    <cfRule type="duplicateValues" dxfId="11325" priority="69152"/>
    <cfRule type="duplicateValues" dxfId="11324" priority="69153"/>
  </conditionalFormatting>
  <conditionalFormatting sqref="J33">
    <cfRule type="duplicateValues" dxfId="11323" priority="69147"/>
    <cfRule type="duplicateValues" dxfId="11322" priority="69148"/>
  </conditionalFormatting>
  <conditionalFormatting sqref="J33">
    <cfRule type="duplicateValues" dxfId="11321" priority="69144"/>
    <cfRule type="duplicateValues" dxfId="11320" priority="69145"/>
    <cfRule type="duplicateValues" dxfId="11319" priority="69146"/>
  </conditionalFormatting>
  <conditionalFormatting sqref="F34">
    <cfRule type="duplicateValues" dxfId="11318" priority="69132"/>
  </conditionalFormatting>
  <conditionalFormatting sqref="F34">
    <cfRule type="duplicateValues" dxfId="11317" priority="69130"/>
    <cfRule type="duplicateValues" dxfId="11316" priority="69131"/>
  </conditionalFormatting>
  <conditionalFormatting sqref="F36:F40">
    <cfRule type="duplicateValues" dxfId="11315" priority="69120"/>
  </conditionalFormatting>
  <conditionalFormatting sqref="F36:F40">
    <cfRule type="duplicateValues" dxfId="11314" priority="69118"/>
    <cfRule type="duplicateValues" dxfId="11313" priority="69119"/>
  </conditionalFormatting>
  <conditionalFormatting sqref="J36:J40">
    <cfRule type="duplicateValues" dxfId="11312" priority="69117"/>
  </conditionalFormatting>
  <conditionalFormatting sqref="J36:J40">
    <cfRule type="duplicateValues" dxfId="11311" priority="69112"/>
    <cfRule type="duplicateValues" dxfId="11310" priority="69113"/>
    <cfRule type="duplicateValues" dxfId="11309" priority="69114"/>
    <cfRule type="duplicateValues" dxfId="11308" priority="69115"/>
    <cfRule type="duplicateValues" dxfId="11307" priority="69116"/>
  </conditionalFormatting>
  <conditionalFormatting sqref="J36:J40">
    <cfRule type="duplicateValues" dxfId="11306" priority="69110"/>
    <cfRule type="duplicateValues" dxfId="11305" priority="69111"/>
  </conditionalFormatting>
  <conditionalFormatting sqref="J36:J40">
    <cfRule type="duplicateValues" dxfId="11304" priority="69107"/>
    <cfRule type="duplicateValues" dxfId="11303" priority="69108"/>
    <cfRule type="duplicateValues" dxfId="11302" priority="69109"/>
  </conditionalFormatting>
  <conditionalFormatting sqref="F25:F35">
    <cfRule type="duplicateValues" dxfId="11301" priority="273256"/>
  </conditionalFormatting>
  <conditionalFormatting sqref="F25:F35">
    <cfRule type="duplicateValues" dxfId="11300" priority="273258"/>
    <cfRule type="duplicateValues" dxfId="11299" priority="273259"/>
  </conditionalFormatting>
  <conditionalFormatting sqref="J25:J35">
    <cfRule type="duplicateValues" dxfId="11298" priority="273262"/>
  </conditionalFormatting>
  <conditionalFormatting sqref="J25:J35">
    <cfRule type="duplicateValues" dxfId="11297" priority="273264"/>
    <cfRule type="duplicateValues" dxfId="11296" priority="273265"/>
    <cfRule type="duplicateValues" dxfId="11295" priority="273266"/>
    <cfRule type="duplicateValues" dxfId="11294" priority="273267"/>
    <cfRule type="duplicateValues" dxfId="11293" priority="273268"/>
  </conditionalFormatting>
  <conditionalFormatting sqref="J25:J35">
    <cfRule type="duplicateValues" dxfId="11292" priority="273274"/>
    <cfRule type="duplicateValues" dxfId="11291" priority="273275"/>
  </conditionalFormatting>
  <conditionalFormatting sqref="J25:J35">
    <cfRule type="duplicateValues" dxfId="11290" priority="273278"/>
    <cfRule type="duplicateValues" dxfId="11289" priority="273279"/>
    <cfRule type="duplicateValues" dxfId="11288" priority="273280"/>
  </conditionalFormatting>
  <conditionalFormatting sqref="J34">
    <cfRule type="duplicateValues" dxfId="11287" priority="69106"/>
  </conditionalFormatting>
  <conditionalFormatting sqref="J34">
    <cfRule type="duplicateValues" dxfId="11286" priority="69101"/>
    <cfRule type="duplicateValues" dxfId="11285" priority="69102"/>
    <cfRule type="duplicateValues" dxfId="11284" priority="69103"/>
    <cfRule type="duplicateValues" dxfId="11283" priority="69104"/>
    <cfRule type="duplicateValues" dxfId="11282" priority="69105"/>
  </conditionalFormatting>
  <conditionalFormatting sqref="J34">
    <cfRule type="duplicateValues" dxfId="11281" priority="69099"/>
    <cfRule type="duplicateValues" dxfId="11280" priority="69100"/>
  </conditionalFormatting>
  <conditionalFormatting sqref="J34">
    <cfRule type="duplicateValues" dxfId="11279" priority="69096"/>
    <cfRule type="duplicateValues" dxfId="11278" priority="69097"/>
    <cfRule type="duplicateValues" dxfId="11277" priority="69098"/>
  </conditionalFormatting>
  <conditionalFormatting sqref="F35">
    <cfRule type="duplicateValues" dxfId="11276" priority="69095"/>
  </conditionalFormatting>
  <conditionalFormatting sqref="F35">
    <cfRule type="duplicateValues" dxfId="11275" priority="69093"/>
    <cfRule type="duplicateValues" dxfId="11274" priority="69094"/>
  </conditionalFormatting>
  <conditionalFormatting sqref="J35">
    <cfRule type="duplicateValues" dxfId="11273" priority="69083"/>
  </conditionalFormatting>
  <conditionalFormatting sqref="J35">
    <cfRule type="duplicateValues" dxfId="11272" priority="69078"/>
    <cfRule type="duplicateValues" dxfId="11271" priority="69079"/>
    <cfRule type="duplicateValues" dxfId="11270" priority="69080"/>
    <cfRule type="duplicateValues" dxfId="11269" priority="69081"/>
    <cfRule type="duplicateValues" dxfId="11268" priority="69082"/>
  </conditionalFormatting>
  <conditionalFormatting sqref="J35">
    <cfRule type="duplicateValues" dxfId="11267" priority="69076"/>
    <cfRule type="duplicateValues" dxfId="11266" priority="69077"/>
  </conditionalFormatting>
  <conditionalFormatting sqref="J35">
    <cfRule type="duplicateValues" dxfId="11265" priority="69073"/>
    <cfRule type="duplicateValues" dxfId="11264" priority="69074"/>
    <cfRule type="duplicateValues" dxfId="11263" priority="69075"/>
  </conditionalFormatting>
  <conditionalFormatting sqref="F36">
    <cfRule type="duplicateValues" dxfId="11262" priority="69072"/>
  </conditionalFormatting>
  <conditionalFormatting sqref="F36">
    <cfRule type="duplicateValues" dxfId="11261" priority="69070"/>
    <cfRule type="duplicateValues" dxfId="11260" priority="69071"/>
  </conditionalFormatting>
  <conditionalFormatting sqref="J36">
    <cfRule type="duplicateValues" dxfId="11259" priority="69053"/>
    <cfRule type="duplicateValues" dxfId="11258" priority="69054"/>
    <cfRule type="duplicateValues" dxfId="11257" priority="69055"/>
    <cfRule type="duplicateValues" dxfId="11256" priority="69056"/>
    <cfRule type="duplicateValues" dxfId="11255" priority="69057"/>
  </conditionalFormatting>
  <conditionalFormatting sqref="J36">
    <cfRule type="duplicateValues" dxfId="11254" priority="69052" stopIfTrue="1"/>
  </conditionalFormatting>
  <conditionalFormatting sqref="J36">
    <cfRule type="duplicateValues" dxfId="11253" priority="69050"/>
    <cfRule type="duplicateValues" dxfId="11252" priority="69051"/>
  </conditionalFormatting>
  <conditionalFormatting sqref="J36">
    <cfRule type="duplicateValues" dxfId="11251" priority="69047"/>
    <cfRule type="duplicateValues" dxfId="11250" priority="69048"/>
    <cfRule type="duplicateValues" dxfId="11249" priority="69049"/>
  </conditionalFormatting>
  <conditionalFormatting sqref="L36 J36">
    <cfRule type="duplicateValues" dxfId="11248" priority="69034"/>
  </conditionalFormatting>
  <conditionalFormatting sqref="L36 J36">
    <cfRule type="duplicateValues" dxfId="11247" priority="69031"/>
    <cfRule type="duplicateValues" dxfId="11246" priority="69032"/>
  </conditionalFormatting>
  <conditionalFormatting sqref="F37">
    <cfRule type="duplicateValues" dxfId="11245" priority="69015"/>
  </conditionalFormatting>
  <conditionalFormatting sqref="F37">
    <cfRule type="duplicateValues" dxfId="11244" priority="69013"/>
    <cfRule type="duplicateValues" dxfId="11243" priority="69014"/>
  </conditionalFormatting>
  <conditionalFormatting sqref="J37">
    <cfRule type="duplicateValues" dxfId="11242" priority="69000"/>
  </conditionalFormatting>
  <conditionalFormatting sqref="J37">
    <cfRule type="duplicateValues" dxfId="11241" priority="68995"/>
    <cfRule type="duplicateValues" dxfId="11240" priority="68996"/>
    <cfRule type="duplicateValues" dxfId="11239" priority="68997"/>
    <cfRule type="duplicateValues" dxfId="11238" priority="68998"/>
    <cfRule type="duplicateValues" dxfId="11237" priority="68999"/>
  </conditionalFormatting>
  <conditionalFormatting sqref="J37">
    <cfRule type="duplicateValues" dxfId="11236" priority="68993"/>
    <cfRule type="duplicateValues" dxfId="11235" priority="68994"/>
  </conditionalFormatting>
  <conditionalFormatting sqref="J37">
    <cfRule type="duplicateValues" dxfId="11234" priority="68990"/>
    <cfRule type="duplicateValues" dxfId="11233" priority="68991"/>
    <cfRule type="duplicateValues" dxfId="11232" priority="68992"/>
  </conditionalFormatting>
  <conditionalFormatting sqref="F38">
    <cfRule type="duplicateValues" dxfId="11231" priority="68967"/>
  </conditionalFormatting>
  <conditionalFormatting sqref="F38">
    <cfRule type="duplicateValues" dxfId="11230" priority="68965"/>
    <cfRule type="duplicateValues" dxfId="11229" priority="68966"/>
  </conditionalFormatting>
  <conditionalFormatting sqref="J38">
    <cfRule type="duplicateValues" dxfId="11228" priority="68952"/>
  </conditionalFormatting>
  <conditionalFormatting sqref="J38">
    <cfRule type="duplicateValues" dxfId="11227" priority="68947"/>
    <cfRule type="duplicateValues" dxfId="11226" priority="68948"/>
    <cfRule type="duplicateValues" dxfId="11225" priority="68949"/>
    <cfRule type="duplicateValues" dxfId="11224" priority="68950"/>
    <cfRule type="duplicateValues" dxfId="11223" priority="68951"/>
  </conditionalFormatting>
  <conditionalFormatting sqref="J38">
    <cfRule type="duplicateValues" dxfId="11222" priority="68945"/>
    <cfRule type="duplicateValues" dxfId="11221" priority="68946"/>
  </conditionalFormatting>
  <conditionalFormatting sqref="J38">
    <cfRule type="duplicateValues" dxfId="11220" priority="68942"/>
    <cfRule type="duplicateValues" dxfId="11219" priority="68943"/>
    <cfRule type="duplicateValues" dxfId="11218" priority="68944"/>
  </conditionalFormatting>
  <conditionalFormatting sqref="F41:F50">
    <cfRule type="duplicateValues" dxfId="11217" priority="68919"/>
  </conditionalFormatting>
  <conditionalFormatting sqref="F41:F50">
    <cfRule type="duplicateValues" dxfId="11216" priority="68917"/>
    <cfRule type="duplicateValues" dxfId="11215" priority="68918"/>
  </conditionalFormatting>
  <conditionalFormatting sqref="J41:J50">
    <cfRule type="duplicateValues" dxfId="11214" priority="68916"/>
  </conditionalFormatting>
  <conditionalFormatting sqref="J41:J50">
    <cfRule type="duplicateValues" dxfId="11213" priority="68911"/>
    <cfRule type="duplicateValues" dxfId="11212" priority="68912"/>
    <cfRule type="duplicateValues" dxfId="11211" priority="68913"/>
    <cfRule type="duplicateValues" dxfId="11210" priority="68914"/>
    <cfRule type="duplicateValues" dxfId="11209" priority="68915"/>
  </conditionalFormatting>
  <conditionalFormatting sqref="J41:J50">
    <cfRule type="duplicateValues" dxfId="11208" priority="68909"/>
    <cfRule type="duplicateValues" dxfId="11207" priority="68910"/>
  </conditionalFormatting>
  <conditionalFormatting sqref="J41:J50">
    <cfRule type="duplicateValues" dxfId="11206" priority="68906"/>
    <cfRule type="duplicateValues" dxfId="11205" priority="68907"/>
    <cfRule type="duplicateValues" dxfId="11204" priority="68908"/>
  </conditionalFormatting>
  <conditionalFormatting sqref="F39">
    <cfRule type="duplicateValues" dxfId="11203" priority="68905"/>
  </conditionalFormatting>
  <conditionalFormatting sqref="F39">
    <cfRule type="duplicateValues" dxfId="11202" priority="68903"/>
    <cfRule type="duplicateValues" dxfId="11201" priority="68904"/>
  </conditionalFormatting>
  <conditionalFormatting sqref="J39">
    <cfRule type="duplicateValues" dxfId="11200" priority="68890"/>
  </conditionalFormatting>
  <conditionalFormatting sqref="J39">
    <cfRule type="duplicateValues" dxfId="11199" priority="68885"/>
    <cfRule type="duplicateValues" dxfId="11198" priority="68886"/>
    <cfRule type="duplicateValues" dxfId="11197" priority="68887"/>
    <cfRule type="duplicateValues" dxfId="11196" priority="68888"/>
    <cfRule type="duplicateValues" dxfId="11195" priority="68889"/>
  </conditionalFormatting>
  <conditionalFormatting sqref="J39">
    <cfRule type="duplicateValues" dxfId="11194" priority="68883"/>
    <cfRule type="duplicateValues" dxfId="11193" priority="68884"/>
  </conditionalFormatting>
  <conditionalFormatting sqref="J39">
    <cfRule type="duplicateValues" dxfId="11192" priority="68880"/>
    <cfRule type="duplicateValues" dxfId="11191" priority="68881"/>
    <cfRule type="duplicateValues" dxfId="11190" priority="68882"/>
  </conditionalFormatting>
  <conditionalFormatting sqref="F40">
    <cfRule type="duplicateValues" dxfId="11189" priority="68879"/>
  </conditionalFormatting>
  <conditionalFormatting sqref="F40">
    <cfRule type="duplicateValues" dxfId="11188" priority="68877"/>
    <cfRule type="duplicateValues" dxfId="11187" priority="68878"/>
  </conditionalFormatting>
  <conditionalFormatting sqref="J40">
    <cfRule type="duplicateValues" dxfId="11186" priority="68864"/>
  </conditionalFormatting>
  <conditionalFormatting sqref="J40">
    <cfRule type="duplicateValues" dxfId="11185" priority="68859"/>
    <cfRule type="duplicateValues" dxfId="11184" priority="68860"/>
    <cfRule type="duplicateValues" dxfId="11183" priority="68861"/>
    <cfRule type="duplicateValues" dxfId="11182" priority="68862"/>
    <cfRule type="duplicateValues" dxfId="11181" priority="68863"/>
  </conditionalFormatting>
  <conditionalFormatting sqref="J40">
    <cfRule type="duplicateValues" dxfId="11180" priority="68857"/>
    <cfRule type="duplicateValues" dxfId="11179" priority="68858"/>
  </conditionalFormatting>
  <conditionalFormatting sqref="J40">
    <cfRule type="duplicateValues" dxfId="11178" priority="68854"/>
    <cfRule type="duplicateValues" dxfId="11177" priority="68855"/>
    <cfRule type="duplicateValues" dxfId="11176" priority="68856"/>
  </conditionalFormatting>
  <conditionalFormatting sqref="F41:F42">
    <cfRule type="duplicateValues" dxfId="11175" priority="68853"/>
  </conditionalFormatting>
  <conditionalFormatting sqref="F41:F42">
    <cfRule type="duplicateValues" dxfId="11174" priority="68851"/>
    <cfRule type="duplicateValues" dxfId="11173" priority="68852"/>
  </conditionalFormatting>
  <conditionalFormatting sqref="J41:J42">
    <cfRule type="duplicateValues" dxfId="11172" priority="68850"/>
  </conditionalFormatting>
  <conditionalFormatting sqref="J41:J42">
    <cfRule type="duplicateValues" dxfId="11171" priority="68845"/>
    <cfRule type="duplicateValues" dxfId="11170" priority="68846"/>
    <cfRule type="duplicateValues" dxfId="11169" priority="68847"/>
    <cfRule type="duplicateValues" dxfId="11168" priority="68848"/>
    <cfRule type="duplicateValues" dxfId="11167" priority="68849"/>
  </conditionalFormatting>
  <conditionalFormatting sqref="J41:J42">
    <cfRule type="duplicateValues" dxfId="11166" priority="68843"/>
    <cfRule type="duplicateValues" dxfId="11165" priority="68844"/>
  </conditionalFormatting>
  <conditionalFormatting sqref="J41:J42">
    <cfRule type="duplicateValues" dxfId="11164" priority="68840"/>
    <cfRule type="duplicateValues" dxfId="11163" priority="68841"/>
    <cfRule type="duplicateValues" dxfId="11162" priority="68842"/>
  </conditionalFormatting>
  <conditionalFormatting sqref="F43">
    <cfRule type="duplicateValues" dxfId="11161" priority="68813"/>
  </conditionalFormatting>
  <conditionalFormatting sqref="F43">
    <cfRule type="duplicateValues" dxfId="11160" priority="68811"/>
    <cfRule type="duplicateValues" dxfId="11159" priority="68812"/>
  </conditionalFormatting>
  <conditionalFormatting sqref="J43">
    <cfRule type="duplicateValues" dxfId="11158" priority="68791"/>
    <cfRule type="duplicateValues" dxfId="11157" priority="68792"/>
    <cfRule type="duplicateValues" dxfId="11156" priority="68793"/>
    <cfRule type="duplicateValues" dxfId="11155" priority="68794"/>
    <cfRule type="duplicateValues" dxfId="11154" priority="68795"/>
  </conditionalFormatting>
  <conditionalFormatting sqref="J43">
    <cfRule type="duplicateValues" dxfId="11153" priority="68790" stopIfTrue="1"/>
  </conditionalFormatting>
  <conditionalFormatting sqref="J43">
    <cfRule type="duplicateValues" dxfId="11152" priority="68788"/>
    <cfRule type="duplicateValues" dxfId="11151" priority="68789"/>
  </conditionalFormatting>
  <conditionalFormatting sqref="J43">
    <cfRule type="duplicateValues" dxfId="11150" priority="68785"/>
    <cfRule type="duplicateValues" dxfId="11149" priority="68786"/>
    <cfRule type="duplicateValues" dxfId="11148" priority="68787"/>
  </conditionalFormatting>
  <conditionalFormatting sqref="F44">
    <cfRule type="duplicateValues" dxfId="11147" priority="68751"/>
  </conditionalFormatting>
  <conditionalFormatting sqref="F44">
    <cfRule type="duplicateValues" dxfId="11146" priority="68749"/>
    <cfRule type="duplicateValues" dxfId="11145" priority="68750"/>
  </conditionalFormatting>
  <conditionalFormatting sqref="J44">
    <cfRule type="duplicateValues" dxfId="11144" priority="68733"/>
  </conditionalFormatting>
  <conditionalFormatting sqref="J44">
    <cfRule type="duplicateValues" dxfId="11143" priority="68728"/>
    <cfRule type="duplicateValues" dxfId="11142" priority="68729"/>
    <cfRule type="duplicateValues" dxfId="11141" priority="68730"/>
    <cfRule type="duplicateValues" dxfId="11140" priority="68731"/>
    <cfRule type="duplicateValues" dxfId="11139" priority="68732"/>
  </conditionalFormatting>
  <conditionalFormatting sqref="J44">
    <cfRule type="duplicateValues" dxfId="11138" priority="68726"/>
    <cfRule type="duplicateValues" dxfId="11137" priority="68727"/>
  </conditionalFormatting>
  <conditionalFormatting sqref="J44">
    <cfRule type="duplicateValues" dxfId="11136" priority="68723"/>
    <cfRule type="duplicateValues" dxfId="11135" priority="68724"/>
    <cfRule type="duplicateValues" dxfId="11134" priority="68725"/>
  </conditionalFormatting>
  <conditionalFormatting sqref="F45">
    <cfRule type="duplicateValues" dxfId="11133" priority="68711"/>
  </conditionalFormatting>
  <conditionalFormatting sqref="F45">
    <cfRule type="duplicateValues" dxfId="11132" priority="68709"/>
    <cfRule type="duplicateValues" dxfId="11131" priority="68710"/>
  </conditionalFormatting>
  <conditionalFormatting sqref="J45">
    <cfRule type="duplicateValues" dxfId="11130" priority="68693"/>
  </conditionalFormatting>
  <conditionalFormatting sqref="J45">
    <cfRule type="duplicateValues" dxfId="11129" priority="68688"/>
    <cfRule type="duplicateValues" dxfId="11128" priority="68689"/>
    <cfRule type="duplicateValues" dxfId="11127" priority="68690"/>
    <cfRule type="duplicateValues" dxfId="11126" priority="68691"/>
    <cfRule type="duplicateValues" dxfId="11125" priority="68692"/>
  </conditionalFormatting>
  <conditionalFormatting sqref="J45">
    <cfRule type="duplicateValues" dxfId="11124" priority="68686"/>
    <cfRule type="duplicateValues" dxfId="11123" priority="68687"/>
  </conditionalFormatting>
  <conditionalFormatting sqref="J45">
    <cfRule type="duplicateValues" dxfId="11122" priority="68683"/>
    <cfRule type="duplicateValues" dxfId="11121" priority="68684"/>
    <cfRule type="duplicateValues" dxfId="11120" priority="68685"/>
  </conditionalFormatting>
  <conditionalFormatting sqref="F46">
    <cfRule type="duplicateValues" dxfId="11119" priority="68671"/>
  </conditionalFormatting>
  <conditionalFormatting sqref="F46">
    <cfRule type="duplicateValues" dxfId="11118" priority="68669"/>
    <cfRule type="duplicateValues" dxfId="11117" priority="68670"/>
  </conditionalFormatting>
  <conditionalFormatting sqref="J46">
    <cfRule type="duplicateValues" dxfId="11116" priority="68653"/>
  </conditionalFormatting>
  <conditionalFormatting sqref="J46">
    <cfRule type="duplicateValues" dxfId="11115" priority="68648"/>
    <cfRule type="duplicateValues" dxfId="11114" priority="68649"/>
    <cfRule type="duplicateValues" dxfId="11113" priority="68650"/>
    <cfRule type="duplicateValues" dxfId="11112" priority="68651"/>
    <cfRule type="duplicateValues" dxfId="11111" priority="68652"/>
  </conditionalFormatting>
  <conditionalFormatting sqref="J46">
    <cfRule type="duplicateValues" dxfId="11110" priority="68646"/>
    <cfRule type="duplicateValues" dxfId="11109" priority="68647"/>
  </conditionalFormatting>
  <conditionalFormatting sqref="J46">
    <cfRule type="duplicateValues" dxfId="11108" priority="68643"/>
    <cfRule type="duplicateValues" dxfId="11107" priority="68644"/>
    <cfRule type="duplicateValues" dxfId="11106" priority="68645"/>
  </conditionalFormatting>
  <conditionalFormatting sqref="F47">
    <cfRule type="duplicateValues" dxfId="11105" priority="68631"/>
  </conditionalFormatting>
  <conditionalFormatting sqref="F47">
    <cfRule type="duplicateValues" dxfId="11104" priority="68629"/>
    <cfRule type="duplicateValues" dxfId="11103" priority="68630"/>
  </conditionalFormatting>
  <conditionalFormatting sqref="J47">
    <cfRule type="duplicateValues" dxfId="11102" priority="68613"/>
  </conditionalFormatting>
  <conditionalFormatting sqref="J47">
    <cfRule type="duplicateValues" dxfId="11101" priority="68608"/>
    <cfRule type="duplicateValues" dxfId="11100" priority="68609"/>
    <cfRule type="duplicateValues" dxfId="11099" priority="68610"/>
    <cfRule type="duplicateValues" dxfId="11098" priority="68611"/>
    <cfRule type="duplicateValues" dxfId="11097" priority="68612"/>
  </conditionalFormatting>
  <conditionalFormatting sqref="J47">
    <cfRule type="duplicateValues" dxfId="11096" priority="68606"/>
    <cfRule type="duplicateValues" dxfId="11095" priority="68607"/>
  </conditionalFormatting>
  <conditionalFormatting sqref="J47">
    <cfRule type="duplicateValues" dxfId="11094" priority="68603"/>
    <cfRule type="duplicateValues" dxfId="11093" priority="68604"/>
    <cfRule type="duplicateValues" dxfId="11092" priority="68605"/>
  </conditionalFormatting>
  <conditionalFormatting sqref="F48">
    <cfRule type="duplicateValues" dxfId="11091" priority="68580"/>
  </conditionalFormatting>
  <conditionalFormatting sqref="F48">
    <cfRule type="duplicateValues" dxfId="11090" priority="68578"/>
    <cfRule type="duplicateValues" dxfId="11089" priority="68579"/>
  </conditionalFormatting>
  <conditionalFormatting sqref="J48">
    <cfRule type="duplicateValues" dxfId="11088" priority="68562"/>
  </conditionalFormatting>
  <conditionalFormatting sqref="J48">
    <cfRule type="duplicateValues" dxfId="11087" priority="68557"/>
    <cfRule type="duplicateValues" dxfId="11086" priority="68558"/>
    <cfRule type="duplicateValues" dxfId="11085" priority="68559"/>
    <cfRule type="duplicateValues" dxfId="11084" priority="68560"/>
    <cfRule type="duplicateValues" dxfId="11083" priority="68561"/>
  </conditionalFormatting>
  <conditionalFormatting sqref="J48">
    <cfRule type="duplicateValues" dxfId="11082" priority="68555"/>
    <cfRule type="duplicateValues" dxfId="11081" priority="68556"/>
  </conditionalFormatting>
  <conditionalFormatting sqref="J48">
    <cfRule type="duplicateValues" dxfId="11080" priority="68552"/>
    <cfRule type="duplicateValues" dxfId="11079" priority="68553"/>
    <cfRule type="duplicateValues" dxfId="11078" priority="68554"/>
  </conditionalFormatting>
  <conditionalFormatting sqref="F51:F63">
    <cfRule type="duplicateValues" dxfId="11077" priority="68529"/>
  </conditionalFormatting>
  <conditionalFormatting sqref="F51:F63">
    <cfRule type="duplicateValues" dxfId="11076" priority="68527"/>
    <cfRule type="duplicateValues" dxfId="11075" priority="68528"/>
  </conditionalFormatting>
  <conditionalFormatting sqref="J51:J63">
    <cfRule type="duplicateValues" dxfId="11074" priority="68526"/>
  </conditionalFormatting>
  <conditionalFormatting sqref="J51:J63">
    <cfRule type="duplicateValues" dxfId="11073" priority="68521"/>
    <cfRule type="duplicateValues" dxfId="11072" priority="68522"/>
    <cfRule type="duplicateValues" dxfId="11071" priority="68523"/>
    <cfRule type="duplicateValues" dxfId="11070" priority="68524"/>
    <cfRule type="duplicateValues" dxfId="11069" priority="68525"/>
  </conditionalFormatting>
  <conditionalFormatting sqref="J51:J63">
    <cfRule type="duplicateValues" dxfId="11068" priority="68519"/>
    <cfRule type="duplicateValues" dxfId="11067" priority="68520"/>
  </conditionalFormatting>
  <conditionalFormatting sqref="J51:J63">
    <cfRule type="duplicateValues" dxfId="11066" priority="68516"/>
    <cfRule type="duplicateValues" dxfId="11065" priority="68517"/>
    <cfRule type="duplicateValues" dxfId="11064" priority="68518"/>
  </conditionalFormatting>
  <conditionalFormatting sqref="F49">
    <cfRule type="duplicateValues" dxfId="11063" priority="68515"/>
  </conditionalFormatting>
  <conditionalFormatting sqref="F49">
    <cfRule type="duplicateValues" dxfId="11062" priority="68513"/>
    <cfRule type="duplicateValues" dxfId="11061" priority="68514"/>
  </conditionalFormatting>
  <conditionalFormatting sqref="J49">
    <cfRule type="duplicateValues" dxfId="11060" priority="68497"/>
  </conditionalFormatting>
  <conditionalFormatting sqref="J49">
    <cfRule type="duplicateValues" dxfId="11059" priority="68492"/>
    <cfRule type="duplicateValues" dxfId="11058" priority="68493"/>
    <cfRule type="duplicateValues" dxfId="11057" priority="68494"/>
    <cfRule type="duplicateValues" dxfId="11056" priority="68495"/>
    <cfRule type="duplicateValues" dxfId="11055" priority="68496"/>
  </conditionalFormatting>
  <conditionalFormatting sqref="J49">
    <cfRule type="duplicateValues" dxfId="11054" priority="68490"/>
    <cfRule type="duplicateValues" dxfId="11053" priority="68491"/>
  </conditionalFormatting>
  <conditionalFormatting sqref="J49">
    <cfRule type="duplicateValues" dxfId="11052" priority="68487"/>
    <cfRule type="duplicateValues" dxfId="11051" priority="68488"/>
    <cfRule type="duplicateValues" dxfId="11050" priority="68489"/>
  </conditionalFormatting>
  <conditionalFormatting sqref="F50">
    <cfRule type="duplicateValues" dxfId="11049" priority="68475"/>
  </conditionalFormatting>
  <conditionalFormatting sqref="F50">
    <cfRule type="duplicateValues" dxfId="11048" priority="68473"/>
    <cfRule type="duplicateValues" dxfId="11047" priority="68474"/>
  </conditionalFormatting>
  <conditionalFormatting sqref="J50">
    <cfRule type="duplicateValues" dxfId="11046" priority="68457"/>
  </conditionalFormatting>
  <conditionalFormatting sqref="J50">
    <cfRule type="duplicateValues" dxfId="11045" priority="68452"/>
    <cfRule type="duplicateValues" dxfId="11044" priority="68453"/>
    <cfRule type="duplicateValues" dxfId="11043" priority="68454"/>
    <cfRule type="duplicateValues" dxfId="11042" priority="68455"/>
    <cfRule type="duplicateValues" dxfId="11041" priority="68456"/>
  </conditionalFormatting>
  <conditionalFormatting sqref="J50">
    <cfRule type="duplicateValues" dxfId="11040" priority="68450"/>
    <cfRule type="duplicateValues" dxfId="11039" priority="68451"/>
  </conditionalFormatting>
  <conditionalFormatting sqref="J50">
    <cfRule type="duplicateValues" dxfId="11038" priority="68447"/>
    <cfRule type="duplicateValues" dxfId="11037" priority="68448"/>
    <cfRule type="duplicateValues" dxfId="11036" priority="68449"/>
  </conditionalFormatting>
  <conditionalFormatting sqref="F51">
    <cfRule type="duplicateValues" dxfId="11035" priority="68435"/>
  </conditionalFormatting>
  <conditionalFormatting sqref="F51">
    <cfRule type="duplicateValues" dxfId="11034" priority="68433"/>
    <cfRule type="duplicateValues" dxfId="11033" priority="68434"/>
  </conditionalFormatting>
  <conditionalFormatting sqref="J51">
    <cfRule type="duplicateValues" dxfId="11032" priority="68432"/>
  </conditionalFormatting>
  <conditionalFormatting sqref="J51">
    <cfRule type="duplicateValues" dxfId="11031" priority="68427"/>
    <cfRule type="duplicateValues" dxfId="11030" priority="68428"/>
    <cfRule type="duplicateValues" dxfId="11029" priority="68429"/>
    <cfRule type="duplicateValues" dxfId="11028" priority="68430"/>
    <cfRule type="duplicateValues" dxfId="11027" priority="68431"/>
  </conditionalFormatting>
  <conditionalFormatting sqref="J51">
    <cfRule type="duplicateValues" dxfId="11026" priority="68425"/>
    <cfRule type="duplicateValues" dxfId="11025" priority="68426"/>
  </conditionalFormatting>
  <conditionalFormatting sqref="J51">
    <cfRule type="duplicateValues" dxfId="11024" priority="68422"/>
    <cfRule type="duplicateValues" dxfId="11023" priority="68423"/>
    <cfRule type="duplicateValues" dxfId="11022" priority="68424"/>
  </conditionalFormatting>
  <conditionalFormatting sqref="F52">
    <cfRule type="duplicateValues" dxfId="11021" priority="68381"/>
  </conditionalFormatting>
  <conditionalFormatting sqref="F52">
    <cfRule type="duplicateValues" dxfId="11020" priority="68379"/>
    <cfRule type="duplicateValues" dxfId="11019" priority="68380"/>
  </conditionalFormatting>
  <conditionalFormatting sqref="J52">
    <cfRule type="duplicateValues" dxfId="11018" priority="68378"/>
  </conditionalFormatting>
  <conditionalFormatting sqref="J52">
    <cfRule type="duplicateValues" dxfId="11017" priority="68373"/>
    <cfRule type="duplicateValues" dxfId="11016" priority="68374"/>
    <cfRule type="duplicateValues" dxfId="11015" priority="68375"/>
    <cfRule type="duplicateValues" dxfId="11014" priority="68376"/>
    <cfRule type="duplicateValues" dxfId="11013" priority="68377"/>
  </conditionalFormatting>
  <conditionalFormatting sqref="J52">
    <cfRule type="duplicateValues" dxfId="11012" priority="68371"/>
    <cfRule type="duplicateValues" dxfId="11011" priority="68372"/>
  </conditionalFormatting>
  <conditionalFormatting sqref="J52">
    <cfRule type="duplicateValues" dxfId="11010" priority="68368"/>
    <cfRule type="duplicateValues" dxfId="11009" priority="68369"/>
    <cfRule type="duplicateValues" dxfId="11008" priority="68370"/>
  </conditionalFormatting>
  <conditionalFormatting sqref="F53">
    <cfRule type="duplicateValues" dxfId="11007" priority="68327"/>
  </conditionalFormatting>
  <conditionalFormatting sqref="F53">
    <cfRule type="duplicateValues" dxfId="11006" priority="68325"/>
    <cfRule type="duplicateValues" dxfId="11005" priority="68326"/>
  </conditionalFormatting>
  <conditionalFormatting sqref="F54">
    <cfRule type="duplicateValues" dxfId="11004" priority="68306"/>
  </conditionalFormatting>
  <conditionalFormatting sqref="F54">
    <cfRule type="duplicateValues" dxfId="11003" priority="68304"/>
    <cfRule type="duplicateValues" dxfId="11002" priority="68305"/>
  </conditionalFormatting>
  <conditionalFormatting sqref="J54">
    <cfRule type="duplicateValues" dxfId="11001" priority="68285"/>
  </conditionalFormatting>
  <conditionalFormatting sqref="J54">
    <cfRule type="duplicateValues" dxfId="11000" priority="68280"/>
    <cfRule type="duplicateValues" dxfId="10999" priority="68281"/>
    <cfRule type="duplicateValues" dxfId="10998" priority="68282"/>
    <cfRule type="duplicateValues" dxfId="10997" priority="68283"/>
    <cfRule type="duplicateValues" dxfId="10996" priority="68284"/>
  </conditionalFormatting>
  <conditionalFormatting sqref="J54">
    <cfRule type="duplicateValues" dxfId="10995" priority="68278"/>
    <cfRule type="duplicateValues" dxfId="10994" priority="68279"/>
  </conditionalFormatting>
  <conditionalFormatting sqref="J54">
    <cfRule type="duplicateValues" dxfId="10993" priority="68275"/>
    <cfRule type="duplicateValues" dxfId="10992" priority="68276"/>
    <cfRule type="duplicateValues" dxfId="10991" priority="68277"/>
  </conditionalFormatting>
  <conditionalFormatting sqref="F55">
    <cfRule type="duplicateValues" dxfId="10990" priority="68274"/>
  </conditionalFormatting>
  <conditionalFormatting sqref="F55">
    <cfRule type="duplicateValues" dxfId="10989" priority="68272"/>
    <cfRule type="duplicateValues" dxfId="10988" priority="68273"/>
  </conditionalFormatting>
  <conditionalFormatting sqref="F56">
    <cfRule type="duplicateValues" dxfId="10987" priority="68253"/>
  </conditionalFormatting>
  <conditionalFormatting sqref="F56">
    <cfRule type="duplicateValues" dxfId="10986" priority="68251"/>
    <cfRule type="duplicateValues" dxfId="10985" priority="68252"/>
  </conditionalFormatting>
  <conditionalFormatting sqref="J55">
    <cfRule type="duplicateValues" dxfId="10984" priority="68232"/>
  </conditionalFormatting>
  <conditionalFormatting sqref="J55">
    <cfRule type="duplicateValues" dxfId="10983" priority="68227"/>
    <cfRule type="duplicateValues" dxfId="10982" priority="68228"/>
    <cfRule type="duplicateValues" dxfId="10981" priority="68229"/>
    <cfRule type="duplicateValues" dxfId="10980" priority="68230"/>
    <cfRule type="duplicateValues" dxfId="10979" priority="68231"/>
  </conditionalFormatting>
  <conditionalFormatting sqref="J55">
    <cfRule type="duplicateValues" dxfId="10978" priority="68225"/>
    <cfRule type="duplicateValues" dxfId="10977" priority="68226"/>
  </conditionalFormatting>
  <conditionalFormatting sqref="J55">
    <cfRule type="duplicateValues" dxfId="10976" priority="68222"/>
    <cfRule type="duplicateValues" dxfId="10975" priority="68223"/>
    <cfRule type="duplicateValues" dxfId="10974" priority="68224"/>
  </conditionalFormatting>
  <conditionalFormatting sqref="J56">
    <cfRule type="duplicateValues" dxfId="10973" priority="68221"/>
  </conditionalFormatting>
  <conditionalFormatting sqref="J56">
    <cfRule type="duplicateValues" dxfId="10972" priority="68216"/>
    <cfRule type="duplicateValues" dxfId="10971" priority="68217"/>
    <cfRule type="duplicateValues" dxfId="10970" priority="68218"/>
    <cfRule type="duplicateValues" dxfId="10969" priority="68219"/>
    <cfRule type="duplicateValues" dxfId="10968" priority="68220"/>
  </conditionalFormatting>
  <conditionalFormatting sqref="J56">
    <cfRule type="duplicateValues" dxfId="10967" priority="68214"/>
    <cfRule type="duplicateValues" dxfId="10966" priority="68215"/>
  </conditionalFormatting>
  <conditionalFormatting sqref="J56">
    <cfRule type="duplicateValues" dxfId="10965" priority="68211"/>
    <cfRule type="duplicateValues" dxfId="10964" priority="68212"/>
    <cfRule type="duplicateValues" dxfId="10963" priority="68213"/>
  </conditionalFormatting>
  <conditionalFormatting sqref="F57">
    <cfRule type="duplicateValues" dxfId="10962" priority="68210"/>
  </conditionalFormatting>
  <conditionalFormatting sqref="F57">
    <cfRule type="duplicateValues" dxfId="10961" priority="68208"/>
    <cfRule type="duplicateValues" dxfId="10960" priority="68209"/>
  </conditionalFormatting>
  <conditionalFormatting sqref="J57">
    <cfRule type="duplicateValues" dxfId="10959" priority="68189"/>
  </conditionalFormatting>
  <conditionalFormatting sqref="J57">
    <cfRule type="duplicateValues" dxfId="10958" priority="68184"/>
    <cfRule type="duplicateValues" dxfId="10957" priority="68185"/>
    <cfRule type="duplicateValues" dxfId="10956" priority="68186"/>
    <cfRule type="duplicateValues" dxfId="10955" priority="68187"/>
    <cfRule type="duplicateValues" dxfId="10954" priority="68188"/>
  </conditionalFormatting>
  <conditionalFormatting sqref="J57">
    <cfRule type="duplicateValues" dxfId="10953" priority="68182"/>
    <cfRule type="duplicateValues" dxfId="10952" priority="68183"/>
  </conditionalFormatting>
  <conditionalFormatting sqref="J57">
    <cfRule type="duplicateValues" dxfId="10951" priority="68179"/>
    <cfRule type="duplicateValues" dxfId="10950" priority="68180"/>
    <cfRule type="duplicateValues" dxfId="10949" priority="68181"/>
  </conditionalFormatting>
  <conditionalFormatting sqref="F58">
    <cfRule type="duplicateValues" dxfId="10948" priority="68178"/>
  </conditionalFormatting>
  <conditionalFormatting sqref="F58">
    <cfRule type="duplicateValues" dxfId="10947" priority="68176"/>
    <cfRule type="duplicateValues" dxfId="10946" priority="68177"/>
  </conditionalFormatting>
  <conditionalFormatting sqref="J58">
    <cfRule type="duplicateValues" dxfId="10945" priority="68157"/>
  </conditionalFormatting>
  <conditionalFormatting sqref="J58">
    <cfRule type="duplicateValues" dxfId="10944" priority="68152"/>
    <cfRule type="duplicateValues" dxfId="10943" priority="68153"/>
    <cfRule type="duplicateValues" dxfId="10942" priority="68154"/>
    <cfRule type="duplicateValues" dxfId="10941" priority="68155"/>
    <cfRule type="duplicateValues" dxfId="10940" priority="68156"/>
  </conditionalFormatting>
  <conditionalFormatting sqref="J58">
    <cfRule type="duplicateValues" dxfId="10939" priority="68150"/>
    <cfRule type="duplicateValues" dxfId="10938" priority="68151"/>
  </conditionalFormatting>
  <conditionalFormatting sqref="J58">
    <cfRule type="duplicateValues" dxfId="10937" priority="68147"/>
    <cfRule type="duplicateValues" dxfId="10936" priority="68148"/>
    <cfRule type="duplicateValues" dxfId="10935" priority="68149"/>
  </conditionalFormatting>
  <conditionalFormatting sqref="F59:F60">
    <cfRule type="duplicateValues" dxfId="10934" priority="68146"/>
  </conditionalFormatting>
  <conditionalFormatting sqref="F59:F60">
    <cfRule type="duplicateValues" dxfId="10933" priority="68144"/>
    <cfRule type="duplicateValues" dxfId="10932" priority="68145"/>
  </conditionalFormatting>
  <conditionalFormatting sqref="J59:J60">
    <cfRule type="duplicateValues" dxfId="10931" priority="68125"/>
  </conditionalFormatting>
  <conditionalFormatting sqref="J59:J60">
    <cfRule type="duplicateValues" dxfId="10930" priority="68120"/>
    <cfRule type="duplicateValues" dxfId="10929" priority="68121"/>
    <cfRule type="duplicateValues" dxfId="10928" priority="68122"/>
    <cfRule type="duplicateValues" dxfId="10927" priority="68123"/>
    <cfRule type="duplicateValues" dxfId="10926" priority="68124"/>
  </conditionalFormatting>
  <conditionalFormatting sqref="J59:J60">
    <cfRule type="duplicateValues" dxfId="10925" priority="68118"/>
    <cfRule type="duplicateValues" dxfId="10924" priority="68119"/>
  </conditionalFormatting>
  <conditionalFormatting sqref="J59:J60">
    <cfRule type="duplicateValues" dxfId="10923" priority="68115"/>
    <cfRule type="duplicateValues" dxfId="10922" priority="68116"/>
    <cfRule type="duplicateValues" dxfId="10921" priority="68117"/>
  </conditionalFormatting>
  <conditionalFormatting sqref="F61">
    <cfRule type="duplicateValues" dxfId="10920" priority="68114"/>
  </conditionalFormatting>
  <conditionalFormatting sqref="F61">
    <cfRule type="duplicateValues" dxfId="10919" priority="68112"/>
    <cfRule type="duplicateValues" dxfId="10918" priority="68113"/>
  </conditionalFormatting>
  <conditionalFormatting sqref="J61">
    <cfRule type="duplicateValues" dxfId="10917" priority="68093"/>
  </conditionalFormatting>
  <conditionalFormatting sqref="J61">
    <cfRule type="duplicateValues" dxfId="10916" priority="68088"/>
    <cfRule type="duplicateValues" dxfId="10915" priority="68089"/>
    <cfRule type="duplicateValues" dxfId="10914" priority="68090"/>
    <cfRule type="duplicateValues" dxfId="10913" priority="68091"/>
    <cfRule type="duplicateValues" dxfId="10912" priority="68092"/>
  </conditionalFormatting>
  <conditionalFormatting sqref="J61">
    <cfRule type="duplicateValues" dxfId="10911" priority="68086"/>
    <cfRule type="duplicateValues" dxfId="10910" priority="68087"/>
  </conditionalFormatting>
  <conditionalFormatting sqref="J61">
    <cfRule type="duplicateValues" dxfId="10909" priority="68083"/>
    <cfRule type="duplicateValues" dxfId="10908" priority="68084"/>
    <cfRule type="duplicateValues" dxfId="10907" priority="68085"/>
  </conditionalFormatting>
  <conditionalFormatting sqref="F62">
    <cfRule type="duplicateValues" dxfId="10906" priority="68071"/>
  </conditionalFormatting>
  <conditionalFormatting sqref="F62">
    <cfRule type="duplicateValues" dxfId="10905" priority="68069"/>
    <cfRule type="duplicateValues" dxfId="10904" priority="68070"/>
  </conditionalFormatting>
  <conditionalFormatting sqref="J62">
    <cfRule type="duplicateValues" dxfId="10903" priority="68050"/>
  </conditionalFormatting>
  <conditionalFormatting sqref="J62">
    <cfRule type="duplicateValues" dxfId="10902" priority="68045"/>
    <cfRule type="duplicateValues" dxfId="10901" priority="68046"/>
    <cfRule type="duplicateValues" dxfId="10900" priority="68047"/>
    <cfRule type="duplicateValues" dxfId="10899" priority="68048"/>
    <cfRule type="duplicateValues" dxfId="10898" priority="68049"/>
  </conditionalFormatting>
  <conditionalFormatting sqref="J62">
    <cfRule type="duplicateValues" dxfId="10897" priority="68043"/>
    <cfRule type="duplicateValues" dxfId="10896" priority="68044"/>
  </conditionalFormatting>
  <conditionalFormatting sqref="J62">
    <cfRule type="duplicateValues" dxfId="10895" priority="68040"/>
    <cfRule type="duplicateValues" dxfId="10894" priority="68041"/>
    <cfRule type="duplicateValues" dxfId="10893" priority="68042"/>
  </conditionalFormatting>
  <conditionalFormatting sqref="F64:F71">
    <cfRule type="duplicateValues" dxfId="10892" priority="68028"/>
  </conditionalFormatting>
  <conditionalFormatting sqref="F64:F71">
    <cfRule type="duplicateValues" dxfId="10891" priority="68026"/>
    <cfRule type="duplicateValues" dxfId="10890" priority="68027"/>
  </conditionalFormatting>
  <conditionalFormatting sqref="J64:J71">
    <cfRule type="duplicateValues" dxfId="10889" priority="68025"/>
  </conditionalFormatting>
  <conditionalFormatting sqref="J64:J71">
    <cfRule type="duplicateValues" dxfId="10888" priority="68020"/>
    <cfRule type="duplicateValues" dxfId="10887" priority="68021"/>
    <cfRule type="duplicateValues" dxfId="10886" priority="68022"/>
    <cfRule type="duplicateValues" dxfId="10885" priority="68023"/>
    <cfRule type="duplicateValues" dxfId="10884" priority="68024"/>
  </conditionalFormatting>
  <conditionalFormatting sqref="J64:J71">
    <cfRule type="duplicateValues" dxfId="10883" priority="68018"/>
    <cfRule type="duplicateValues" dxfId="10882" priority="68019"/>
  </conditionalFormatting>
  <conditionalFormatting sqref="J64:J71">
    <cfRule type="duplicateValues" dxfId="10881" priority="68015"/>
    <cfRule type="duplicateValues" dxfId="10880" priority="68016"/>
    <cfRule type="duplicateValues" dxfId="10879" priority="68017"/>
  </conditionalFormatting>
  <conditionalFormatting sqref="F63">
    <cfRule type="duplicateValues" dxfId="10878" priority="68014"/>
  </conditionalFormatting>
  <conditionalFormatting sqref="F63">
    <cfRule type="duplicateValues" dxfId="10877" priority="68012"/>
    <cfRule type="duplicateValues" dxfId="10876" priority="68013"/>
  </conditionalFormatting>
  <conditionalFormatting sqref="J63">
    <cfRule type="duplicateValues" dxfId="10875" priority="67993"/>
  </conditionalFormatting>
  <conditionalFormatting sqref="J63">
    <cfRule type="duplicateValues" dxfId="10874" priority="67988"/>
    <cfRule type="duplicateValues" dxfId="10873" priority="67989"/>
    <cfRule type="duplicateValues" dxfId="10872" priority="67990"/>
    <cfRule type="duplicateValues" dxfId="10871" priority="67991"/>
    <cfRule type="duplicateValues" dxfId="10870" priority="67992"/>
  </conditionalFormatting>
  <conditionalFormatting sqref="J63">
    <cfRule type="duplicateValues" dxfId="10869" priority="67986"/>
    <cfRule type="duplicateValues" dxfId="10868" priority="67987"/>
  </conditionalFormatting>
  <conditionalFormatting sqref="J63">
    <cfRule type="duplicateValues" dxfId="10867" priority="67983"/>
    <cfRule type="duplicateValues" dxfId="10866" priority="67984"/>
    <cfRule type="duplicateValues" dxfId="10865" priority="67985"/>
  </conditionalFormatting>
  <conditionalFormatting sqref="F64">
    <cfRule type="duplicateValues" dxfId="10864" priority="67960"/>
  </conditionalFormatting>
  <conditionalFormatting sqref="F64">
    <cfRule type="duplicateValues" dxfId="10863" priority="67958"/>
    <cfRule type="duplicateValues" dxfId="10862" priority="67959"/>
  </conditionalFormatting>
  <conditionalFormatting sqref="J64">
    <cfRule type="duplicateValues" dxfId="10861" priority="67957"/>
  </conditionalFormatting>
  <conditionalFormatting sqref="J64">
    <cfRule type="duplicateValues" dxfId="10860" priority="67952"/>
    <cfRule type="duplicateValues" dxfId="10859" priority="67953"/>
    <cfRule type="duplicateValues" dxfId="10858" priority="67954"/>
    <cfRule type="duplicateValues" dxfId="10857" priority="67955"/>
    <cfRule type="duplicateValues" dxfId="10856" priority="67956"/>
  </conditionalFormatting>
  <conditionalFormatting sqref="J64">
    <cfRule type="duplicateValues" dxfId="10855" priority="67950"/>
    <cfRule type="duplicateValues" dxfId="10854" priority="67951"/>
  </conditionalFormatting>
  <conditionalFormatting sqref="J64">
    <cfRule type="duplicateValues" dxfId="10853" priority="67947"/>
    <cfRule type="duplicateValues" dxfId="10852" priority="67948"/>
    <cfRule type="duplicateValues" dxfId="10851" priority="67949"/>
  </conditionalFormatting>
  <conditionalFormatting sqref="F65">
    <cfRule type="duplicateValues" dxfId="10850" priority="67892"/>
  </conditionalFormatting>
  <conditionalFormatting sqref="F65">
    <cfRule type="duplicateValues" dxfId="10849" priority="67890"/>
    <cfRule type="duplicateValues" dxfId="10848" priority="67891"/>
  </conditionalFormatting>
  <conditionalFormatting sqref="J65">
    <cfRule type="duplicateValues" dxfId="10847" priority="67868"/>
  </conditionalFormatting>
  <conditionalFormatting sqref="J65">
    <cfRule type="duplicateValues" dxfId="10846" priority="67863"/>
    <cfRule type="duplicateValues" dxfId="10845" priority="67864"/>
    <cfRule type="duplicateValues" dxfId="10844" priority="67865"/>
    <cfRule type="duplicateValues" dxfId="10843" priority="67866"/>
    <cfRule type="duplicateValues" dxfId="10842" priority="67867"/>
  </conditionalFormatting>
  <conditionalFormatting sqref="J65">
    <cfRule type="duplicateValues" dxfId="10841" priority="67861"/>
    <cfRule type="duplicateValues" dxfId="10840" priority="67862"/>
  </conditionalFormatting>
  <conditionalFormatting sqref="J65">
    <cfRule type="duplicateValues" dxfId="10839" priority="67858"/>
    <cfRule type="duplicateValues" dxfId="10838" priority="67859"/>
    <cfRule type="duplicateValues" dxfId="10837" priority="67860"/>
  </conditionalFormatting>
  <conditionalFormatting sqref="F66">
    <cfRule type="duplicateValues" dxfId="10836" priority="67846"/>
  </conditionalFormatting>
  <conditionalFormatting sqref="F66">
    <cfRule type="duplicateValues" dxfId="10835" priority="67844"/>
    <cfRule type="duplicateValues" dxfId="10834" priority="67845"/>
  </conditionalFormatting>
  <conditionalFormatting sqref="J66">
    <cfRule type="duplicateValues" dxfId="10833" priority="67822"/>
  </conditionalFormatting>
  <conditionalFormatting sqref="J66">
    <cfRule type="duplicateValues" dxfId="10832" priority="67817"/>
    <cfRule type="duplicateValues" dxfId="10831" priority="67818"/>
    <cfRule type="duplicateValues" dxfId="10830" priority="67819"/>
    <cfRule type="duplicateValues" dxfId="10829" priority="67820"/>
    <cfRule type="duplicateValues" dxfId="10828" priority="67821"/>
  </conditionalFormatting>
  <conditionalFormatting sqref="J66">
    <cfRule type="duplicateValues" dxfId="10827" priority="67815"/>
    <cfRule type="duplicateValues" dxfId="10826" priority="67816"/>
  </conditionalFormatting>
  <conditionalFormatting sqref="J66">
    <cfRule type="duplicateValues" dxfId="10825" priority="67812"/>
    <cfRule type="duplicateValues" dxfId="10824" priority="67813"/>
    <cfRule type="duplicateValues" dxfId="10823" priority="67814"/>
  </conditionalFormatting>
  <conditionalFormatting sqref="F67:F69">
    <cfRule type="duplicateValues" dxfId="10822" priority="67800"/>
  </conditionalFormatting>
  <conditionalFormatting sqref="F67:F69">
    <cfRule type="duplicateValues" dxfId="10821" priority="67798"/>
    <cfRule type="duplicateValues" dxfId="10820" priority="67799"/>
  </conditionalFormatting>
  <conditionalFormatting sqref="J67:J69">
    <cfRule type="duplicateValues" dxfId="10819" priority="67776"/>
  </conditionalFormatting>
  <conditionalFormatting sqref="J67:J69">
    <cfRule type="duplicateValues" dxfId="10818" priority="67771"/>
    <cfRule type="duplicateValues" dxfId="10817" priority="67772"/>
    <cfRule type="duplicateValues" dxfId="10816" priority="67773"/>
    <cfRule type="duplicateValues" dxfId="10815" priority="67774"/>
    <cfRule type="duplicateValues" dxfId="10814" priority="67775"/>
  </conditionalFormatting>
  <conditionalFormatting sqref="J67:J69">
    <cfRule type="duplicateValues" dxfId="10813" priority="67769"/>
    <cfRule type="duplicateValues" dxfId="10812" priority="67770"/>
  </conditionalFormatting>
  <conditionalFormatting sqref="J67:J69">
    <cfRule type="duplicateValues" dxfId="10811" priority="67766"/>
    <cfRule type="duplicateValues" dxfId="10810" priority="67767"/>
    <cfRule type="duplicateValues" dxfId="10809" priority="67768"/>
  </conditionalFormatting>
  <conditionalFormatting sqref="F72:F83">
    <cfRule type="duplicateValues" dxfId="10808" priority="67754"/>
  </conditionalFormatting>
  <conditionalFormatting sqref="F72:F83">
    <cfRule type="duplicateValues" dxfId="10807" priority="67752"/>
    <cfRule type="duplicateValues" dxfId="10806" priority="67753"/>
  </conditionalFormatting>
  <conditionalFormatting sqref="J72:J83">
    <cfRule type="duplicateValues" dxfId="10805" priority="67751"/>
  </conditionalFormatting>
  <conditionalFormatting sqref="J72:J83">
    <cfRule type="duplicateValues" dxfId="10804" priority="67746"/>
    <cfRule type="duplicateValues" dxfId="10803" priority="67747"/>
    <cfRule type="duplicateValues" dxfId="10802" priority="67748"/>
    <cfRule type="duplicateValues" dxfId="10801" priority="67749"/>
    <cfRule type="duplicateValues" dxfId="10800" priority="67750"/>
  </conditionalFormatting>
  <conditionalFormatting sqref="J72:J83">
    <cfRule type="duplicateValues" dxfId="10799" priority="67744"/>
    <cfRule type="duplicateValues" dxfId="10798" priority="67745"/>
  </conditionalFormatting>
  <conditionalFormatting sqref="J72:J83">
    <cfRule type="duplicateValues" dxfId="10797" priority="67741"/>
    <cfRule type="duplicateValues" dxfId="10796" priority="67742"/>
    <cfRule type="duplicateValues" dxfId="10795" priority="67743"/>
  </conditionalFormatting>
  <conditionalFormatting sqref="F70">
    <cfRule type="duplicateValues" dxfId="10794" priority="67740"/>
  </conditionalFormatting>
  <conditionalFormatting sqref="F70">
    <cfRule type="duplicateValues" dxfId="10793" priority="67738"/>
    <cfRule type="duplicateValues" dxfId="10792" priority="67739"/>
  </conditionalFormatting>
  <conditionalFormatting sqref="J70">
    <cfRule type="duplicateValues" dxfId="10791" priority="67716"/>
  </conditionalFormatting>
  <conditionalFormatting sqref="J70">
    <cfRule type="duplicateValues" dxfId="10790" priority="67711"/>
    <cfRule type="duplicateValues" dxfId="10789" priority="67712"/>
    <cfRule type="duplicateValues" dxfId="10788" priority="67713"/>
    <cfRule type="duplicateValues" dxfId="10787" priority="67714"/>
    <cfRule type="duplicateValues" dxfId="10786" priority="67715"/>
  </conditionalFormatting>
  <conditionalFormatting sqref="J70">
    <cfRule type="duplicateValues" dxfId="10785" priority="67709"/>
    <cfRule type="duplicateValues" dxfId="10784" priority="67710"/>
  </conditionalFormatting>
  <conditionalFormatting sqref="J70">
    <cfRule type="duplicateValues" dxfId="10783" priority="67706"/>
    <cfRule type="duplicateValues" dxfId="10782" priority="67707"/>
    <cfRule type="duplicateValues" dxfId="10781" priority="67708"/>
  </conditionalFormatting>
  <conditionalFormatting sqref="F71">
    <cfRule type="duplicateValues" dxfId="10780" priority="67694"/>
  </conditionalFormatting>
  <conditionalFormatting sqref="F71">
    <cfRule type="duplicateValues" dxfId="10779" priority="67692"/>
    <cfRule type="duplicateValues" dxfId="10778" priority="67693"/>
  </conditionalFormatting>
  <conditionalFormatting sqref="J71">
    <cfRule type="duplicateValues" dxfId="10777" priority="67670"/>
  </conditionalFormatting>
  <conditionalFormatting sqref="J71">
    <cfRule type="duplicateValues" dxfId="10776" priority="67665"/>
    <cfRule type="duplicateValues" dxfId="10775" priority="67666"/>
    <cfRule type="duplicateValues" dxfId="10774" priority="67667"/>
    <cfRule type="duplicateValues" dxfId="10773" priority="67668"/>
    <cfRule type="duplicateValues" dxfId="10772" priority="67669"/>
  </conditionalFormatting>
  <conditionalFormatting sqref="J71">
    <cfRule type="duplicateValues" dxfId="10771" priority="67663"/>
    <cfRule type="duplicateValues" dxfId="10770" priority="67664"/>
  </conditionalFormatting>
  <conditionalFormatting sqref="J71">
    <cfRule type="duplicateValues" dxfId="10769" priority="67660"/>
    <cfRule type="duplicateValues" dxfId="10768" priority="67661"/>
    <cfRule type="duplicateValues" dxfId="10767" priority="67662"/>
  </conditionalFormatting>
  <conditionalFormatting sqref="F72">
    <cfRule type="duplicateValues" dxfId="10766" priority="67648"/>
  </conditionalFormatting>
  <conditionalFormatting sqref="F72">
    <cfRule type="duplicateValues" dxfId="10765" priority="67646"/>
    <cfRule type="duplicateValues" dxfId="10764" priority="67647"/>
  </conditionalFormatting>
  <conditionalFormatting sqref="J72">
    <cfRule type="duplicateValues" dxfId="10763" priority="67621"/>
  </conditionalFormatting>
  <conditionalFormatting sqref="J72">
    <cfRule type="duplicateValues" dxfId="10762" priority="67616"/>
    <cfRule type="duplicateValues" dxfId="10761" priority="67617"/>
    <cfRule type="duplicateValues" dxfId="10760" priority="67618"/>
    <cfRule type="duplicateValues" dxfId="10759" priority="67619"/>
    <cfRule type="duplicateValues" dxfId="10758" priority="67620"/>
  </conditionalFormatting>
  <conditionalFormatting sqref="J72">
    <cfRule type="duplicateValues" dxfId="10757" priority="67614"/>
    <cfRule type="duplicateValues" dxfId="10756" priority="67615"/>
  </conditionalFormatting>
  <conditionalFormatting sqref="J72">
    <cfRule type="duplicateValues" dxfId="10755" priority="67611"/>
    <cfRule type="duplicateValues" dxfId="10754" priority="67612"/>
    <cfRule type="duplicateValues" dxfId="10753" priority="67613"/>
  </conditionalFormatting>
  <conditionalFormatting sqref="F73:F74">
    <cfRule type="duplicateValues" dxfId="10752" priority="67599"/>
  </conditionalFormatting>
  <conditionalFormatting sqref="F73:F74">
    <cfRule type="duplicateValues" dxfId="10751" priority="67597"/>
    <cfRule type="duplicateValues" dxfId="10750" priority="67598"/>
  </conditionalFormatting>
  <conditionalFormatting sqref="J73:J74">
    <cfRule type="duplicateValues" dxfId="10749" priority="67572"/>
  </conditionalFormatting>
  <conditionalFormatting sqref="J73:J74">
    <cfRule type="duplicateValues" dxfId="10748" priority="67567"/>
    <cfRule type="duplicateValues" dxfId="10747" priority="67568"/>
    <cfRule type="duplicateValues" dxfId="10746" priority="67569"/>
    <cfRule type="duplicateValues" dxfId="10745" priority="67570"/>
    <cfRule type="duplicateValues" dxfId="10744" priority="67571"/>
  </conditionalFormatting>
  <conditionalFormatting sqref="J73:J74">
    <cfRule type="duplicateValues" dxfId="10743" priority="67565"/>
    <cfRule type="duplicateValues" dxfId="10742" priority="67566"/>
  </conditionalFormatting>
  <conditionalFormatting sqref="J73:J74">
    <cfRule type="duplicateValues" dxfId="10741" priority="67562"/>
    <cfRule type="duplicateValues" dxfId="10740" priority="67563"/>
    <cfRule type="duplicateValues" dxfId="10739" priority="67564"/>
  </conditionalFormatting>
  <conditionalFormatting sqref="F75">
    <cfRule type="duplicateValues" dxfId="10738" priority="67550"/>
  </conditionalFormatting>
  <conditionalFormatting sqref="F75">
    <cfRule type="duplicateValues" dxfId="10737" priority="67548"/>
    <cfRule type="duplicateValues" dxfId="10736" priority="67549"/>
  </conditionalFormatting>
  <conditionalFormatting sqref="J75">
    <cfRule type="duplicateValues" dxfId="10735" priority="67523"/>
  </conditionalFormatting>
  <conditionalFormatting sqref="J75">
    <cfRule type="duplicateValues" dxfId="10734" priority="67518"/>
    <cfRule type="duplicateValues" dxfId="10733" priority="67519"/>
    <cfRule type="duplicateValues" dxfId="10732" priority="67520"/>
    <cfRule type="duplicateValues" dxfId="10731" priority="67521"/>
    <cfRule type="duplicateValues" dxfId="10730" priority="67522"/>
  </conditionalFormatting>
  <conditionalFormatting sqref="J75">
    <cfRule type="duplicateValues" dxfId="10729" priority="67516"/>
    <cfRule type="duplicateValues" dxfId="10728" priority="67517"/>
  </conditionalFormatting>
  <conditionalFormatting sqref="J75">
    <cfRule type="duplicateValues" dxfId="10727" priority="67513"/>
    <cfRule type="duplicateValues" dxfId="10726" priority="67514"/>
    <cfRule type="duplicateValues" dxfId="10725" priority="67515"/>
  </conditionalFormatting>
  <conditionalFormatting sqref="F76">
    <cfRule type="duplicateValues" dxfId="10724" priority="67501"/>
  </conditionalFormatting>
  <conditionalFormatting sqref="F76">
    <cfRule type="duplicateValues" dxfId="10723" priority="67499"/>
    <cfRule type="duplicateValues" dxfId="10722" priority="67500"/>
  </conditionalFormatting>
  <conditionalFormatting sqref="J76">
    <cfRule type="duplicateValues" dxfId="10721" priority="67474"/>
  </conditionalFormatting>
  <conditionalFormatting sqref="J76">
    <cfRule type="duplicateValues" dxfId="10720" priority="67469"/>
    <cfRule type="duplicateValues" dxfId="10719" priority="67470"/>
    <cfRule type="duplicateValues" dxfId="10718" priority="67471"/>
    <cfRule type="duplicateValues" dxfId="10717" priority="67472"/>
    <cfRule type="duplicateValues" dxfId="10716" priority="67473"/>
  </conditionalFormatting>
  <conditionalFormatting sqref="J76">
    <cfRule type="duplicateValues" dxfId="10715" priority="67467"/>
    <cfRule type="duplicateValues" dxfId="10714" priority="67468"/>
  </conditionalFormatting>
  <conditionalFormatting sqref="J76">
    <cfRule type="duplicateValues" dxfId="10713" priority="67464"/>
    <cfRule type="duplicateValues" dxfId="10712" priority="67465"/>
    <cfRule type="duplicateValues" dxfId="10711" priority="67466"/>
  </conditionalFormatting>
  <conditionalFormatting sqref="F77">
    <cfRule type="duplicateValues" dxfId="10710" priority="67452"/>
  </conditionalFormatting>
  <conditionalFormatting sqref="F77">
    <cfRule type="duplicateValues" dxfId="10709" priority="67450"/>
    <cfRule type="duplicateValues" dxfId="10708" priority="67451"/>
  </conditionalFormatting>
  <conditionalFormatting sqref="J77">
    <cfRule type="duplicateValues" dxfId="10707" priority="67425"/>
  </conditionalFormatting>
  <conditionalFormatting sqref="J77">
    <cfRule type="duplicateValues" dxfId="10706" priority="67420"/>
    <cfRule type="duplicateValues" dxfId="10705" priority="67421"/>
    <cfRule type="duplicateValues" dxfId="10704" priority="67422"/>
    <cfRule type="duplicateValues" dxfId="10703" priority="67423"/>
    <cfRule type="duplicateValues" dxfId="10702" priority="67424"/>
  </conditionalFormatting>
  <conditionalFormatting sqref="J77">
    <cfRule type="duplicateValues" dxfId="10701" priority="67418"/>
    <cfRule type="duplicateValues" dxfId="10700" priority="67419"/>
  </conditionalFormatting>
  <conditionalFormatting sqref="J77">
    <cfRule type="duplicateValues" dxfId="10699" priority="67415"/>
    <cfRule type="duplicateValues" dxfId="10698" priority="67416"/>
    <cfRule type="duplicateValues" dxfId="10697" priority="67417"/>
  </conditionalFormatting>
  <conditionalFormatting sqref="F78">
    <cfRule type="duplicateValues" dxfId="10696" priority="67403"/>
  </conditionalFormatting>
  <conditionalFormatting sqref="F78">
    <cfRule type="duplicateValues" dxfId="10695" priority="67401"/>
    <cfRule type="duplicateValues" dxfId="10694" priority="67402"/>
  </conditionalFormatting>
  <conditionalFormatting sqref="J78">
    <cfRule type="duplicateValues" dxfId="10693" priority="67376"/>
  </conditionalFormatting>
  <conditionalFormatting sqref="J78">
    <cfRule type="duplicateValues" dxfId="10692" priority="67371"/>
    <cfRule type="duplicateValues" dxfId="10691" priority="67372"/>
    <cfRule type="duplicateValues" dxfId="10690" priority="67373"/>
    <cfRule type="duplicateValues" dxfId="10689" priority="67374"/>
    <cfRule type="duplicateValues" dxfId="10688" priority="67375"/>
  </conditionalFormatting>
  <conditionalFormatting sqref="J78">
    <cfRule type="duplicateValues" dxfId="10687" priority="67369"/>
    <cfRule type="duplicateValues" dxfId="10686" priority="67370"/>
  </conditionalFormatting>
  <conditionalFormatting sqref="J78">
    <cfRule type="duplicateValues" dxfId="10685" priority="67366"/>
    <cfRule type="duplicateValues" dxfId="10684" priority="67367"/>
    <cfRule type="duplicateValues" dxfId="10683" priority="67368"/>
  </conditionalFormatting>
  <conditionalFormatting sqref="F79">
    <cfRule type="duplicateValues" dxfId="10682" priority="67354"/>
  </conditionalFormatting>
  <conditionalFormatting sqref="F79">
    <cfRule type="duplicateValues" dxfId="10681" priority="67352"/>
    <cfRule type="duplicateValues" dxfId="10680" priority="67353"/>
  </conditionalFormatting>
  <conditionalFormatting sqref="J79">
    <cfRule type="duplicateValues" dxfId="10679" priority="67327"/>
  </conditionalFormatting>
  <conditionalFormatting sqref="J79">
    <cfRule type="duplicateValues" dxfId="10678" priority="67322"/>
    <cfRule type="duplicateValues" dxfId="10677" priority="67323"/>
    <cfRule type="duplicateValues" dxfId="10676" priority="67324"/>
    <cfRule type="duplicateValues" dxfId="10675" priority="67325"/>
    <cfRule type="duplicateValues" dxfId="10674" priority="67326"/>
  </conditionalFormatting>
  <conditionalFormatting sqref="J79">
    <cfRule type="duplicateValues" dxfId="10673" priority="67320"/>
    <cfRule type="duplicateValues" dxfId="10672" priority="67321"/>
  </conditionalFormatting>
  <conditionalFormatting sqref="J79">
    <cfRule type="duplicateValues" dxfId="10671" priority="67317"/>
    <cfRule type="duplicateValues" dxfId="10670" priority="67318"/>
    <cfRule type="duplicateValues" dxfId="10669" priority="67319"/>
  </conditionalFormatting>
  <conditionalFormatting sqref="F80">
    <cfRule type="duplicateValues" dxfId="10668" priority="67305"/>
  </conditionalFormatting>
  <conditionalFormatting sqref="F80">
    <cfRule type="duplicateValues" dxfId="10667" priority="67303"/>
    <cfRule type="duplicateValues" dxfId="10666" priority="67304"/>
  </conditionalFormatting>
  <conditionalFormatting sqref="J80">
    <cfRule type="duplicateValues" dxfId="10665" priority="67278"/>
  </conditionalFormatting>
  <conditionalFormatting sqref="J80">
    <cfRule type="duplicateValues" dxfId="10664" priority="67273"/>
    <cfRule type="duplicateValues" dxfId="10663" priority="67274"/>
    <cfRule type="duplicateValues" dxfId="10662" priority="67275"/>
    <cfRule type="duplicateValues" dxfId="10661" priority="67276"/>
    <cfRule type="duplicateValues" dxfId="10660" priority="67277"/>
  </conditionalFormatting>
  <conditionalFormatting sqref="J80">
    <cfRule type="duplicateValues" dxfId="10659" priority="67271"/>
    <cfRule type="duplicateValues" dxfId="10658" priority="67272"/>
  </conditionalFormatting>
  <conditionalFormatting sqref="J80">
    <cfRule type="duplicateValues" dxfId="10657" priority="67268"/>
    <cfRule type="duplicateValues" dxfId="10656" priority="67269"/>
    <cfRule type="duplicateValues" dxfId="10655" priority="67270"/>
  </conditionalFormatting>
  <conditionalFormatting sqref="F81">
    <cfRule type="duplicateValues" dxfId="10654" priority="67256"/>
  </conditionalFormatting>
  <conditionalFormatting sqref="F81">
    <cfRule type="duplicateValues" dxfId="10653" priority="67254"/>
    <cfRule type="duplicateValues" dxfId="10652" priority="67255"/>
  </conditionalFormatting>
  <conditionalFormatting sqref="J81">
    <cfRule type="duplicateValues" dxfId="10651" priority="67229"/>
  </conditionalFormatting>
  <conditionalFormatting sqref="J81">
    <cfRule type="duplicateValues" dxfId="10650" priority="67224"/>
    <cfRule type="duplicateValues" dxfId="10649" priority="67225"/>
    <cfRule type="duplicateValues" dxfId="10648" priority="67226"/>
    <cfRule type="duplicateValues" dxfId="10647" priority="67227"/>
    <cfRule type="duplicateValues" dxfId="10646" priority="67228"/>
  </conditionalFormatting>
  <conditionalFormatting sqref="J81">
    <cfRule type="duplicateValues" dxfId="10645" priority="67222"/>
    <cfRule type="duplicateValues" dxfId="10644" priority="67223"/>
  </conditionalFormatting>
  <conditionalFormatting sqref="J81">
    <cfRule type="duplicateValues" dxfId="10643" priority="67219"/>
    <cfRule type="duplicateValues" dxfId="10642" priority="67220"/>
    <cfRule type="duplicateValues" dxfId="10641" priority="67221"/>
  </conditionalFormatting>
  <conditionalFormatting sqref="F84:F88">
    <cfRule type="duplicateValues" dxfId="10640" priority="67207"/>
  </conditionalFormatting>
  <conditionalFormatting sqref="F84:F88">
    <cfRule type="duplicateValues" dxfId="10639" priority="67205"/>
    <cfRule type="duplicateValues" dxfId="10638" priority="67206"/>
  </conditionalFormatting>
  <conditionalFormatting sqref="J84:J88">
    <cfRule type="duplicateValues" dxfId="10637" priority="67204"/>
  </conditionalFormatting>
  <conditionalFormatting sqref="J84:J88">
    <cfRule type="duplicateValues" dxfId="10636" priority="67199"/>
    <cfRule type="duplicateValues" dxfId="10635" priority="67200"/>
    <cfRule type="duplicateValues" dxfId="10634" priority="67201"/>
    <cfRule type="duplicateValues" dxfId="10633" priority="67202"/>
    <cfRule type="duplicateValues" dxfId="10632" priority="67203"/>
  </conditionalFormatting>
  <conditionalFormatting sqref="J84:J88">
    <cfRule type="duplicateValues" dxfId="10631" priority="67197"/>
    <cfRule type="duplicateValues" dxfId="10630" priority="67198"/>
  </conditionalFormatting>
  <conditionalFormatting sqref="J84:J88">
    <cfRule type="duplicateValues" dxfId="10629" priority="67194"/>
    <cfRule type="duplicateValues" dxfId="10628" priority="67195"/>
    <cfRule type="duplicateValues" dxfId="10627" priority="67196"/>
  </conditionalFormatting>
  <conditionalFormatting sqref="F82">
    <cfRule type="duplicateValues" dxfId="10626" priority="67193"/>
  </conditionalFormatting>
  <conditionalFormatting sqref="F82">
    <cfRule type="duplicateValues" dxfId="10625" priority="67191"/>
    <cfRule type="duplicateValues" dxfId="10624" priority="67192"/>
  </conditionalFormatting>
  <conditionalFormatting sqref="J82">
    <cfRule type="duplicateValues" dxfId="10623" priority="67166"/>
  </conditionalFormatting>
  <conditionalFormatting sqref="J82">
    <cfRule type="duplicateValues" dxfId="10622" priority="67161"/>
    <cfRule type="duplicateValues" dxfId="10621" priority="67162"/>
    <cfRule type="duplicateValues" dxfId="10620" priority="67163"/>
    <cfRule type="duplicateValues" dxfId="10619" priority="67164"/>
    <cfRule type="duplicateValues" dxfId="10618" priority="67165"/>
  </conditionalFormatting>
  <conditionalFormatting sqref="J82">
    <cfRule type="duplicateValues" dxfId="10617" priority="67159"/>
    <cfRule type="duplicateValues" dxfId="10616" priority="67160"/>
  </conditionalFormatting>
  <conditionalFormatting sqref="J82">
    <cfRule type="duplicateValues" dxfId="10615" priority="67156"/>
    <cfRule type="duplicateValues" dxfId="10614" priority="67157"/>
    <cfRule type="duplicateValues" dxfId="10613" priority="67158"/>
  </conditionalFormatting>
  <conditionalFormatting sqref="F83">
    <cfRule type="duplicateValues" dxfId="10612" priority="67144"/>
  </conditionalFormatting>
  <conditionalFormatting sqref="F83">
    <cfRule type="duplicateValues" dxfId="10611" priority="67142"/>
    <cfRule type="duplicateValues" dxfId="10610" priority="67143"/>
  </conditionalFormatting>
  <conditionalFormatting sqref="J83">
    <cfRule type="duplicateValues" dxfId="10609" priority="67117"/>
  </conditionalFormatting>
  <conditionalFormatting sqref="J83">
    <cfRule type="duplicateValues" dxfId="10608" priority="67112"/>
    <cfRule type="duplicateValues" dxfId="10607" priority="67113"/>
    <cfRule type="duplicateValues" dxfId="10606" priority="67114"/>
    <cfRule type="duplicateValues" dxfId="10605" priority="67115"/>
    <cfRule type="duplicateValues" dxfId="10604" priority="67116"/>
  </conditionalFormatting>
  <conditionalFormatting sqref="J83">
    <cfRule type="duplicateValues" dxfId="10603" priority="67110"/>
    <cfRule type="duplicateValues" dxfId="10602" priority="67111"/>
  </conditionalFormatting>
  <conditionalFormatting sqref="J83">
    <cfRule type="duplicateValues" dxfId="10601" priority="67107"/>
    <cfRule type="duplicateValues" dxfId="10600" priority="67108"/>
    <cfRule type="duplicateValues" dxfId="10599" priority="67109"/>
  </conditionalFormatting>
  <conditionalFormatting sqref="F84">
    <cfRule type="duplicateValues" dxfId="10598" priority="67075"/>
  </conditionalFormatting>
  <conditionalFormatting sqref="F84">
    <cfRule type="duplicateValues" dxfId="10597" priority="67073"/>
    <cfRule type="duplicateValues" dxfId="10596" priority="67074"/>
  </conditionalFormatting>
  <conditionalFormatting sqref="J84">
    <cfRule type="duplicateValues" dxfId="10595" priority="67045"/>
  </conditionalFormatting>
  <conditionalFormatting sqref="J84">
    <cfRule type="duplicateValues" dxfId="10594" priority="67040"/>
    <cfRule type="duplicateValues" dxfId="10593" priority="67041"/>
    <cfRule type="duplicateValues" dxfId="10592" priority="67042"/>
    <cfRule type="duplicateValues" dxfId="10591" priority="67043"/>
    <cfRule type="duplicateValues" dxfId="10590" priority="67044"/>
  </conditionalFormatting>
  <conditionalFormatting sqref="J84">
    <cfRule type="duplicateValues" dxfId="10589" priority="67038"/>
    <cfRule type="duplicateValues" dxfId="10588" priority="67039"/>
  </conditionalFormatting>
  <conditionalFormatting sqref="J84">
    <cfRule type="duplicateValues" dxfId="10587" priority="67035"/>
    <cfRule type="duplicateValues" dxfId="10586" priority="67036"/>
    <cfRule type="duplicateValues" dxfId="10585" priority="67037"/>
  </conditionalFormatting>
  <conditionalFormatting sqref="F85">
    <cfRule type="duplicateValues" dxfId="10584" priority="67023"/>
  </conditionalFormatting>
  <conditionalFormatting sqref="F85">
    <cfRule type="duplicateValues" dxfId="10583" priority="67021"/>
    <cfRule type="duplicateValues" dxfId="10582" priority="67022"/>
  </conditionalFormatting>
  <conditionalFormatting sqref="J85">
    <cfRule type="duplicateValues" dxfId="10581" priority="66993"/>
  </conditionalFormatting>
  <conditionalFormatting sqref="J85">
    <cfRule type="duplicateValues" dxfId="10580" priority="66988"/>
    <cfRule type="duplicateValues" dxfId="10579" priority="66989"/>
    <cfRule type="duplicateValues" dxfId="10578" priority="66990"/>
    <cfRule type="duplicateValues" dxfId="10577" priority="66991"/>
    <cfRule type="duplicateValues" dxfId="10576" priority="66992"/>
  </conditionalFormatting>
  <conditionalFormatting sqref="J85">
    <cfRule type="duplicateValues" dxfId="10575" priority="66986"/>
    <cfRule type="duplicateValues" dxfId="10574" priority="66987"/>
  </conditionalFormatting>
  <conditionalFormatting sqref="J85">
    <cfRule type="duplicateValues" dxfId="10573" priority="66983"/>
    <cfRule type="duplicateValues" dxfId="10572" priority="66984"/>
    <cfRule type="duplicateValues" dxfId="10571" priority="66985"/>
  </conditionalFormatting>
  <conditionalFormatting sqref="F89:F103">
    <cfRule type="duplicateValues" dxfId="10570" priority="66971"/>
  </conditionalFormatting>
  <conditionalFormatting sqref="F89:F103">
    <cfRule type="duplicateValues" dxfId="10569" priority="66969"/>
    <cfRule type="duplicateValues" dxfId="10568" priority="66970"/>
  </conditionalFormatting>
  <conditionalFormatting sqref="J89:J103">
    <cfRule type="duplicateValues" dxfId="10567" priority="66968"/>
  </conditionalFormatting>
  <conditionalFormatting sqref="J89:J103">
    <cfRule type="duplicateValues" dxfId="10566" priority="66963"/>
    <cfRule type="duplicateValues" dxfId="10565" priority="66964"/>
    <cfRule type="duplicateValues" dxfId="10564" priority="66965"/>
    <cfRule type="duplicateValues" dxfId="10563" priority="66966"/>
    <cfRule type="duplicateValues" dxfId="10562" priority="66967"/>
  </conditionalFormatting>
  <conditionalFormatting sqref="J89:J103">
    <cfRule type="duplicateValues" dxfId="10561" priority="66961"/>
    <cfRule type="duplicateValues" dxfId="10560" priority="66962"/>
  </conditionalFormatting>
  <conditionalFormatting sqref="J89:J103">
    <cfRule type="duplicateValues" dxfId="10559" priority="66958"/>
    <cfRule type="duplicateValues" dxfId="10558" priority="66959"/>
    <cfRule type="duplicateValues" dxfId="10557" priority="66960"/>
  </conditionalFormatting>
  <conditionalFormatting sqref="F86">
    <cfRule type="duplicateValues" dxfId="10556" priority="66957"/>
  </conditionalFormatting>
  <conditionalFormatting sqref="F86">
    <cfRule type="duplicateValues" dxfId="10555" priority="66955"/>
    <cfRule type="duplicateValues" dxfId="10554" priority="66956"/>
  </conditionalFormatting>
  <conditionalFormatting sqref="F87">
    <cfRule type="duplicateValues" dxfId="10553" priority="66927"/>
  </conditionalFormatting>
  <conditionalFormatting sqref="F87">
    <cfRule type="duplicateValues" dxfId="10552" priority="66925"/>
    <cfRule type="duplicateValues" dxfId="10551" priority="66926"/>
  </conditionalFormatting>
  <conditionalFormatting sqref="J87">
    <cfRule type="duplicateValues" dxfId="10550" priority="66897"/>
  </conditionalFormatting>
  <conditionalFormatting sqref="J87">
    <cfRule type="duplicateValues" dxfId="10549" priority="66892"/>
    <cfRule type="duplicateValues" dxfId="10548" priority="66893"/>
    <cfRule type="duplicateValues" dxfId="10547" priority="66894"/>
    <cfRule type="duplicateValues" dxfId="10546" priority="66895"/>
    <cfRule type="duplicateValues" dxfId="10545" priority="66896"/>
  </conditionalFormatting>
  <conditionalFormatting sqref="J87">
    <cfRule type="duplicateValues" dxfId="10544" priority="66890"/>
    <cfRule type="duplicateValues" dxfId="10543" priority="66891"/>
  </conditionalFormatting>
  <conditionalFormatting sqref="J87">
    <cfRule type="duplicateValues" dxfId="10542" priority="66887"/>
    <cfRule type="duplicateValues" dxfId="10541" priority="66888"/>
    <cfRule type="duplicateValues" dxfId="10540" priority="66889"/>
  </conditionalFormatting>
  <conditionalFormatting sqref="F88">
    <cfRule type="duplicateValues" dxfId="10539" priority="66886"/>
  </conditionalFormatting>
  <conditionalFormatting sqref="F88">
    <cfRule type="duplicateValues" dxfId="10538" priority="66884"/>
    <cfRule type="duplicateValues" dxfId="10537" priority="66885"/>
  </conditionalFormatting>
  <conditionalFormatting sqref="J88">
    <cfRule type="duplicateValues" dxfId="10536" priority="66856"/>
  </conditionalFormatting>
  <conditionalFormatting sqref="J88">
    <cfRule type="duplicateValues" dxfId="10535" priority="66851"/>
    <cfRule type="duplicateValues" dxfId="10534" priority="66852"/>
    <cfRule type="duplicateValues" dxfId="10533" priority="66853"/>
    <cfRule type="duplicateValues" dxfId="10532" priority="66854"/>
    <cfRule type="duplicateValues" dxfId="10531" priority="66855"/>
  </conditionalFormatting>
  <conditionalFormatting sqref="J88">
    <cfRule type="duplicateValues" dxfId="10530" priority="66849"/>
    <cfRule type="duplicateValues" dxfId="10529" priority="66850"/>
  </conditionalFormatting>
  <conditionalFormatting sqref="J88">
    <cfRule type="duplicateValues" dxfId="10528" priority="66846"/>
    <cfRule type="duplicateValues" dxfId="10527" priority="66847"/>
    <cfRule type="duplicateValues" dxfId="10526" priority="66848"/>
  </conditionalFormatting>
  <conditionalFormatting sqref="F89">
    <cfRule type="duplicateValues" dxfId="10525" priority="66845"/>
  </conditionalFormatting>
  <conditionalFormatting sqref="F89">
    <cfRule type="duplicateValues" dxfId="10524" priority="66843"/>
    <cfRule type="duplicateValues" dxfId="10523" priority="66844"/>
  </conditionalFormatting>
  <conditionalFormatting sqref="J89">
    <cfRule type="duplicateValues" dxfId="10522" priority="66812"/>
  </conditionalFormatting>
  <conditionalFormatting sqref="J89">
    <cfRule type="duplicateValues" dxfId="10521" priority="66807"/>
    <cfRule type="duplicateValues" dxfId="10520" priority="66808"/>
    <cfRule type="duplicateValues" dxfId="10519" priority="66809"/>
    <cfRule type="duplicateValues" dxfId="10518" priority="66810"/>
    <cfRule type="duplicateValues" dxfId="10517" priority="66811"/>
  </conditionalFormatting>
  <conditionalFormatting sqref="J89">
    <cfRule type="duplicateValues" dxfId="10516" priority="66805"/>
    <cfRule type="duplicateValues" dxfId="10515" priority="66806"/>
  </conditionalFormatting>
  <conditionalFormatting sqref="J89">
    <cfRule type="duplicateValues" dxfId="10514" priority="66802"/>
    <cfRule type="duplicateValues" dxfId="10513" priority="66803"/>
    <cfRule type="duplicateValues" dxfId="10512" priority="66804"/>
  </conditionalFormatting>
  <conditionalFormatting sqref="F90">
    <cfRule type="duplicateValues" dxfId="10511" priority="66790"/>
  </conditionalFormatting>
  <conditionalFormatting sqref="F90">
    <cfRule type="duplicateValues" dxfId="10510" priority="66788"/>
    <cfRule type="duplicateValues" dxfId="10509" priority="66789"/>
  </conditionalFormatting>
  <conditionalFormatting sqref="J90">
    <cfRule type="duplicateValues" dxfId="10508" priority="66757"/>
  </conditionalFormatting>
  <conditionalFormatting sqref="J90">
    <cfRule type="duplicateValues" dxfId="10507" priority="66752"/>
    <cfRule type="duplicateValues" dxfId="10506" priority="66753"/>
    <cfRule type="duplicateValues" dxfId="10505" priority="66754"/>
    <cfRule type="duplicateValues" dxfId="10504" priority="66755"/>
    <cfRule type="duplicateValues" dxfId="10503" priority="66756"/>
  </conditionalFormatting>
  <conditionalFormatting sqref="J90">
    <cfRule type="duplicateValues" dxfId="10502" priority="66750"/>
    <cfRule type="duplicateValues" dxfId="10501" priority="66751"/>
  </conditionalFormatting>
  <conditionalFormatting sqref="J90">
    <cfRule type="duplicateValues" dxfId="10500" priority="66747"/>
    <cfRule type="duplicateValues" dxfId="10499" priority="66748"/>
    <cfRule type="duplicateValues" dxfId="10498" priority="66749"/>
  </conditionalFormatting>
  <conditionalFormatting sqref="F91">
    <cfRule type="duplicateValues" dxfId="10497" priority="66735"/>
  </conditionalFormatting>
  <conditionalFormatting sqref="F91">
    <cfRule type="duplicateValues" dxfId="10496" priority="66733"/>
    <cfRule type="duplicateValues" dxfId="10495" priority="66734"/>
  </conditionalFormatting>
  <conditionalFormatting sqref="J91">
    <cfRule type="duplicateValues" dxfId="10494" priority="66702"/>
  </conditionalFormatting>
  <conditionalFormatting sqref="J91">
    <cfRule type="duplicateValues" dxfId="10493" priority="66697"/>
    <cfRule type="duplicateValues" dxfId="10492" priority="66698"/>
    <cfRule type="duplicateValues" dxfId="10491" priority="66699"/>
    <cfRule type="duplicateValues" dxfId="10490" priority="66700"/>
    <cfRule type="duplicateValues" dxfId="10489" priority="66701"/>
  </conditionalFormatting>
  <conditionalFormatting sqref="J91">
    <cfRule type="duplicateValues" dxfId="10488" priority="66695"/>
    <cfRule type="duplicateValues" dxfId="10487" priority="66696"/>
  </conditionalFormatting>
  <conditionalFormatting sqref="J91">
    <cfRule type="duplicateValues" dxfId="10486" priority="66692"/>
    <cfRule type="duplicateValues" dxfId="10485" priority="66693"/>
    <cfRule type="duplicateValues" dxfId="10484" priority="66694"/>
  </conditionalFormatting>
  <conditionalFormatting sqref="F92:F93">
    <cfRule type="duplicateValues" dxfId="10483" priority="66680"/>
  </conditionalFormatting>
  <conditionalFormatting sqref="F92:F93">
    <cfRule type="duplicateValues" dxfId="10482" priority="66678"/>
    <cfRule type="duplicateValues" dxfId="10481" priority="66679"/>
  </conditionalFormatting>
  <conditionalFormatting sqref="J92:J93">
    <cfRule type="duplicateValues" dxfId="10480" priority="66647"/>
  </conditionalFormatting>
  <conditionalFormatting sqref="J92:J93">
    <cfRule type="duplicateValues" dxfId="10479" priority="66642"/>
    <cfRule type="duplicateValues" dxfId="10478" priority="66643"/>
    <cfRule type="duplicateValues" dxfId="10477" priority="66644"/>
    <cfRule type="duplicateValues" dxfId="10476" priority="66645"/>
    <cfRule type="duplicateValues" dxfId="10475" priority="66646"/>
  </conditionalFormatting>
  <conditionalFormatting sqref="J92:J93">
    <cfRule type="duplicateValues" dxfId="10474" priority="66640"/>
    <cfRule type="duplicateValues" dxfId="10473" priority="66641"/>
  </conditionalFormatting>
  <conditionalFormatting sqref="J92:J93">
    <cfRule type="duplicateValues" dxfId="10472" priority="66637"/>
    <cfRule type="duplicateValues" dxfId="10471" priority="66638"/>
    <cfRule type="duplicateValues" dxfId="10470" priority="66639"/>
  </conditionalFormatting>
  <conditionalFormatting sqref="F94">
    <cfRule type="duplicateValues" dxfId="10469" priority="66625"/>
  </conditionalFormatting>
  <conditionalFormatting sqref="F94">
    <cfRule type="duplicateValues" dxfId="10468" priority="66623"/>
    <cfRule type="duplicateValues" dxfId="10467" priority="66624"/>
  </conditionalFormatting>
  <conditionalFormatting sqref="J94">
    <cfRule type="duplicateValues" dxfId="10466" priority="66592"/>
  </conditionalFormatting>
  <conditionalFormatting sqref="J94">
    <cfRule type="duplicateValues" dxfId="10465" priority="66587"/>
    <cfRule type="duplicateValues" dxfId="10464" priority="66588"/>
    <cfRule type="duplicateValues" dxfId="10463" priority="66589"/>
    <cfRule type="duplicateValues" dxfId="10462" priority="66590"/>
    <cfRule type="duplicateValues" dxfId="10461" priority="66591"/>
  </conditionalFormatting>
  <conditionalFormatting sqref="J94">
    <cfRule type="duplicateValues" dxfId="10460" priority="66585"/>
    <cfRule type="duplicateValues" dxfId="10459" priority="66586"/>
  </conditionalFormatting>
  <conditionalFormatting sqref="J94">
    <cfRule type="duplicateValues" dxfId="10458" priority="66582"/>
    <cfRule type="duplicateValues" dxfId="10457" priority="66583"/>
    <cfRule type="duplicateValues" dxfId="10456" priority="66584"/>
  </conditionalFormatting>
  <conditionalFormatting sqref="F95:F97">
    <cfRule type="duplicateValues" dxfId="10455" priority="66581"/>
  </conditionalFormatting>
  <conditionalFormatting sqref="F95:F97">
    <cfRule type="duplicateValues" dxfId="10454" priority="66579"/>
    <cfRule type="duplicateValues" dxfId="10453" priority="66580"/>
  </conditionalFormatting>
  <conditionalFormatting sqref="J95:J97">
    <cfRule type="duplicateValues" dxfId="10452" priority="66548"/>
  </conditionalFormatting>
  <conditionalFormatting sqref="J95:J97">
    <cfRule type="duplicateValues" dxfId="10451" priority="66543"/>
    <cfRule type="duplicateValues" dxfId="10450" priority="66544"/>
    <cfRule type="duplicateValues" dxfId="10449" priority="66545"/>
    <cfRule type="duplicateValues" dxfId="10448" priority="66546"/>
    <cfRule type="duplicateValues" dxfId="10447" priority="66547"/>
  </conditionalFormatting>
  <conditionalFormatting sqref="J95:J97">
    <cfRule type="duplicateValues" dxfId="10446" priority="66541"/>
    <cfRule type="duplicateValues" dxfId="10445" priority="66542"/>
  </conditionalFormatting>
  <conditionalFormatting sqref="J95:J97">
    <cfRule type="duplicateValues" dxfId="10444" priority="66538"/>
    <cfRule type="duplicateValues" dxfId="10443" priority="66539"/>
    <cfRule type="duplicateValues" dxfId="10442" priority="66540"/>
  </conditionalFormatting>
  <conditionalFormatting sqref="F98">
    <cfRule type="duplicateValues" dxfId="10441" priority="66537"/>
  </conditionalFormatting>
  <conditionalFormatting sqref="F98">
    <cfRule type="duplicateValues" dxfId="10440" priority="66535"/>
    <cfRule type="duplicateValues" dxfId="10439" priority="66536"/>
  </conditionalFormatting>
  <conditionalFormatting sqref="J98">
    <cfRule type="duplicateValues" dxfId="10438" priority="66504"/>
  </conditionalFormatting>
  <conditionalFormatting sqref="J98">
    <cfRule type="duplicateValues" dxfId="10437" priority="66499"/>
    <cfRule type="duplicateValues" dxfId="10436" priority="66500"/>
    <cfRule type="duplicateValues" dxfId="10435" priority="66501"/>
    <cfRule type="duplicateValues" dxfId="10434" priority="66502"/>
    <cfRule type="duplicateValues" dxfId="10433" priority="66503"/>
  </conditionalFormatting>
  <conditionalFormatting sqref="J98">
    <cfRule type="duplicateValues" dxfId="10432" priority="66497"/>
    <cfRule type="duplicateValues" dxfId="10431" priority="66498"/>
  </conditionalFormatting>
  <conditionalFormatting sqref="J98">
    <cfRule type="duplicateValues" dxfId="10430" priority="66494"/>
    <cfRule type="duplicateValues" dxfId="10429" priority="66495"/>
    <cfRule type="duplicateValues" dxfId="10428" priority="66496"/>
  </conditionalFormatting>
  <conditionalFormatting sqref="F99">
    <cfRule type="duplicateValues" dxfId="10427" priority="66493"/>
  </conditionalFormatting>
  <conditionalFormatting sqref="F99">
    <cfRule type="duplicateValues" dxfId="10426" priority="66491"/>
    <cfRule type="duplicateValues" dxfId="10425" priority="66492"/>
  </conditionalFormatting>
  <conditionalFormatting sqref="F100">
    <cfRule type="duplicateValues" dxfId="10424" priority="66460"/>
  </conditionalFormatting>
  <conditionalFormatting sqref="F100">
    <cfRule type="duplicateValues" dxfId="10423" priority="66458"/>
    <cfRule type="duplicateValues" dxfId="10422" priority="66459"/>
  </conditionalFormatting>
  <conditionalFormatting sqref="F101">
    <cfRule type="duplicateValues" dxfId="10421" priority="66427"/>
  </conditionalFormatting>
  <conditionalFormatting sqref="F101">
    <cfRule type="duplicateValues" dxfId="10420" priority="66425"/>
    <cfRule type="duplicateValues" dxfId="10419" priority="66426"/>
  </conditionalFormatting>
  <conditionalFormatting sqref="J99">
    <cfRule type="duplicateValues" dxfId="10418" priority="66394"/>
  </conditionalFormatting>
  <conditionalFormatting sqref="J99">
    <cfRule type="duplicateValues" dxfId="10417" priority="66389"/>
    <cfRule type="duplicateValues" dxfId="10416" priority="66390"/>
    <cfRule type="duplicateValues" dxfId="10415" priority="66391"/>
    <cfRule type="duplicateValues" dxfId="10414" priority="66392"/>
    <cfRule type="duplicateValues" dxfId="10413" priority="66393"/>
  </conditionalFormatting>
  <conditionalFormatting sqref="J99">
    <cfRule type="duplicateValues" dxfId="10412" priority="66387"/>
    <cfRule type="duplicateValues" dxfId="10411" priority="66388"/>
  </conditionalFormatting>
  <conditionalFormatting sqref="J99">
    <cfRule type="duplicateValues" dxfId="10410" priority="66384"/>
    <cfRule type="duplicateValues" dxfId="10409" priority="66385"/>
    <cfRule type="duplicateValues" dxfId="10408" priority="66386"/>
  </conditionalFormatting>
  <conditionalFormatting sqref="J100">
    <cfRule type="duplicateValues" dxfId="10407" priority="66361"/>
  </conditionalFormatting>
  <conditionalFormatting sqref="J100">
    <cfRule type="duplicateValues" dxfId="10406" priority="66356"/>
    <cfRule type="duplicateValues" dxfId="10405" priority="66357"/>
    <cfRule type="duplicateValues" dxfId="10404" priority="66358"/>
    <cfRule type="duplicateValues" dxfId="10403" priority="66359"/>
    <cfRule type="duplicateValues" dxfId="10402" priority="66360"/>
  </conditionalFormatting>
  <conditionalFormatting sqref="J100">
    <cfRule type="duplicateValues" dxfId="10401" priority="66354"/>
    <cfRule type="duplicateValues" dxfId="10400" priority="66355"/>
  </conditionalFormatting>
  <conditionalFormatting sqref="J100">
    <cfRule type="duplicateValues" dxfId="10399" priority="66351"/>
    <cfRule type="duplicateValues" dxfId="10398" priority="66352"/>
    <cfRule type="duplicateValues" dxfId="10397" priority="66353"/>
  </conditionalFormatting>
  <conditionalFormatting sqref="J101">
    <cfRule type="duplicateValues" dxfId="10396" priority="66304"/>
    <cfRule type="duplicateValues" dxfId="10395" priority="66305"/>
    <cfRule type="duplicateValues" dxfId="10394" priority="66306"/>
    <cfRule type="duplicateValues" dxfId="10393" priority="66307"/>
    <cfRule type="duplicateValues" dxfId="10392" priority="66308"/>
  </conditionalFormatting>
  <conditionalFormatting sqref="J101">
    <cfRule type="duplicateValues" dxfId="10391" priority="66303" stopIfTrue="1"/>
  </conditionalFormatting>
  <conditionalFormatting sqref="J101">
    <cfRule type="duplicateValues" dxfId="10390" priority="66301"/>
    <cfRule type="duplicateValues" dxfId="10389" priority="66302"/>
  </conditionalFormatting>
  <conditionalFormatting sqref="J101">
    <cfRule type="duplicateValues" dxfId="10388" priority="66298"/>
    <cfRule type="duplicateValues" dxfId="10387" priority="66299"/>
    <cfRule type="duplicateValues" dxfId="10386" priority="66300"/>
  </conditionalFormatting>
  <conditionalFormatting sqref="F104:F109">
    <cfRule type="duplicateValues" dxfId="10385" priority="66260"/>
  </conditionalFormatting>
  <conditionalFormatting sqref="F104:F109">
    <cfRule type="duplicateValues" dxfId="10384" priority="66258"/>
    <cfRule type="duplicateValues" dxfId="10383" priority="66259"/>
  </conditionalFormatting>
  <conditionalFormatting sqref="J104:J109">
    <cfRule type="duplicateValues" dxfId="10382" priority="66257"/>
  </conditionalFormatting>
  <conditionalFormatting sqref="J104:J109">
    <cfRule type="duplicateValues" dxfId="10381" priority="66252"/>
    <cfRule type="duplicateValues" dxfId="10380" priority="66253"/>
    <cfRule type="duplicateValues" dxfId="10379" priority="66254"/>
    <cfRule type="duplicateValues" dxfId="10378" priority="66255"/>
    <cfRule type="duplicateValues" dxfId="10377" priority="66256"/>
  </conditionalFormatting>
  <conditionalFormatting sqref="J104:J109">
    <cfRule type="duplicateValues" dxfId="10376" priority="66250"/>
    <cfRule type="duplicateValues" dxfId="10375" priority="66251"/>
  </conditionalFormatting>
  <conditionalFormatting sqref="J104:J109">
    <cfRule type="duplicateValues" dxfId="10374" priority="66247"/>
    <cfRule type="duplicateValues" dxfId="10373" priority="66248"/>
    <cfRule type="duplicateValues" dxfId="10372" priority="66249"/>
  </conditionalFormatting>
  <conditionalFormatting sqref="F102">
    <cfRule type="duplicateValues" dxfId="10371" priority="66246"/>
  </conditionalFormatting>
  <conditionalFormatting sqref="F102">
    <cfRule type="duplicateValues" dxfId="10370" priority="66244"/>
    <cfRule type="duplicateValues" dxfId="10369" priority="66245"/>
  </conditionalFormatting>
  <conditionalFormatting sqref="J102">
    <cfRule type="duplicateValues" dxfId="10368" priority="66213"/>
  </conditionalFormatting>
  <conditionalFormatting sqref="J102">
    <cfRule type="duplicateValues" dxfId="10367" priority="66208"/>
    <cfRule type="duplicateValues" dxfId="10366" priority="66209"/>
    <cfRule type="duplicateValues" dxfId="10365" priority="66210"/>
    <cfRule type="duplicateValues" dxfId="10364" priority="66211"/>
    <cfRule type="duplicateValues" dxfId="10363" priority="66212"/>
  </conditionalFormatting>
  <conditionalFormatting sqref="J102">
    <cfRule type="duplicateValues" dxfId="10362" priority="66206"/>
    <cfRule type="duplicateValues" dxfId="10361" priority="66207"/>
  </conditionalFormatting>
  <conditionalFormatting sqref="J102">
    <cfRule type="duplicateValues" dxfId="10360" priority="66203"/>
    <cfRule type="duplicateValues" dxfId="10359" priority="66204"/>
    <cfRule type="duplicateValues" dxfId="10358" priority="66205"/>
  </conditionalFormatting>
  <conditionalFormatting sqref="F103">
    <cfRule type="duplicateValues" dxfId="10357" priority="66202"/>
  </conditionalFormatting>
  <conditionalFormatting sqref="F103">
    <cfRule type="duplicateValues" dxfId="10356" priority="66200"/>
    <cfRule type="duplicateValues" dxfId="10355" priority="66201"/>
  </conditionalFormatting>
  <conditionalFormatting sqref="J103">
    <cfRule type="duplicateValues" dxfId="10354" priority="66169"/>
  </conditionalFormatting>
  <conditionalFormatting sqref="J103">
    <cfRule type="duplicateValues" dxfId="10353" priority="66164"/>
    <cfRule type="duplicateValues" dxfId="10352" priority="66165"/>
    <cfRule type="duplicateValues" dxfId="10351" priority="66166"/>
    <cfRule type="duplicateValues" dxfId="10350" priority="66167"/>
    <cfRule type="duplicateValues" dxfId="10349" priority="66168"/>
  </conditionalFormatting>
  <conditionalFormatting sqref="J103">
    <cfRule type="duplicateValues" dxfId="10348" priority="66162"/>
    <cfRule type="duplicateValues" dxfId="10347" priority="66163"/>
  </conditionalFormatting>
  <conditionalFormatting sqref="J103">
    <cfRule type="duplicateValues" dxfId="10346" priority="66159"/>
    <cfRule type="duplicateValues" dxfId="10345" priority="66160"/>
    <cfRule type="duplicateValues" dxfId="10344" priority="66161"/>
  </conditionalFormatting>
  <conditionalFormatting sqref="F104">
    <cfRule type="duplicateValues" dxfId="10343" priority="66147"/>
  </conditionalFormatting>
  <conditionalFormatting sqref="F104">
    <cfRule type="duplicateValues" dxfId="10342" priority="66145"/>
    <cfRule type="duplicateValues" dxfId="10341" priority="66146"/>
  </conditionalFormatting>
  <conditionalFormatting sqref="J104">
    <cfRule type="duplicateValues" dxfId="10340" priority="66107"/>
    <cfRule type="duplicateValues" dxfId="10339" priority="66108"/>
    <cfRule type="duplicateValues" dxfId="10338" priority="66109"/>
    <cfRule type="duplicateValues" dxfId="10337" priority="66110"/>
    <cfRule type="duplicateValues" dxfId="10336" priority="66111"/>
  </conditionalFormatting>
  <conditionalFormatting sqref="J104">
    <cfRule type="duplicateValues" dxfId="10335" priority="66106" stopIfTrue="1"/>
  </conditionalFormatting>
  <conditionalFormatting sqref="J104">
    <cfRule type="duplicateValues" dxfId="10334" priority="66104"/>
    <cfRule type="duplicateValues" dxfId="10333" priority="66105"/>
  </conditionalFormatting>
  <conditionalFormatting sqref="J104">
    <cfRule type="duplicateValues" dxfId="10332" priority="66101"/>
    <cfRule type="duplicateValues" dxfId="10331" priority="66102"/>
    <cfRule type="duplicateValues" dxfId="10330" priority="66103"/>
  </conditionalFormatting>
  <conditionalFormatting sqref="F105">
    <cfRule type="duplicateValues" dxfId="10329" priority="66049"/>
  </conditionalFormatting>
  <conditionalFormatting sqref="F105">
    <cfRule type="duplicateValues" dxfId="10328" priority="66047"/>
    <cfRule type="duplicateValues" dxfId="10327" priority="66048"/>
  </conditionalFormatting>
  <conditionalFormatting sqref="J105">
    <cfRule type="duplicateValues" dxfId="10326" priority="66013"/>
  </conditionalFormatting>
  <conditionalFormatting sqref="J105">
    <cfRule type="duplicateValues" dxfId="10325" priority="66008"/>
    <cfRule type="duplicateValues" dxfId="10324" priority="66009"/>
    <cfRule type="duplicateValues" dxfId="10323" priority="66010"/>
    <cfRule type="duplicateValues" dxfId="10322" priority="66011"/>
    <cfRule type="duplicateValues" dxfId="10321" priority="66012"/>
  </conditionalFormatting>
  <conditionalFormatting sqref="J105">
    <cfRule type="duplicateValues" dxfId="10320" priority="66006"/>
    <cfRule type="duplicateValues" dxfId="10319" priority="66007"/>
  </conditionalFormatting>
  <conditionalFormatting sqref="J105">
    <cfRule type="duplicateValues" dxfId="10318" priority="66003"/>
    <cfRule type="duplicateValues" dxfId="10317" priority="66004"/>
    <cfRule type="duplicateValues" dxfId="10316" priority="66005"/>
  </conditionalFormatting>
  <conditionalFormatting sqref="F106:F107">
    <cfRule type="duplicateValues" dxfId="10315" priority="66002"/>
  </conditionalFormatting>
  <conditionalFormatting sqref="F106:F107">
    <cfRule type="duplicateValues" dxfId="10314" priority="66000"/>
    <cfRule type="duplicateValues" dxfId="10313" priority="66001"/>
  </conditionalFormatting>
  <conditionalFormatting sqref="J106:J107">
    <cfRule type="duplicateValues" dxfId="10312" priority="65966"/>
  </conditionalFormatting>
  <conditionalFormatting sqref="J106:J107">
    <cfRule type="duplicateValues" dxfId="10311" priority="65961"/>
    <cfRule type="duplicateValues" dxfId="10310" priority="65962"/>
    <cfRule type="duplicateValues" dxfId="10309" priority="65963"/>
    <cfRule type="duplicateValues" dxfId="10308" priority="65964"/>
    <cfRule type="duplicateValues" dxfId="10307" priority="65965"/>
  </conditionalFormatting>
  <conditionalFormatting sqref="J106:J107">
    <cfRule type="duplicateValues" dxfId="10306" priority="65959"/>
    <cfRule type="duplicateValues" dxfId="10305" priority="65960"/>
  </conditionalFormatting>
  <conditionalFormatting sqref="J106:J107">
    <cfRule type="duplicateValues" dxfId="10304" priority="65956"/>
    <cfRule type="duplicateValues" dxfId="10303" priority="65957"/>
    <cfRule type="duplicateValues" dxfId="10302" priority="65958"/>
  </conditionalFormatting>
  <conditionalFormatting sqref="F110:F115">
    <cfRule type="duplicateValues" dxfId="10301" priority="65955"/>
  </conditionalFormatting>
  <conditionalFormatting sqref="F110:F115">
    <cfRule type="duplicateValues" dxfId="10300" priority="65953"/>
    <cfRule type="duplicateValues" dxfId="10299" priority="65954"/>
  </conditionalFormatting>
  <conditionalFormatting sqref="J110:J115">
    <cfRule type="duplicateValues" dxfId="10298" priority="65952"/>
  </conditionalFormatting>
  <conditionalFormatting sqref="J110:J115">
    <cfRule type="duplicateValues" dxfId="10297" priority="65947"/>
    <cfRule type="duplicateValues" dxfId="10296" priority="65948"/>
    <cfRule type="duplicateValues" dxfId="10295" priority="65949"/>
    <cfRule type="duplicateValues" dxfId="10294" priority="65950"/>
    <cfRule type="duplicateValues" dxfId="10293" priority="65951"/>
  </conditionalFormatting>
  <conditionalFormatting sqref="J110:J115">
    <cfRule type="duplicateValues" dxfId="10292" priority="65945"/>
    <cfRule type="duplicateValues" dxfId="10291" priority="65946"/>
  </conditionalFormatting>
  <conditionalFormatting sqref="J110:J115">
    <cfRule type="duplicateValues" dxfId="10290" priority="65942"/>
    <cfRule type="duplicateValues" dxfId="10289" priority="65943"/>
    <cfRule type="duplicateValues" dxfId="10288" priority="65944"/>
  </conditionalFormatting>
  <conditionalFormatting sqref="F108">
    <cfRule type="duplicateValues" dxfId="10287" priority="65941"/>
  </conditionalFormatting>
  <conditionalFormatting sqref="F108">
    <cfRule type="duplicateValues" dxfId="10286" priority="65939"/>
    <cfRule type="duplicateValues" dxfId="10285" priority="65940"/>
  </conditionalFormatting>
  <conditionalFormatting sqref="J108">
    <cfRule type="duplicateValues" dxfId="10284" priority="65905"/>
  </conditionalFormatting>
  <conditionalFormatting sqref="J108">
    <cfRule type="duplicateValues" dxfId="10283" priority="65900"/>
    <cfRule type="duplicateValues" dxfId="10282" priority="65901"/>
    <cfRule type="duplicateValues" dxfId="10281" priority="65902"/>
    <cfRule type="duplicateValues" dxfId="10280" priority="65903"/>
    <cfRule type="duplicateValues" dxfId="10279" priority="65904"/>
  </conditionalFormatting>
  <conditionalFormatting sqref="J108">
    <cfRule type="duplicateValues" dxfId="10278" priority="65898"/>
    <cfRule type="duplicateValues" dxfId="10277" priority="65899"/>
  </conditionalFormatting>
  <conditionalFormatting sqref="J108">
    <cfRule type="duplicateValues" dxfId="10276" priority="65895"/>
    <cfRule type="duplicateValues" dxfId="10275" priority="65896"/>
    <cfRule type="duplicateValues" dxfId="10274" priority="65897"/>
  </conditionalFormatting>
  <conditionalFormatting sqref="F109">
    <cfRule type="duplicateValues" dxfId="10273" priority="65894"/>
  </conditionalFormatting>
  <conditionalFormatting sqref="F109">
    <cfRule type="duplicateValues" dxfId="10272" priority="65892"/>
    <cfRule type="duplicateValues" dxfId="10271" priority="65893"/>
  </conditionalFormatting>
  <conditionalFormatting sqref="J109">
    <cfRule type="duplicateValues" dxfId="10270" priority="65858"/>
  </conditionalFormatting>
  <conditionalFormatting sqref="J109">
    <cfRule type="duplicateValues" dxfId="10269" priority="65853"/>
    <cfRule type="duplicateValues" dxfId="10268" priority="65854"/>
    <cfRule type="duplicateValues" dxfId="10267" priority="65855"/>
    <cfRule type="duplicateValues" dxfId="10266" priority="65856"/>
    <cfRule type="duplicateValues" dxfId="10265" priority="65857"/>
  </conditionalFormatting>
  <conditionalFormatting sqref="J109">
    <cfRule type="duplicateValues" dxfId="10264" priority="65851"/>
    <cfRule type="duplicateValues" dxfId="10263" priority="65852"/>
  </conditionalFormatting>
  <conditionalFormatting sqref="J109">
    <cfRule type="duplicateValues" dxfId="10262" priority="65848"/>
    <cfRule type="duplicateValues" dxfId="10261" priority="65849"/>
    <cfRule type="duplicateValues" dxfId="10260" priority="65850"/>
  </conditionalFormatting>
  <conditionalFormatting sqref="F110">
    <cfRule type="duplicateValues" dxfId="10259" priority="65847"/>
  </conditionalFormatting>
  <conditionalFormatting sqref="F110">
    <cfRule type="duplicateValues" dxfId="10258" priority="65845"/>
    <cfRule type="duplicateValues" dxfId="10257" priority="65846"/>
  </conditionalFormatting>
  <conditionalFormatting sqref="J110">
    <cfRule type="duplicateValues" dxfId="10256" priority="65808"/>
  </conditionalFormatting>
  <conditionalFormatting sqref="J110">
    <cfRule type="duplicateValues" dxfId="10255" priority="65803"/>
    <cfRule type="duplicateValues" dxfId="10254" priority="65804"/>
    <cfRule type="duplicateValues" dxfId="10253" priority="65805"/>
    <cfRule type="duplicateValues" dxfId="10252" priority="65806"/>
    <cfRule type="duplicateValues" dxfId="10251" priority="65807"/>
  </conditionalFormatting>
  <conditionalFormatting sqref="J110">
    <cfRule type="duplicateValues" dxfId="10250" priority="65801"/>
    <cfRule type="duplicateValues" dxfId="10249" priority="65802"/>
  </conditionalFormatting>
  <conditionalFormatting sqref="J110">
    <cfRule type="duplicateValues" dxfId="10248" priority="65798"/>
    <cfRule type="duplicateValues" dxfId="10247" priority="65799"/>
    <cfRule type="duplicateValues" dxfId="10246" priority="65800"/>
  </conditionalFormatting>
  <conditionalFormatting sqref="F111">
    <cfRule type="duplicateValues" dxfId="10245" priority="65786"/>
  </conditionalFormatting>
  <conditionalFormatting sqref="F111">
    <cfRule type="duplicateValues" dxfId="10244" priority="65784"/>
    <cfRule type="duplicateValues" dxfId="10243" priority="65785"/>
  </conditionalFormatting>
  <conditionalFormatting sqref="J111">
    <cfRule type="duplicateValues" dxfId="10242" priority="65747"/>
  </conditionalFormatting>
  <conditionalFormatting sqref="J111">
    <cfRule type="duplicateValues" dxfId="10241" priority="65742"/>
    <cfRule type="duplicateValues" dxfId="10240" priority="65743"/>
    <cfRule type="duplicateValues" dxfId="10239" priority="65744"/>
    <cfRule type="duplicateValues" dxfId="10238" priority="65745"/>
    <cfRule type="duplicateValues" dxfId="10237" priority="65746"/>
  </conditionalFormatting>
  <conditionalFormatting sqref="J111">
    <cfRule type="duplicateValues" dxfId="10236" priority="65740"/>
    <cfRule type="duplicateValues" dxfId="10235" priority="65741"/>
  </conditionalFormatting>
  <conditionalFormatting sqref="J111">
    <cfRule type="duplicateValues" dxfId="10234" priority="65737"/>
    <cfRule type="duplicateValues" dxfId="10233" priority="65738"/>
    <cfRule type="duplicateValues" dxfId="10232" priority="65739"/>
  </conditionalFormatting>
  <conditionalFormatting sqref="F112:F113">
    <cfRule type="duplicateValues" dxfId="10231" priority="65725"/>
  </conditionalFormatting>
  <conditionalFormatting sqref="F112:F113">
    <cfRule type="duplicateValues" dxfId="10230" priority="65723"/>
    <cfRule type="duplicateValues" dxfId="10229" priority="65724"/>
  </conditionalFormatting>
  <conditionalFormatting sqref="J112:J113">
    <cfRule type="duplicateValues" dxfId="10228" priority="65686"/>
  </conditionalFormatting>
  <conditionalFormatting sqref="J112:J113">
    <cfRule type="duplicateValues" dxfId="10227" priority="65681"/>
    <cfRule type="duplicateValues" dxfId="10226" priority="65682"/>
    <cfRule type="duplicateValues" dxfId="10225" priority="65683"/>
    <cfRule type="duplicateValues" dxfId="10224" priority="65684"/>
    <cfRule type="duplicateValues" dxfId="10223" priority="65685"/>
  </conditionalFormatting>
  <conditionalFormatting sqref="J112:J113">
    <cfRule type="duplicateValues" dxfId="10222" priority="65679"/>
    <cfRule type="duplicateValues" dxfId="10221" priority="65680"/>
  </conditionalFormatting>
  <conditionalFormatting sqref="J112:J113">
    <cfRule type="duplicateValues" dxfId="10220" priority="65676"/>
    <cfRule type="duplicateValues" dxfId="10219" priority="65677"/>
    <cfRule type="duplicateValues" dxfId="10218" priority="65678"/>
  </conditionalFormatting>
  <conditionalFormatting sqref="F114">
    <cfRule type="duplicateValues" dxfId="10217" priority="65664"/>
  </conditionalFormatting>
  <conditionalFormatting sqref="F114">
    <cfRule type="duplicateValues" dxfId="10216" priority="65662"/>
    <cfRule type="duplicateValues" dxfId="10215" priority="65663"/>
  </conditionalFormatting>
  <conditionalFormatting sqref="J114">
    <cfRule type="duplicateValues" dxfId="10214" priority="65625"/>
  </conditionalFormatting>
  <conditionalFormatting sqref="J114">
    <cfRule type="duplicateValues" dxfId="10213" priority="65620"/>
    <cfRule type="duplicateValues" dxfId="10212" priority="65621"/>
    <cfRule type="duplicateValues" dxfId="10211" priority="65622"/>
    <cfRule type="duplicateValues" dxfId="10210" priority="65623"/>
    <cfRule type="duplicateValues" dxfId="10209" priority="65624"/>
  </conditionalFormatting>
  <conditionalFormatting sqref="J114">
    <cfRule type="duplicateValues" dxfId="10208" priority="65618"/>
    <cfRule type="duplicateValues" dxfId="10207" priority="65619"/>
  </conditionalFormatting>
  <conditionalFormatting sqref="J114">
    <cfRule type="duplicateValues" dxfId="10206" priority="65615"/>
    <cfRule type="duplicateValues" dxfId="10205" priority="65616"/>
    <cfRule type="duplicateValues" dxfId="10204" priority="65617"/>
  </conditionalFormatting>
  <conditionalFormatting sqref="F116:F131">
    <cfRule type="duplicateValues" dxfId="10203" priority="65603"/>
  </conditionalFormatting>
  <conditionalFormatting sqref="F116:F131">
    <cfRule type="duplicateValues" dxfId="10202" priority="65601"/>
    <cfRule type="duplicateValues" dxfId="10201" priority="65602"/>
  </conditionalFormatting>
  <conditionalFormatting sqref="J116:J131">
    <cfRule type="duplicateValues" dxfId="10200" priority="65600"/>
  </conditionalFormatting>
  <conditionalFormatting sqref="J116:J131">
    <cfRule type="duplicateValues" dxfId="10199" priority="65595"/>
    <cfRule type="duplicateValues" dxfId="10198" priority="65596"/>
    <cfRule type="duplicateValues" dxfId="10197" priority="65597"/>
    <cfRule type="duplicateValues" dxfId="10196" priority="65598"/>
    <cfRule type="duplicateValues" dxfId="10195" priority="65599"/>
  </conditionalFormatting>
  <conditionalFormatting sqref="J116:J131">
    <cfRule type="duplicateValues" dxfId="10194" priority="65593"/>
    <cfRule type="duplicateValues" dxfId="10193" priority="65594"/>
  </conditionalFormatting>
  <conditionalFormatting sqref="J116:J131">
    <cfRule type="duplicateValues" dxfId="10192" priority="65590"/>
    <cfRule type="duplicateValues" dxfId="10191" priority="65591"/>
    <cfRule type="duplicateValues" dxfId="10190" priority="65592"/>
  </conditionalFormatting>
  <conditionalFormatting sqref="F115">
    <cfRule type="duplicateValues" dxfId="10189" priority="65589"/>
  </conditionalFormatting>
  <conditionalFormatting sqref="F115">
    <cfRule type="duplicateValues" dxfId="10188" priority="65587"/>
    <cfRule type="duplicateValues" dxfId="10187" priority="65588"/>
  </conditionalFormatting>
  <conditionalFormatting sqref="J115">
    <cfRule type="duplicateValues" dxfId="10186" priority="65550"/>
  </conditionalFormatting>
  <conditionalFormatting sqref="J115">
    <cfRule type="duplicateValues" dxfId="10185" priority="65545"/>
    <cfRule type="duplicateValues" dxfId="10184" priority="65546"/>
    <cfRule type="duplicateValues" dxfId="10183" priority="65547"/>
    <cfRule type="duplicateValues" dxfId="10182" priority="65548"/>
    <cfRule type="duplicateValues" dxfId="10181" priority="65549"/>
  </conditionalFormatting>
  <conditionalFormatting sqref="J115">
    <cfRule type="duplicateValues" dxfId="10180" priority="65543"/>
    <cfRule type="duplicateValues" dxfId="10179" priority="65544"/>
  </conditionalFormatting>
  <conditionalFormatting sqref="J115">
    <cfRule type="duplicateValues" dxfId="10178" priority="65540"/>
    <cfRule type="duplicateValues" dxfId="10177" priority="65541"/>
    <cfRule type="duplicateValues" dxfId="10176" priority="65542"/>
  </conditionalFormatting>
  <conditionalFormatting sqref="F116:F117">
    <cfRule type="duplicateValues" dxfId="10175" priority="65539"/>
  </conditionalFormatting>
  <conditionalFormatting sqref="F116:F117">
    <cfRule type="duplicateValues" dxfId="10174" priority="65537"/>
    <cfRule type="duplicateValues" dxfId="10173" priority="65538"/>
  </conditionalFormatting>
  <conditionalFormatting sqref="J116:J117">
    <cfRule type="duplicateValues" dxfId="10172" priority="65536"/>
  </conditionalFormatting>
  <conditionalFormatting sqref="J116:J117">
    <cfRule type="duplicateValues" dxfId="10171" priority="65531"/>
    <cfRule type="duplicateValues" dxfId="10170" priority="65532"/>
    <cfRule type="duplicateValues" dxfId="10169" priority="65533"/>
    <cfRule type="duplicateValues" dxfId="10168" priority="65534"/>
    <cfRule type="duplicateValues" dxfId="10167" priority="65535"/>
  </conditionalFormatting>
  <conditionalFormatting sqref="J116:J117">
    <cfRule type="duplicateValues" dxfId="10166" priority="65529"/>
    <cfRule type="duplicateValues" dxfId="10165" priority="65530"/>
  </conditionalFormatting>
  <conditionalFormatting sqref="J116:J117">
    <cfRule type="duplicateValues" dxfId="10164" priority="65526"/>
    <cfRule type="duplicateValues" dxfId="10163" priority="65527"/>
    <cfRule type="duplicateValues" dxfId="10162" priority="65528"/>
  </conditionalFormatting>
  <conditionalFormatting sqref="F120">
    <cfRule type="duplicateValues" dxfId="10161" priority="65475"/>
  </conditionalFormatting>
  <conditionalFormatting sqref="F120">
    <cfRule type="duplicateValues" dxfId="10160" priority="65473"/>
    <cfRule type="duplicateValues" dxfId="10159" priority="65474"/>
  </conditionalFormatting>
  <conditionalFormatting sqref="J120">
    <cfRule type="duplicateValues" dxfId="10158" priority="65433"/>
  </conditionalFormatting>
  <conditionalFormatting sqref="J120">
    <cfRule type="duplicateValues" dxfId="10157" priority="65428"/>
    <cfRule type="duplicateValues" dxfId="10156" priority="65429"/>
    <cfRule type="duplicateValues" dxfId="10155" priority="65430"/>
    <cfRule type="duplicateValues" dxfId="10154" priority="65431"/>
    <cfRule type="duplicateValues" dxfId="10153" priority="65432"/>
  </conditionalFormatting>
  <conditionalFormatting sqref="J120">
    <cfRule type="duplicateValues" dxfId="10152" priority="65426"/>
    <cfRule type="duplicateValues" dxfId="10151" priority="65427"/>
  </conditionalFormatting>
  <conditionalFormatting sqref="J120">
    <cfRule type="duplicateValues" dxfId="10150" priority="65423"/>
    <cfRule type="duplicateValues" dxfId="10149" priority="65424"/>
    <cfRule type="duplicateValues" dxfId="10148" priority="65425"/>
  </conditionalFormatting>
  <conditionalFormatting sqref="F121">
    <cfRule type="duplicateValues" dxfId="10147" priority="65411"/>
  </conditionalFormatting>
  <conditionalFormatting sqref="F121">
    <cfRule type="duplicateValues" dxfId="10146" priority="65409"/>
    <cfRule type="duplicateValues" dxfId="10145" priority="65410"/>
  </conditionalFormatting>
  <conditionalFormatting sqref="J121">
    <cfRule type="duplicateValues" dxfId="10144" priority="65369"/>
  </conditionalFormatting>
  <conditionalFormatting sqref="J121">
    <cfRule type="duplicateValues" dxfId="10143" priority="65364"/>
    <cfRule type="duplicateValues" dxfId="10142" priority="65365"/>
    <cfRule type="duplicateValues" dxfId="10141" priority="65366"/>
    <cfRule type="duplicateValues" dxfId="10140" priority="65367"/>
    <cfRule type="duplicateValues" dxfId="10139" priority="65368"/>
  </conditionalFormatting>
  <conditionalFormatting sqref="J121">
    <cfRule type="duplicateValues" dxfId="10138" priority="65362"/>
    <cfRule type="duplicateValues" dxfId="10137" priority="65363"/>
  </conditionalFormatting>
  <conditionalFormatting sqref="J121">
    <cfRule type="duplicateValues" dxfId="10136" priority="65359"/>
    <cfRule type="duplicateValues" dxfId="10135" priority="65360"/>
    <cfRule type="duplicateValues" dxfId="10134" priority="65361"/>
  </conditionalFormatting>
  <conditionalFormatting sqref="F122:F124">
    <cfRule type="duplicateValues" dxfId="10133" priority="65347"/>
  </conditionalFormatting>
  <conditionalFormatting sqref="F122:F124">
    <cfRule type="duplicateValues" dxfId="10132" priority="65345"/>
    <cfRule type="duplicateValues" dxfId="10131" priority="65346"/>
  </conditionalFormatting>
  <conditionalFormatting sqref="J122:J124">
    <cfRule type="duplicateValues" dxfId="10130" priority="65305"/>
  </conditionalFormatting>
  <conditionalFormatting sqref="J122:J124">
    <cfRule type="duplicateValues" dxfId="10129" priority="65300"/>
    <cfRule type="duplicateValues" dxfId="10128" priority="65301"/>
    <cfRule type="duplicateValues" dxfId="10127" priority="65302"/>
    <cfRule type="duplicateValues" dxfId="10126" priority="65303"/>
    <cfRule type="duplicateValues" dxfId="10125" priority="65304"/>
  </conditionalFormatting>
  <conditionalFormatting sqref="J122:J124">
    <cfRule type="duplicateValues" dxfId="10124" priority="65298"/>
    <cfRule type="duplicateValues" dxfId="10123" priority="65299"/>
  </conditionalFormatting>
  <conditionalFormatting sqref="J122:J124">
    <cfRule type="duplicateValues" dxfId="10122" priority="65295"/>
    <cfRule type="duplicateValues" dxfId="10121" priority="65296"/>
    <cfRule type="duplicateValues" dxfId="10120" priority="65297"/>
  </conditionalFormatting>
  <conditionalFormatting sqref="F125">
    <cfRule type="duplicateValues" dxfId="10119" priority="65283"/>
  </conditionalFormatting>
  <conditionalFormatting sqref="F125">
    <cfRule type="duplicateValues" dxfId="10118" priority="65281"/>
    <cfRule type="duplicateValues" dxfId="10117" priority="65282"/>
  </conditionalFormatting>
  <conditionalFormatting sqref="J125">
    <cfRule type="duplicateValues" dxfId="10116" priority="65241"/>
  </conditionalFormatting>
  <conditionalFormatting sqref="J125">
    <cfRule type="duplicateValues" dxfId="10115" priority="65236"/>
    <cfRule type="duplicateValues" dxfId="10114" priority="65237"/>
    <cfRule type="duplicateValues" dxfId="10113" priority="65238"/>
    <cfRule type="duplicateValues" dxfId="10112" priority="65239"/>
    <cfRule type="duplicateValues" dxfId="10111" priority="65240"/>
  </conditionalFormatting>
  <conditionalFormatting sqref="J125">
    <cfRule type="duplicateValues" dxfId="10110" priority="65234"/>
    <cfRule type="duplicateValues" dxfId="10109" priority="65235"/>
  </conditionalFormatting>
  <conditionalFormatting sqref="J125">
    <cfRule type="duplicateValues" dxfId="10108" priority="65231"/>
    <cfRule type="duplicateValues" dxfId="10107" priority="65232"/>
    <cfRule type="duplicateValues" dxfId="10106" priority="65233"/>
  </conditionalFormatting>
  <conditionalFormatting sqref="F126">
    <cfRule type="duplicateValues" dxfId="10105" priority="65230"/>
  </conditionalFormatting>
  <conditionalFormatting sqref="F126">
    <cfRule type="duplicateValues" dxfId="10104" priority="65228"/>
    <cfRule type="duplicateValues" dxfId="10103" priority="65229"/>
  </conditionalFormatting>
  <conditionalFormatting sqref="J126">
    <cfRule type="duplicateValues" dxfId="10102" priority="65188"/>
  </conditionalFormatting>
  <conditionalFormatting sqref="J126">
    <cfRule type="duplicateValues" dxfId="10101" priority="65183"/>
    <cfRule type="duplicateValues" dxfId="10100" priority="65184"/>
    <cfRule type="duplicateValues" dxfId="10099" priority="65185"/>
    <cfRule type="duplicateValues" dxfId="10098" priority="65186"/>
    <cfRule type="duplicateValues" dxfId="10097" priority="65187"/>
  </conditionalFormatting>
  <conditionalFormatting sqref="J126">
    <cfRule type="duplicateValues" dxfId="10096" priority="65181"/>
    <cfRule type="duplicateValues" dxfId="10095" priority="65182"/>
  </conditionalFormatting>
  <conditionalFormatting sqref="J126">
    <cfRule type="duplicateValues" dxfId="10094" priority="65178"/>
    <cfRule type="duplicateValues" dxfId="10093" priority="65179"/>
    <cfRule type="duplicateValues" dxfId="10092" priority="65180"/>
  </conditionalFormatting>
  <conditionalFormatting sqref="F127">
    <cfRule type="duplicateValues" dxfId="10091" priority="65166"/>
  </conditionalFormatting>
  <conditionalFormatting sqref="F127">
    <cfRule type="duplicateValues" dxfId="10090" priority="65164"/>
    <cfRule type="duplicateValues" dxfId="10089" priority="65165"/>
  </conditionalFormatting>
  <conditionalFormatting sqref="J127">
    <cfRule type="duplicateValues" dxfId="10088" priority="65124"/>
  </conditionalFormatting>
  <conditionalFormatting sqref="J127">
    <cfRule type="duplicateValues" dxfId="10087" priority="65119"/>
    <cfRule type="duplicateValues" dxfId="10086" priority="65120"/>
    <cfRule type="duplicateValues" dxfId="10085" priority="65121"/>
    <cfRule type="duplicateValues" dxfId="10084" priority="65122"/>
    <cfRule type="duplicateValues" dxfId="10083" priority="65123"/>
  </conditionalFormatting>
  <conditionalFormatting sqref="J127">
    <cfRule type="duplicateValues" dxfId="10082" priority="65117"/>
    <cfRule type="duplicateValues" dxfId="10081" priority="65118"/>
  </conditionalFormatting>
  <conditionalFormatting sqref="J127">
    <cfRule type="duplicateValues" dxfId="10080" priority="65114"/>
    <cfRule type="duplicateValues" dxfId="10079" priority="65115"/>
    <cfRule type="duplicateValues" dxfId="10078" priority="65116"/>
  </conditionalFormatting>
  <conditionalFormatting sqref="F128">
    <cfRule type="duplicateValues" dxfId="10077" priority="65102"/>
  </conditionalFormatting>
  <conditionalFormatting sqref="F128">
    <cfRule type="duplicateValues" dxfId="10076" priority="65100"/>
    <cfRule type="duplicateValues" dxfId="10075" priority="65101"/>
  </conditionalFormatting>
  <conditionalFormatting sqref="J128">
    <cfRule type="duplicateValues" dxfId="10074" priority="65060"/>
  </conditionalFormatting>
  <conditionalFormatting sqref="J128">
    <cfRule type="duplicateValues" dxfId="10073" priority="65055"/>
    <cfRule type="duplicateValues" dxfId="10072" priority="65056"/>
    <cfRule type="duplicateValues" dxfId="10071" priority="65057"/>
    <cfRule type="duplicateValues" dxfId="10070" priority="65058"/>
    <cfRule type="duplicateValues" dxfId="10069" priority="65059"/>
  </conditionalFormatting>
  <conditionalFormatting sqref="J128">
    <cfRule type="duplicateValues" dxfId="10068" priority="65053"/>
    <cfRule type="duplicateValues" dxfId="10067" priority="65054"/>
  </conditionalFormatting>
  <conditionalFormatting sqref="J128">
    <cfRule type="duplicateValues" dxfId="10066" priority="65050"/>
    <cfRule type="duplicateValues" dxfId="10065" priority="65051"/>
    <cfRule type="duplicateValues" dxfId="10064" priority="65052"/>
  </conditionalFormatting>
  <conditionalFormatting sqref="F129:F130">
    <cfRule type="duplicateValues" dxfId="10063" priority="65038"/>
  </conditionalFormatting>
  <conditionalFormatting sqref="F129:F130">
    <cfRule type="duplicateValues" dxfId="10062" priority="65036"/>
    <cfRule type="duplicateValues" dxfId="10061" priority="65037"/>
  </conditionalFormatting>
  <conditionalFormatting sqref="J129:J130">
    <cfRule type="duplicateValues" dxfId="10060" priority="64996"/>
  </conditionalFormatting>
  <conditionalFormatting sqref="J129:J130">
    <cfRule type="duplicateValues" dxfId="10059" priority="64991"/>
    <cfRule type="duplicateValues" dxfId="10058" priority="64992"/>
    <cfRule type="duplicateValues" dxfId="10057" priority="64993"/>
    <cfRule type="duplicateValues" dxfId="10056" priority="64994"/>
    <cfRule type="duplicateValues" dxfId="10055" priority="64995"/>
  </conditionalFormatting>
  <conditionalFormatting sqref="J129:J130">
    <cfRule type="duplicateValues" dxfId="10054" priority="64989"/>
    <cfRule type="duplicateValues" dxfId="10053" priority="64990"/>
  </conditionalFormatting>
  <conditionalFormatting sqref="J129:J130">
    <cfRule type="duplicateValues" dxfId="10052" priority="64986"/>
    <cfRule type="duplicateValues" dxfId="10051" priority="64987"/>
    <cfRule type="duplicateValues" dxfId="10050" priority="64988"/>
  </conditionalFormatting>
  <conditionalFormatting sqref="F132:F137">
    <cfRule type="duplicateValues" dxfId="10049" priority="64974"/>
  </conditionalFormatting>
  <conditionalFormatting sqref="F132:F137">
    <cfRule type="duplicateValues" dxfId="10048" priority="64972"/>
    <cfRule type="duplicateValues" dxfId="10047" priority="64973"/>
  </conditionalFormatting>
  <conditionalFormatting sqref="J132:J137">
    <cfRule type="duplicateValues" dxfId="10046" priority="64971"/>
  </conditionalFormatting>
  <conditionalFormatting sqref="J132:J137">
    <cfRule type="duplicateValues" dxfId="10045" priority="64966"/>
    <cfRule type="duplicateValues" dxfId="10044" priority="64967"/>
    <cfRule type="duplicateValues" dxfId="10043" priority="64968"/>
    <cfRule type="duplicateValues" dxfId="10042" priority="64969"/>
    <cfRule type="duplicateValues" dxfId="10041" priority="64970"/>
  </conditionalFormatting>
  <conditionalFormatting sqref="J132:J137">
    <cfRule type="duplicateValues" dxfId="10040" priority="64964"/>
    <cfRule type="duplicateValues" dxfId="10039" priority="64965"/>
  </conditionalFormatting>
  <conditionalFormatting sqref="J132:J137">
    <cfRule type="duplicateValues" dxfId="10038" priority="64961"/>
    <cfRule type="duplicateValues" dxfId="10037" priority="64962"/>
    <cfRule type="duplicateValues" dxfId="10036" priority="64963"/>
  </conditionalFormatting>
  <conditionalFormatting sqref="F131">
    <cfRule type="duplicateValues" dxfId="10035" priority="64960"/>
  </conditionalFormatting>
  <conditionalFormatting sqref="F131">
    <cfRule type="duplicateValues" dxfId="10034" priority="64958"/>
    <cfRule type="duplicateValues" dxfId="10033" priority="64959"/>
  </conditionalFormatting>
  <conditionalFormatting sqref="J131">
    <cfRule type="duplicateValues" dxfId="10032" priority="64918"/>
  </conditionalFormatting>
  <conditionalFormatting sqref="J131">
    <cfRule type="duplicateValues" dxfId="10031" priority="64913"/>
    <cfRule type="duplicateValues" dxfId="10030" priority="64914"/>
    <cfRule type="duplicateValues" dxfId="10029" priority="64915"/>
    <cfRule type="duplicateValues" dxfId="10028" priority="64916"/>
    <cfRule type="duplicateValues" dxfId="10027" priority="64917"/>
  </conditionalFormatting>
  <conditionalFormatting sqref="J131">
    <cfRule type="duplicateValues" dxfId="10026" priority="64911"/>
    <cfRule type="duplicateValues" dxfId="10025" priority="64912"/>
  </conditionalFormatting>
  <conditionalFormatting sqref="J131">
    <cfRule type="duplicateValues" dxfId="10024" priority="64908"/>
    <cfRule type="duplicateValues" dxfId="10023" priority="64909"/>
    <cfRule type="duplicateValues" dxfId="10022" priority="64910"/>
  </conditionalFormatting>
  <conditionalFormatting sqref="F132:F133">
    <cfRule type="duplicateValues" dxfId="10021" priority="64896"/>
  </conditionalFormatting>
  <conditionalFormatting sqref="F132:F133">
    <cfRule type="duplicateValues" dxfId="10020" priority="64894"/>
    <cfRule type="duplicateValues" dxfId="10019" priority="64895"/>
  </conditionalFormatting>
  <conditionalFormatting sqref="J132:J133">
    <cfRule type="duplicateValues" dxfId="10018" priority="64893"/>
  </conditionalFormatting>
  <conditionalFormatting sqref="J132:J133">
    <cfRule type="duplicateValues" dxfId="10017" priority="64888"/>
    <cfRule type="duplicateValues" dxfId="10016" priority="64889"/>
    <cfRule type="duplicateValues" dxfId="10015" priority="64890"/>
    <cfRule type="duplicateValues" dxfId="10014" priority="64891"/>
    <cfRule type="duplicateValues" dxfId="10013" priority="64892"/>
  </conditionalFormatting>
  <conditionalFormatting sqref="J132:J133">
    <cfRule type="duplicateValues" dxfId="10012" priority="64886"/>
    <cfRule type="duplicateValues" dxfId="10011" priority="64887"/>
  </conditionalFormatting>
  <conditionalFormatting sqref="J132:J133">
    <cfRule type="duplicateValues" dxfId="10010" priority="64883"/>
    <cfRule type="duplicateValues" dxfId="10009" priority="64884"/>
    <cfRule type="duplicateValues" dxfId="10008" priority="64885"/>
  </conditionalFormatting>
  <conditionalFormatting sqref="J135">
    <cfRule type="duplicateValues" dxfId="10007" priority="64807"/>
  </conditionalFormatting>
  <conditionalFormatting sqref="J135">
    <cfRule type="duplicateValues" dxfId="10006" priority="64802"/>
    <cfRule type="duplicateValues" dxfId="10005" priority="64803"/>
    <cfRule type="duplicateValues" dxfId="10004" priority="64804"/>
    <cfRule type="duplicateValues" dxfId="10003" priority="64805"/>
    <cfRule type="duplicateValues" dxfId="10002" priority="64806"/>
  </conditionalFormatting>
  <conditionalFormatting sqref="J135">
    <cfRule type="duplicateValues" dxfId="10001" priority="64800"/>
    <cfRule type="duplicateValues" dxfId="10000" priority="64801"/>
  </conditionalFormatting>
  <conditionalFormatting sqref="J135">
    <cfRule type="duplicateValues" dxfId="9999" priority="64797"/>
    <cfRule type="duplicateValues" dxfId="9998" priority="64798"/>
    <cfRule type="duplicateValues" dxfId="9997" priority="64799"/>
  </conditionalFormatting>
  <conditionalFormatting sqref="J137">
    <cfRule type="duplicateValues" dxfId="9996" priority="64771"/>
  </conditionalFormatting>
  <conditionalFormatting sqref="J137">
    <cfRule type="duplicateValues" dxfId="9995" priority="64766"/>
    <cfRule type="duplicateValues" dxfId="9994" priority="64767"/>
    <cfRule type="duplicateValues" dxfId="9993" priority="64768"/>
    <cfRule type="duplicateValues" dxfId="9992" priority="64769"/>
    <cfRule type="duplicateValues" dxfId="9991" priority="64770"/>
  </conditionalFormatting>
  <conditionalFormatting sqref="J137">
    <cfRule type="duplicateValues" dxfId="9990" priority="64764"/>
    <cfRule type="duplicateValues" dxfId="9989" priority="64765"/>
  </conditionalFormatting>
  <conditionalFormatting sqref="J137">
    <cfRule type="duplicateValues" dxfId="9988" priority="64761"/>
    <cfRule type="duplicateValues" dxfId="9987" priority="64762"/>
    <cfRule type="duplicateValues" dxfId="9986" priority="64763"/>
  </conditionalFormatting>
  <conditionalFormatting sqref="J138">
    <cfRule type="duplicateValues" dxfId="9985" priority="64738"/>
  </conditionalFormatting>
  <conditionalFormatting sqref="J138">
    <cfRule type="duplicateValues" dxfId="9984" priority="64733"/>
    <cfRule type="duplicateValues" dxfId="9983" priority="64734"/>
    <cfRule type="duplicateValues" dxfId="9982" priority="64735"/>
    <cfRule type="duplicateValues" dxfId="9981" priority="64736"/>
    <cfRule type="duplicateValues" dxfId="9980" priority="64737"/>
  </conditionalFormatting>
  <conditionalFormatting sqref="J138">
    <cfRule type="duplicateValues" dxfId="9979" priority="64731"/>
    <cfRule type="duplicateValues" dxfId="9978" priority="64732"/>
  </conditionalFormatting>
  <conditionalFormatting sqref="J138">
    <cfRule type="duplicateValues" dxfId="9977" priority="64728"/>
    <cfRule type="duplicateValues" dxfId="9976" priority="64729"/>
    <cfRule type="duplicateValues" dxfId="9975" priority="64730"/>
  </conditionalFormatting>
  <conditionalFormatting sqref="J139">
    <cfRule type="duplicateValues" dxfId="9974" priority="64705"/>
  </conditionalFormatting>
  <conditionalFormatting sqref="J139">
    <cfRule type="duplicateValues" dxfId="9973" priority="64700"/>
    <cfRule type="duplicateValues" dxfId="9972" priority="64701"/>
    <cfRule type="duplicateValues" dxfId="9971" priority="64702"/>
    <cfRule type="duplicateValues" dxfId="9970" priority="64703"/>
    <cfRule type="duplicateValues" dxfId="9969" priority="64704"/>
  </conditionalFormatting>
  <conditionalFormatting sqref="J139">
    <cfRule type="duplicateValues" dxfId="9968" priority="64698"/>
    <cfRule type="duplicateValues" dxfId="9967" priority="64699"/>
  </conditionalFormatting>
  <conditionalFormatting sqref="J139">
    <cfRule type="duplicateValues" dxfId="9966" priority="64695"/>
    <cfRule type="duplicateValues" dxfId="9965" priority="64696"/>
    <cfRule type="duplicateValues" dxfId="9964" priority="64697"/>
  </conditionalFormatting>
  <conditionalFormatting sqref="J140">
    <cfRule type="duplicateValues" dxfId="9963" priority="64683"/>
  </conditionalFormatting>
  <conditionalFormatting sqref="J140">
    <cfRule type="duplicateValues" dxfId="9962" priority="64678"/>
    <cfRule type="duplicateValues" dxfId="9961" priority="64679"/>
    <cfRule type="duplicateValues" dxfId="9960" priority="64680"/>
    <cfRule type="duplicateValues" dxfId="9959" priority="64681"/>
    <cfRule type="duplicateValues" dxfId="9958" priority="64682"/>
  </conditionalFormatting>
  <conditionalFormatting sqref="J140">
    <cfRule type="duplicateValues" dxfId="9957" priority="64676"/>
    <cfRule type="duplicateValues" dxfId="9956" priority="64677"/>
  </conditionalFormatting>
  <conditionalFormatting sqref="J140">
    <cfRule type="duplicateValues" dxfId="9955" priority="64673"/>
    <cfRule type="duplicateValues" dxfId="9954" priority="64674"/>
    <cfRule type="duplicateValues" dxfId="9953" priority="64675"/>
  </conditionalFormatting>
  <conditionalFormatting sqref="J141">
    <cfRule type="duplicateValues" dxfId="9952" priority="64650"/>
  </conditionalFormatting>
  <conditionalFormatting sqref="J141">
    <cfRule type="duplicateValues" dxfId="9951" priority="64645"/>
    <cfRule type="duplicateValues" dxfId="9950" priority="64646"/>
    <cfRule type="duplicateValues" dxfId="9949" priority="64647"/>
    <cfRule type="duplicateValues" dxfId="9948" priority="64648"/>
    <cfRule type="duplicateValues" dxfId="9947" priority="64649"/>
  </conditionalFormatting>
  <conditionalFormatting sqref="J141">
    <cfRule type="duplicateValues" dxfId="9946" priority="64643"/>
    <cfRule type="duplicateValues" dxfId="9945" priority="64644"/>
  </conditionalFormatting>
  <conditionalFormatting sqref="J141">
    <cfRule type="duplicateValues" dxfId="9944" priority="64640"/>
    <cfRule type="duplicateValues" dxfId="9943" priority="64641"/>
    <cfRule type="duplicateValues" dxfId="9942" priority="64642"/>
  </conditionalFormatting>
  <conditionalFormatting sqref="J142">
    <cfRule type="duplicateValues" dxfId="9941" priority="64628"/>
  </conditionalFormatting>
  <conditionalFormatting sqref="J142">
    <cfRule type="duplicateValues" dxfId="9940" priority="64623"/>
    <cfRule type="duplicateValues" dxfId="9939" priority="64624"/>
    <cfRule type="duplicateValues" dxfId="9938" priority="64625"/>
    <cfRule type="duplicateValues" dxfId="9937" priority="64626"/>
    <cfRule type="duplicateValues" dxfId="9936" priority="64627"/>
  </conditionalFormatting>
  <conditionalFormatting sqref="J142">
    <cfRule type="duplicateValues" dxfId="9935" priority="64621"/>
    <cfRule type="duplicateValues" dxfId="9934" priority="64622"/>
  </conditionalFormatting>
  <conditionalFormatting sqref="J142">
    <cfRule type="duplicateValues" dxfId="9933" priority="64618"/>
    <cfRule type="duplicateValues" dxfId="9932" priority="64619"/>
    <cfRule type="duplicateValues" dxfId="9931" priority="64620"/>
  </conditionalFormatting>
  <conditionalFormatting sqref="J143">
    <cfRule type="duplicateValues" dxfId="9930" priority="64606"/>
  </conditionalFormatting>
  <conditionalFormatting sqref="J143">
    <cfRule type="duplicateValues" dxfId="9929" priority="64601"/>
    <cfRule type="duplicateValues" dxfId="9928" priority="64602"/>
    <cfRule type="duplicateValues" dxfId="9927" priority="64603"/>
    <cfRule type="duplicateValues" dxfId="9926" priority="64604"/>
    <cfRule type="duplicateValues" dxfId="9925" priority="64605"/>
  </conditionalFormatting>
  <conditionalFormatting sqref="J143">
    <cfRule type="duplicateValues" dxfId="9924" priority="64599"/>
    <cfRule type="duplicateValues" dxfId="9923" priority="64600"/>
  </conditionalFormatting>
  <conditionalFormatting sqref="J143">
    <cfRule type="duplicateValues" dxfId="9922" priority="64596"/>
    <cfRule type="duplicateValues" dxfId="9921" priority="64597"/>
    <cfRule type="duplicateValues" dxfId="9920" priority="64598"/>
  </conditionalFormatting>
  <conditionalFormatting sqref="F144:F174">
    <cfRule type="duplicateValues" dxfId="9919" priority="64584"/>
  </conditionalFormatting>
  <conditionalFormatting sqref="F144:F174">
    <cfRule type="duplicateValues" dxfId="9918" priority="64582"/>
    <cfRule type="duplicateValues" dxfId="9917" priority="64583"/>
  </conditionalFormatting>
  <conditionalFormatting sqref="J144:J174">
    <cfRule type="duplicateValues" dxfId="9916" priority="64581"/>
  </conditionalFormatting>
  <conditionalFormatting sqref="J144:J174">
    <cfRule type="duplicateValues" dxfId="9915" priority="64576"/>
    <cfRule type="duplicateValues" dxfId="9914" priority="64577"/>
    <cfRule type="duplicateValues" dxfId="9913" priority="64578"/>
    <cfRule type="duplicateValues" dxfId="9912" priority="64579"/>
    <cfRule type="duplicateValues" dxfId="9911" priority="64580"/>
  </conditionalFormatting>
  <conditionalFormatting sqref="J144:J174">
    <cfRule type="duplicateValues" dxfId="9910" priority="64574"/>
    <cfRule type="duplicateValues" dxfId="9909" priority="64575"/>
  </conditionalFormatting>
  <conditionalFormatting sqref="J144:J174">
    <cfRule type="duplicateValues" dxfId="9908" priority="64571"/>
    <cfRule type="duplicateValues" dxfId="9907" priority="64572"/>
    <cfRule type="duplicateValues" dxfId="9906" priority="64573"/>
  </conditionalFormatting>
  <conditionalFormatting sqref="J144">
    <cfRule type="duplicateValues" dxfId="9905" priority="64548"/>
  </conditionalFormatting>
  <conditionalFormatting sqref="J144">
    <cfRule type="duplicateValues" dxfId="9904" priority="64543"/>
    <cfRule type="duplicateValues" dxfId="9903" priority="64544"/>
    <cfRule type="duplicateValues" dxfId="9902" priority="64545"/>
    <cfRule type="duplicateValues" dxfId="9901" priority="64546"/>
    <cfRule type="duplicateValues" dxfId="9900" priority="64547"/>
  </conditionalFormatting>
  <conditionalFormatting sqref="J144">
    <cfRule type="duplicateValues" dxfId="9899" priority="64541"/>
    <cfRule type="duplicateValues" dxfId="9898" priority="64542"/>
  </conditionalFormatting>
  <conditionalFormatting sqref="J144">
    <cfRule type="duplicateValues" dxfId="9897" priority="64538"/>
    <cfRule type="duplicateValues" dxfId="9896" priority="64539"/>
    <cfRule type="duplicateValues" dxfId="9895" priority="64540"/>
  </conditionalFormatting>
  <conditionalFormatting sqref="F138:F143">
    <cfRule type="duplicateValues" dxfId="9894" priority="287921"/>
  </conditionalFormatting>
  <conditionalFormatting sqref="F138:F143">
    <cfRule type="duplicateValues" dxfId="9893" priority="287923"/>
    <cfRule type="duplicateValues" dxfId="9892" priority="287924"/>
  </conditionalFormatting>
  <conditionalFormatting sqref="J138:J143">
    <cfRule type="duplicateValues" dxfId="9891" priority="287927"/>
  </conditionalFormatting>
  <conditionalFormatting sqref="J138:J143">
    <cfRule type="duplicateValues" dxfId="9890" priority="287929"/>
    <cfRule type="duplicateValues" dxfId="9889" priority="287930"/>
    <cfRule type="duplicateValues" dxfId="9888" priority="287931"/>
    <cfRule type="duplicateValues" dxfId="9887" priority="287932"/>
    <cfRule type="duplicateValues" dxfId="9886" priority="287933"/>
  </conditionalFormatting>
  <conditionalFormatting sqref="J138:J143">
    <cfRule type="duplicateValues" dxfId="9885" priority="287939"/>
    <cfRule type="duplicateValues" dxfId="9884" priority="287940"/>
  </conditionalFormatting>
  <conditionalFormatting sqref="J138:J143">
    <cfRule type="duplicateValues" dxfId="9883" priority="287943"/>
    <cfRule type="duplicateValues" dxfId="9882" priority="287944"/>
    <cfRule type="duplicateValues" dxfId="9881" priority="287945"/>
  </conditionalFormatting>
  <conditionalFormatting sqref="J167">
    <cfRule type="duplicateValues" dxfId="9880" priority="64526"/>
  </conditionalFormatting>
  <conditionalFormatting sqref="J167">
    <cfRule type="duplicateValues" dxfId="9879" priority="64521"/>
    <cfRule type="duplicateValues" dxfId="9878" priority="64522"/>
    <cfRule type="duplicateValues" dxfId="9877" priority="64523"/>
    <cfRule type="duplicateValues" dxfId="9876" priority="64524"/>
    <cfRule type="duplicateValues" dxfId="9875" priority="64525"/>
  </conditionalFormatting>
  <conditionalFormatting sqref="J167">
    <cfRule type="duplicateValues" dxfId="9874" priority="64519"/>
    <cfRule type="duplicateValues" dxfId="9873" priority="64520"/>
  </conditionalFormatting>
  <conditionalFormatting sqref="J167">
    <cfRule type="duplicateValues" dxfId="9872" priority="64516"/>
    <cfRule type="duplicateValues" dxfId="9871" priority="64517"/>
    <cfRule type="duplicateValues" dxfId="9870" priority="64518"/>
  </conditionalFormatting>
  <conditionalFormatting sqref="J168">
    <cfRule type="duplicateValues" dxfId="9869" priority="64504"/>
  </conditionalFormatting>
  <conditionalFormatting sqref="J168">
    <cfRule type="duplicateValues" dxfId="9868" priority="64499"/>
    <cfRule type="duplicateValues" dxfId="9867" priority="64500"/>
    <cfRule type="duplicateValues" dxfId="9866" priority="64501"/>
    <cfRule type="duplicateValues" dxfId="9865" priority="64502"/>
    <cfRule type="duplicateValues" dxfId="9864" priority="64503"/>
  </conditionalFormatting>
  <conditionalFormatting sqref="J168">
    <cfRule type="duplicateValues" dxfId="9863" priority="64497"/>
    <cfRule type="duplicateValues" dxfId="9862" priority="64498"/>
  </conditionalFormatting>
  <conditionalFormatting sqref="J168">
    <cfRule type="duplicateValues" dxfId="9861" priority="64494"/>
    <cfRule type="duplicateValues" dxfId="9860" priority="64495"/>
    <cfRule type="duplicateValues" dxfId="9859" priority="64496"/>
  </conditionalFormatting>
  <conditionalFormatting sqref="F172:F179">
    <cfRule type="duplicateValues" dxfId="9858" priority="64482"/>
  </conditionalFormatting>
  <conditionalFormatting sqref="F172:F179">
    <cfRule type="duplicateValues" dxfId="9857" priority="64480"/>
    <cfRule type="duplicateValues" dxfId="9856" priority="64481"/>
  </conditionalFormatting>
  <conditionalFormatting sqref="J172:J179">
    <cfRule type="duplicateValues" dxfId="9855" priority="64479"/>
  </conditionalFormatting>
  <conditionalFormatting sqref="J172:J179">
    <cfRule type="duplicateValues" dxfId="9854" priority="64474"/>
    <cfRule type="duplicateValues" dxfId="9853" priority="64475"/>
    <cfRule type="duplicateValues" dxfId="9852" priority="64476"/>
    <cfRule type="duplicateValues" dxfId="9851" priority="64477"/>
    <cfRule type="duplicateValues" dxfId="9850" priority="64478"/>
  </conditionalFormatting>
  <conditionalFormatting sqref="J172:J179">
    <cfRule type="duplicateValues" dxfId="9849" priority="64472"/>
    <cfRule type="duplicateValues" dxfId="9848" priority="64473"/>
  </conditionalFormatting>
  <conditionalFormatting sqref="J172:J179">
    <cfRule type="duplicateValues" dxfId="9847" priority="64469"/>
    <cfRule type="duplicateValues" dxfId="9846" priority="64470"/>
    <cfRule type="duplicateValues" dxfId="9845" priority="64471"/>
  </conditionalFormatting>
  <conditionalFormatting sqref="J169:J174">
    <cfRule type="duplicateValues" dxfId="9844" priority="64446"/>
  </conditionalFormatting>
  <conditionalFormatting sqref="J169:J174">
    <cfRule type="duplicateValues" dxfId="9843" priority="64441"/>
    <cfRule type="duplicateValues" dxfId="9842" priority="64442"/>
    <cfRule type="duplicateValues" dxfId="9841" priority="64443"/>
    <cfRule type="duplicateValues" dxfId="9840" priority="64444"/>
    <cfRule type="duplicateValues" dxfId="9839" priority="64445"/>
  </conditionalFormatting>
  <conditionalFormatting sqref="J169:J174">
    <cfRule type="duplicateValues" dxfId="9838" priority="64439"/>
    <cfRule type="duplicateValues" dxfId="9837" priority="64440"/>
  </conditionalFormatting>
  <conditionalFormatting sqref="J169:J174">
    <cfRule type="duplicateValues" dxfId="9836" priority="64436"/>
    <cfRule type="duplicateValues" dxfId="9835" priority="64437"/>
    <cfRule type="duplicateValues" dxfId="9834" priority="64438"/>
  </conditionalFormatting>
  <conditionalFormatting sqref="F175">
    <cfRule type="duplicateValues" dxfId="9833" priority="64424"/>
  </conditionalFormatting>
  <conditionalFormatting sqref="F175">
    <cfRule type="duplicateValues" dxfId="9832" priority="64422"/>
    <cfRule type="duplicateValues" dxfId="9831" priority="64423"/>
  </conditionalFormatting>
  <conditionalFormatting sqref="J175">
    <cfRule type="duplicateValues" dxfId="9830" priority="64421"/>
  </conditionalFormatting>
  <conditionalFormatting sqref="J175">
    <cfRule type="duplicateValues" dxfId="9829" priority="64416"/>
    <cfRule type="duplicateValues" dxfId="9828" priority="64417"/>
    <cfRule type="duplicateValues" dxfId="9827" priority="64418"/>
    <cfRule type="duplicateValues" dxfId="9826" priority="64419"/>
    <cfRule type="duplicateValues" dxfId="9825" priority="64420"/>
  </conditionalFormatting>
  <conditionalFormatting sqref="J175">
    <cfRule type="duplicateValues" dxfId="9824" priority="64414"/>
    <cfRule type="duplicateValues" dxfId="9823" priority="64415"/>
  </conditionalFormatting>
  <conditionalFormatting sqref="J175">
    <cfRule type="duplicateValues" dxfId="9822" priority="64411"/>
    <cfRule type="duplicateValues" dxfId="9821" priority="64412"/>
    <cfRule type="duplicateValues" dxfId="9820" priority="64413"/>
  </conditionalFormatting>
  <conditionalFormatting sqref="F176">
    <cfRule type="duplicateValues" dxfId="9819" priority="64388"/>
  </conditionalFormatting>
  <conditionalFormatting sqref="F176">
    <cfRule type="duplicateValues" dxfId="9818" priority="64386"/>
    <cfRule type="duplicateValues" dxfId="9817" priority="64387"/>
  </conditionalFormatting>
  <conditionalFormatting sqref="J176">
    <cfRule type="duplicateValues" dxfId="9816" priority="64385"/>
  </conditionalFormatting>
  <conditionalFormatting sqref="J176">
    <cfRule type="duplicateValues" dxfId="9815" priority="64380"/>
    <cfRule type="duplicateValues" dxfId="9814" priority="64381"/>
    <cfRule type="duplicateValues" dxfId="9813" priority="64382"/>
    <cfRule type="duplicateValues" dxfId="9812" priority="64383"/>
    <cfRule type="duplicateValues" dxfId="9811" priority="64384"/>
  </conditionalFormatting>
  <conditionalFormatting sqref="J176">
    <cfRule type="duplicateValues" dxfId="9810" priority="64378"/>
    <cfRule type="duplicateValues" dxfId="9809" priority="64379"/>
  </conditionalFormatting>
  <conditionalFormatting sqref="J176">
    <cfRule type="duplicateValues" dxfId="9808" priority="64375"/>
    <cfRule type="duplicateValues" dxfId="9807" priority="64376"/>
    <cfRule type="duplicateValues" dxfId="9806" priority="64377"/>
  </conditionalFormatting>
  <conditionalFormatting sqref="F180:F185">
    <cfRule type="duplicateValues" dxfId="9805" priority="64363"/>
  </conditionalFormatting>
  <conditionalFormatting sqref="F180:F185">
    <cfRule type="duplicateValues" dxfId="9804" priority="64361"/>
    <cfRule type="duplicateValues" dxfId="9803" priority="64362"/>
  </conditionalFormatting>
  <conditionalFormatting sqref="J180:J185">
    <cfRule type="duplicateValues" dxfId="9802" priority="64360"/>
  </conditionalFormatting>
  <conditionalFormatting sqref="J180:J185">
    <cfRule type="duplicateValues" dxfId="9801" priority="64355"/>
    <cfRule type="duplicateValues" dxfId="9800" priority="64356"/>
    <cfRule type="duplicateValues" dxfId="9799" priority="64357"/>
    <cfRule type="duplicateValues" dxfId="9798" priority="64358"/>
    <cfRule type="duplicateValues" dxfId="9797" priority="64359"/>
  </conditionalFormatting>
  <conditionalFormatting sqref="J180:J185">
    <cfRule type="duplicateValues" dxfId="9796" priority="64353"/>
    <cfRule type="duplicateValues" dxfId="9795" priority="64354"/>
  </conditionalFormatting>
  <conditionalFormatting sqref="J180:J185">
    <cfRule type="duplicateValues" dxfId="9794" priority="64350"/>
    <cfRule type="duplicateValues" dxfId="9793" priority="64351"/>
    <cfRule type="duplicateValues" dxfId="9792" priority="64352"/>
  </conditionalFormatting>
  <conditionalFormatting sqref="F177:F179">
    <cfRule type="duplicateValues" dxfId="9791" priority="64327"/>
  </conditionalFormatting>
  <conditionalFormatting sqref="F177:F179">
    <cfRule type="duplicateValues" dxfId="9790" priority="64325"/>
    <cfRule type="duplicateValues" dxfId="9789" priority="64326"/>
  </conditionalFormatting>
  <conditionalFormatting sqref="J177:J179">
    <cfRule type="duplicateValues" dxfId="9788" priority="64324"/>
  </conditionalFormatting>
  <conditionalFormatting sqref="J177:J179">
    <cfRule type="duplicateValues" dxfId="9787" priority="64319"/>
    <cfRule type="duplicateValues" dxfId="9786" priority="64320"/>
    <cfRule type="duplicateValues" dxfId="9785" priority="64321"/>
    <cfRule type="duplicateValues" dxfId="9784" priority="64322"/>
    <cfRule type="duplicateValues" dxfId="9783" priority="64323"/>
  </conditionalFormatting>
  <conditionalFormatting sqref="J177:J179">
    <cfRule type="duplicateValues" dxfId="9782" priority="64317"/>
    <cfRule type="duplicateValues" dxfId="9781" priority="64318"/>
  </conditionalFormatting>
  <conditionalFormatting sqref="J177:J179">
    <cfRule type="duplicateValues" dxfId="9780" priority="64314"/>
    <cfRule type="duplicateValues" dxfId="9779" priority="64315"/>
    <cfRule type="duplicateValues" dxfId="9778" priority="64316"/>
  </conditionalFormatting>
  <conditionalFormatting sqref="F180">
    <cfRule type="duplicateValues" dxfId="9777" priority="64302"/>
  </conditionalFormatting>
  <conditionalFormatting sqref="F180">
    <cfRule type="duplicateValues" dxfId="9776" priority="64300"/>
    <cfRule type="duplicateValues" dxfId="9775" priority="64301"/>
  </conditionalFormatting>
  <conditionalFormatting sqref="J180">
    <cfRule type="duplicateValues" dxfId="9774" priority="64296"/>
  </conditionalFormatting>
  <conditionalFormatting sqref="J180">
    <cfRule type="duplicateValues" dxfId="9773" priority="64291"/>
    <cfRule type="duplicateValues" dxfId="9772" priority="64292"/>
    <cfRule type="duplicateValues" dxfId="9771" priority="64293"/>
    <cfRule type="duplicateValues" dxfId="9770" priority="64294"/>
    <cfRule type="duplicateValues" dxfId="9769" priority="64295"/>
  </conditionalFormatting>
  <conditionalFormatting sqref="J180">
    <cfRule type="duplicateValues" dxfId="9768" priority="64289"/>
    <cfRule type="duplicateValues" dxfId="9767" priority="64290"/>
  </conditionalFormatting>
  <conditionalFormatting sqref="J180">
    <cfRule type="duplicateValues" dxfId="9766" priority="64286"/>
    <cfRule type="duplicateValues" dxfId="9765" priority="64287"/>
    <cfRule type="duplicateValues" dxfId="9764" priority="64288"/>
  </conditionalFormatting>
  <conditionalFormatting sqref="F181">
    <cfRule type="duplicateValues" dxfId="9763" priority="64263"/>
  </conditionalFormatting>
  <conditionalFormatting sqref="F181">
    <cfRule type="duplicateValues" dxfId="9762" priority="64261"/>
    <cfRule type="duplicateValues" dxfId="9761" priority="64262"/>
  </conditionalFormatting>
  <conditionalFormatting sqref="J181">
    <cfRule type="duplicateValues" dxfId="9760" priority="64257"/>
  </conditionalFormatting>
  <conditionalFormatting sqref="J181">
    <cfRule type="duplicateValues" dxfId="9759" priority="64252"/>
    <cfRule type="duplicateValues" dxfId="9758" priority="64253"/>
    <cfRule type="duplicateValues" dxfId="9757" priority="64254"/>
    <cfRule type="duplicateValues" dxfId="9756" priority="64255"/>
    <cfRule type="duplicateValues" dxfId="9755" priority="64256"/>
  </conditionalFormatting>
  <conditionalFormatting sqref="J181">
    <cfRule type="duplicateValues" dxfId="9754" priority="64250"/>
    <cfRule type="duplicateValues" dxfId="9753" priority="64251"/>
  </conditionalFormatting>
  <conditionalFormatting sqref="J181">
    <cfRule type="duplicateValues" dxfId="9752" priority="64247"/>
    <cfRule type="duplicateValues" dxfId="9751" priority="64248"/>
    <cfRule type="duplicateValues" dxfId="9750" priority="64249"/>
  </conditionalFormatting>
  <conditionalFormatting sqref="F182">
    <cfRule type="duplicateValues" dxfId="9749" priority="64224"/>
  </conditionalFormatting>
  <conditionalFormatting sqref="F182">
    <cfRule type="duplicateValues" dxfId="9748" priority="64222"/>
    <cfRule type="duplicateValues" dxfId="9747" priority="64223"/>
  </conditionalFormatting>
  <conditionalFormatting sqref="J182">
    <cfRule type="duplicateValues" dxfId="9746" priority="64218"/>
  </conditionalFormatting>
  <conditionalFormatting sqref="J182">
    <cfRule type="duplicateValues" dxfId="9745" priority="64213"/>
    <cfRule type="duplicateValues" dxfId="9744" priority="64214"/>
    <cfRule type="duplicateValues" dxfId="9743" priority="64215"/>
    <cfRule type="duplicateValues" dxfId="9742" priority="64216"/>
    <cfRule type="duplicateValues" dxfId="9741" priority="64217"/>
  </conditionalFormatting>
  <conditionalFormatting sqref="J182">
    <cfRule type="duplicateValues" dxfId="9740" priority="64211"/>
    <cfRule type="duplicateValues" dxfId="9739" priority="64212"/>
  </conditionalFormatting>
  <conditionalFormatting sqref="J182">
    <cfRule type="duplicateValues" dxfId="9738" priority="64208"/>
    <cfRule type="duplicateValues" dxfId="9737" priority="64209"/>
    <cfRule type="duplicateValues" dxfId="9736" priority="64210"/>
  </conditionalFormatting>
  <conditionalFormatting sqref="F183">
    <cfRule type="duplicateValues" dxfId="9735" priority="64196"/>
  </conditionalFormatting>
  <conditionalFormatting sqref="F183">
    <cfRule type="duplicateValues" dxfId="9734" priority="64194"/>
    <cfRule type="duplicateValues" dxfId="9733" priority="64195"/>
  </conditionalFormatting>
  <conditionalFormatting sqref="J183">
    <cfRule type="duplicateValues" dxfId="9732" priority="64190"/>
  </conditionalFormatting>
  <conditionalFormatting sqref="J183">
    <cfRule type="duplicateValues" dxfId="9731" priority="64185"/>
    <cfRule type="duplicateValues" dxfId="9730" priority="64186"/>
    <cfRule type="duplicateValues" dxfId="9729" priority="64187"/>
    <cfRule type="duplicateValues" dxfId="9728" priority="64188"/>
    <cfRule type="duplicateValues" dxfId="9727" priority="64189"/>
  </conditionalFormatting>
  <conditionalFormatting sqref="J183">
    <cfRule type="duplicateValues" dxfId="9726" priority="64183"/>
    <cfRule type="duplicateValues" dxfId="9725" priority="64184"/>
  </conditionalFormatting>
  <conditionalFormatting sqref="J183">
    <cfRule type="duplicateValues" dxfId="9724" priority="64180"/>
    <cfRule type="duplicateValues" dxfId="9723" priority="64181"/>
    <cfRule type="duplicateValues" dxfId="9722" priority="64182"/>
  </conditionalFormatting>
  <conditionalFormatting sqref="F186:F194">
    <cfRule type="duplicateValues" dxfId="9721" priority="64168"/>
  </conditionalFormatting>
  <conditionalFormatting sqref="F186:F194">
    <cfRule type="duplicateValues" dxfId="9720" priority="64166"/>
    <cfRule type="duplicateValues" dxfId="9719" priority="64167"/>
  </conditionalFormatting>
  <conditionalFormatting sqref="J186:J194">
    <cfRule type="duplicateValues" dxfId="9718" priority="64165"/>
  </conditionalFormatting>
  <conditionalFormatting sqref="J186:J194">
    <cfRule type="duplicateValues" dxfId="9717" priority="64160"/>
    <cfRule type="duplicateValues" dxfId="9716" priority="64161"/>
    <cfRule type="duplicateValues" dxfId="9715" priority="64162"/>
    <cfRule type="duplicateValues" dxfId="9714" priority="64163"/>
    <cfRule type="duplicateValues" dxfId="9713" priority="64164"/>
  </conditionalFormatting>
  <conditionalFormatting sqref="J186:J194">
    <cfRule type="duplicateValues" dxfId="9712" priority="64158"/>
    <cfRule type="duplicateValues" dxfId="9711" priority="64159"/>
  </conditionalFormatting>
  <conditionalFormatting sqref="J186:J194">
    <cfRule type="duplicateValues" dxfId="9710" priority="64155"/>
    <cfRule type="duplicateValues" dxfId="9709" priority="64156"/>
    <cfRule type="duplicateValues" dxfId="9708" priority="64157"/>
  </conditionalFormatting>
  <conditionalFormatting sqref="F184">
    <cfRule type="duplicateValues" dxfId="9707" priority="64132"/>
  </conditionalFormatting>
  <conditionalFormatting sqref="F184">
    <cfRule type="duplicateValues" dxfId="9706" priority="64130"/>
    <cfRule type="duplicateValues" dxfId="9705" priority="64131"/>
  </conditionalFormatting>
  <conditionalFormatting sqref="J184">
    <cfRule type="duplicateValues" dxfId="9704" priority="64126"/>
  </conditionalFormatting>
  <conditionalFormatting sqref="J184">
    <cfRule type="duplicateValues" dxfId="9703" priority="64121"/>
    <cfRule type="duplicateValues" dxfId="9702" priority="64122"/>
    <cfRule type="duplicateValues" dxfId="9701" priority="64123"/>
    <cfRule type="duplicateValues" dxfId="9700" priority="64124"/>
    <cfRule type="duplicateValues" dxfId="9699" priority="64125"/>
  </conditionalFormatting>
  <conditionalFormatting sqref="J184">
    <cfRule type="duplicateValues" dxfId="9698" priority="64119"/>
    <cfRule type="duplicateValues" dxfId="9697" priority="64120"/>
  </conditionalFormatting>
  <conditionalFormatting sqref="J184">
    <cfRule type="duplicateValues" dxfId="9696" priority="64116"/>
    <cfRule type="duplicateValues" dxfId="9695" priority="64117"/>
    <cfRule type="duplicateValues" dxfId="9694" priority="64118"/>
  </conditionalFormatting>
  <conditionalFormatting sqref="F185">
    <cfRule type="duplicateValues" dxfId="9693" priority="64115"/>
  </conditionalFormatting>
  <conditionalFormatting sqref="F185">
    <cfRule type="duplicateValues" dxfId="9692" priority="64113"/>
    <cfRule type="duplicateValues" dxfId="9691" priority="64114"/>
  </conditionalFormatting>
  <conditionalFormatting sqref="J185">
    <cfRule type="duplicateValues" dxfId="9690" priority="64109"/>
  </conditionalFormatting>
  <conditionalFormatting sqref="J185">
    <cfRule type="duplicateValues" dxfId="9689" priority="64104"/>
    <cfRule type="duplicateValues" dxfId="9688" priority="64105"/>
    <cfRule type="duplicateValues" dxfId="9687" priority="64106"/>
    <cfRule type="duplicateValues" dxfId="9686" priority="64107"/>
    <cfRule type="duplicateValues" dxfId="9685" priority="64108"/>
  </conditionalFormatting>
  <conditionalFormatting sqref="J185">
    <cfRule type="duplicateValues" dxfId="9684" priority="64102"/>
    <cfRule type="duplicateValues" dxfId="9683" priority="64103"/>
  </conditionalFormatting>
  <conditionalFormatting sqref="J185">
    <cfRule type="duplicateValues" dxfId="9682" priority="64099"/>
    <cfRule type="duplicateValues" dxfId="9681" priority="64100"/>
    <cfRule type="duplicateValues" dxfId="9680" priority="64101"/>
  </conditionalFormatting>
  <conditionalFormatting sqref="F186">
    <cfRule type="duplicateValues" dxfId="9679" priority="64098"/>
  </conditionalFormatting>
  <conditionalFormatting sqref="F186">
    <cfRule type="duplicateValues" dxfId="9678" priority="64096"/>
    <cfRule type="duplicateValues" dxfId="9677" priority="64097"/>
  </conditionalFormatting>
  <conditionalFormatting sqref="J186">
    <cfRule type="duplicateValues" dxfId="9676" priority="64089"/>
  </conditionalFormatting>
  <conditionalFormatting sqref="J186">
    <cfRule type="duplicateValues" dxfId="9675" priority="64084"/>
    <cfRule type="duplicateValues" dxfId="9674" priority="64085"/>
    <cfRule type="duplicateValues" dxfId="9673" priority="64086"/>
    <cfRule type="duplicateValues" dxfId="9672" priority="64087"/>
    <cfRule type="duplicateValues" dxfId="9671" priority="64088"/>
  </conditionalFormatting>
  <conditionalFormatting sqref="J186">
    <cfRule type="duplicateValues" dxfId="9670" priority="64082"/>
    <cfRule type="duplicateValues" dxfId="9669" priority="64083"/>
  </conditionalFormatting>
  <conditionalFormatting sqref="J186">
    <cfRule type="duplicateValues" dxfId="9668" priority="64079"/>
    <cfRule type="duplicateValues" dxfId="9667" priority="64080"/>
    <cfRule type="duplicateValues" dxfId="9666" priority="64081"/>
  </conditionalFormatting>
  <conditionalFormatting sqref="F187:F188">
    <cfRule type="duplicateValues" dxfId="9665" priority="64067"/>
  </conditionalFormatting>
  <conditionalFormatting sqref="F187:F188">
    <cfRule type="duplicateValues" dxfId="9664" priority="64065"/>
    <cfRule type="duplicateValues" dxfId="9663" priority="64066"/>
  </conditionalFormatting>
  <conditionalFormatting sqref="J187:J188">
    <cfRule type="duplicateValues" dxfId="9662" priority="64058"/>
  </conditionalFormatting>
  <conditionalFormatting sqref="J187:J188">
    <cfRule type="duplicateValues" dxfId="9661" priority="64053"/>
    <cfRule type="duplicateValues" dxfId="9660" priority="64054"/>
    <cfRule type="duplicateValues" dxfId="9659" priority="64055"/>
    <cfRule type="duplicateValues" dxfId="9658" priority="64056"/>
    <cfRule type="duplicateValues" dxfId="9657" priority="64057"/>
  </conditionalFormatting>
  <conditionalFormatting sqref="J187:J188">
    <cfRule type="duplicateValues" dxfId="9656" priority="64051"/>
    <cfRule type="duplicateValues" dxfId="9655" priority="64052"/>
  </conditionalFormatting>
  <conditionalFormatting sqref="J187:J188">
    <cfRule type="duplicateValues" dxfId="9654" priority="64048"/>
    <cfRule type="duplicateValues" dxfId="9653" priority="64049"/>
    <cfRule type="duplicateValues" dxfId="9652" priority="64050"/>
  </conditionalFormatting>
  <conditionalFormatting sqref="F189">
    <cfRule type="duplicateValues" dxfId="9651" priority="64036"/>
  </conditionalFormatting>
  <conditionalFormatting sqref="F189">
    <cfRule type="duplicateValues" dxfId="9650" priority="64034"/>
    <cfRule type="duplicateValues" dxfId="9649" priority="64035"/>
  </conditionalFormatting>
  <conditionalFormatting sqref="J189">
    <cfRule type="duplicateValues" dxfId="9648" priority="64027"/>
  </conditionalFormatting>
  <conditionalFormatting sqref="J189">
    <cfRule type="duplicateValues" dxfId="9647" priority="64022"/>
    <cfRule type="duplicateValues" dxfId="9646" priority="64023"/>
    <cfRule type="duplicateValues" dxfId="9645" priority="64024"/>
    <cfRule type="duplicateValues" dxfId="9644" priority="64025"/>
    <cfRule type="duplicateValues" dxfId="9643" priority="64026"/>
  </conditionalFormatting>
  <conditionalFormatting sqref="J189">
    <cfRule type="duplicateValues" dxfId="9642" priority="64020"/>
    <cfRule type="duplicateValues" dxfId="9641" priority="64021"/>
  </conditionalFormatting>
  <conditionalFormatting sqref="J189">
    <cfRule type="duplicateValues" dxfId="9640" priority="64017"/>
    <cfRule type="duplicateValues" dxfId="9639" priority="64018"/>
    <cfRule type="duplicateValues" dxfId="9638" priority="64019"/>
  </conditionalFormatting>
  <conditionalFormatting sqref="F190">
    <cfRule type="duplicateValues" dxfId="9637" priority="64005"/>
  </conditionalFormatting>
  <conditionalFormatting sqref="F190">
    <cfRule type="duplicateValues" dxfId="9636" priority="64003"/>
    <cfRule type="duplicateValues" dxfId="9635" priority="64004"/>
  </conditionalFormatting>
  <conditionalFormatting sqref="J190">
    <cfRule type="duplicateValues" dxfId="9634" priority="63996"/>
  </conditionalFormatting>
  <conditionalFormatting sqref="J190">
    <cfRule type="duplicateValues" dxfId="9633" priority="63991"/>
    <cfRule type="duplicateValues" dxfId="9632" priority="63992"/>
    <cfRule type="duplicateValues" dxfId="9631" priority="63993"/>
    <cfRule type="duplicateValues" dxfId="9630" priority="63994"/>
    <cfRule type="duplicateValues" dxfId="9629" priority="63995"/>
  </conditionalFormatting>
  <conditionalFormatting sqref="J190">
    <cfRule type="duplicateValues" dxfId="9628" priority="63989"/>
    <cfRule type="duplicateValues" dxfId="9627" priority="63990"/>
  </conditionalFormatting>
  <conditionalFormatting sqref="J190">
    <cfRule type="duplicateValues" dxfId="9626" priority="63986"/>
    <cfRule type="duplicateValues" dxfId="9625" priority="63987"/>
    <cfRule type="duplicateValues" dxfId="9624" priority="63988"/>
  </conditionalFormatting>
  <conditionalFormatting sqref="F194:F199">
    <cfRule type="duplicateValues" dxfId="9623" priority="63941"/>
  </conditionalFormatting>
  <conditionalFormatting sqref="F194:F199">
    <cfRule type="duplicateValues" dxfId="9622" priority="63939"/>
    <cfRule type="duplicateValues" dxfId="9621" priority="63940"/>
  </conditionalFormatting>
  <conditionalFormatting sqref="J194:J199">
    <cfRule type="duplicateValues" dxfId="9620" priority="63938"/>
  </conditionalFormatting>
  <conditionalFormatting sqref="J194:J199">
    <cfRule type="duplicateValues" dxfId="9619" priority="63933"/>
    <cfRule type="duplicateValues" dxfId="9618" priority="63934"/>
    <cfRule type="duplicateValues" dxfId="9617" priority="63935"/>
    <cfRule type="duplicateValues" dxfId="9616" priority="63936"/>
    <cfRule type="duplicateValues" dxfId="9615" priority="63937"/>
  </conditionalFormatting>
  <conditionalFormatting sqref="J194:J199">
    <cfRule type="duplicateValues" dxfId="9614" priority="63931"/>
    <cfRule type="duplicateValues" dxfId="9613" priority="63932"/>
  </conditionalFormatting>
  <conditionalFormatting sqref="J194:J199">
    <cfRule type="duplicateValues" dxfId="9612" priority="63928"/>
    <cfRule type="duplicateValues" dxfId="9611" priority="63929"/>
    <cfRule type="duplicateValues" dxfId="9610" priority="63930"/>
  </conditionalFormatting>
  <conditionalFormatting sqref="F191">
    <cfRule type="duplicateValues" dxfId="9609" priority="63905"/>
  </conditionalFormatting>
  <conditionalFormatting sqref="F191">
    <cfRule type="duplicateValues" dxfId="9608" priority="63903"/>
    <cfRule type="duplicateValues" dxfId="9607" priority="63904"/>
  </conditionalFormatting>
  <conditionalFormatting sqref="J191">
    <cfRule type="duplicateValues" dxfId="9606" priority="63896"/>
  </conditionalFormatting>
  <conditionalFormatting sqref="J191">
    <cfRule type="duplicateValues" dxfId="9605" priority="63891"/>
    <cfRule type="duplicateValues" dxfId="9604" priority="63892"/>
    <cfRule type="duplicateValues" dxfId="9603" priority="63893"/>
    <cfRule type="duplicateValues" dxfId="9602" priority="63894"/>
    <cfRule type="duplicateValues" dxfId="9601" priority="63895"/>
  </conditionalFormatting>
  <conditionalFormatting sqref="J191">
    <cfRule type="duplicateValues" dxfId="9600" priority="63889"/>
    <cfRule type="duplicateValues" dxfId="9599" priority="63890"/>
  </conditionalFormatting>
  <conditionalFormatting sqref="J191">
    <cfRule type="duplicateValues" dxfId="9598" priority="63886"/>
    <cfRule type="duplicateValues" dxfId="9597" priority="63887"/>
    <cfRule type="duplicateValues" dxfId="9596" priority="63888"/>
  </conditionalFormatting>
  <conditionalFormatting sqref="F192:F194">
    <cfRule type="duplicateValues" dxfId="9595" priority="63841"/>
  </conditionalFormatting>
  <conditionalFormatting sqref="F192:F194">
    <cfRule type="duplicateValues" dxfId="9594" priority="63839"/>
    <cfRule type="duplicateValues" dxfId="9593" priority="63840"/>
  </conditionalFormatting>
  <conditionalFormatting sqref="J192:J194">
    <cfRule type="duplicateValues" dxfId="9592" priority="63832"/>
  </conditionalFormatting>
  <conditionalFormatting sqref="J192:J194">
    <cfRule type="duplicateValues" dxfId="9591" priority="63827"/>
    <cfRule type="duplicateValues" dxfId="9590" priority="63828"/>
    <cfRule type="duplicateValues" dxfId="9589" priority="63829"/>
    <cfRule type="duplicateValues" dxfId="9588" priority="63830"/>
    <cfRule type="duplicateValues" dxfId="9587" priority="63831"/>
  </conditionalFormatting>
  <conditionalFormatting sqref="J192:J194">
    <cfRule type="duplicateValues" dxfId="9586" priority="63825"/>
    <cfRule type="duplicateValues" dxfId="9585" priority="63826"/>
  </conditionalFormatting>
  <conditionalFormatting sqref="J192:J194">
    <cfRule type="duplicateValues" dxfId="9584" priority="63822"/>
    <cfRule type="duplicateValues" dxfId="9583" priority="63823"/>
    <cfRule type="duplicateValues" dxfId="9582" priority="63824"/>
  </conditionalFormatting>
  <conditionalFormatting sqref="F195">
    <cfRule type="duplicateValues" dxfId="9581" priority="63777"/>
  </conditionalFormatting>
  <conditionalFormatting sqref="F195">
    <cfRule type="duplicateValues" dxfId="9580" priority="63775"/>
    <cfRule type="duplicateValues" dxfId="9579" priority="63776"/>
  </conditionalFormatting>
  <conditionalFormatting sqref="J195">
    <cfRule type="duplicateValues" dxfId="9578" priority="63765"/>
  </conditionalFormatting>
  <conditionalFormatting sqref="J195">
    <cfRule type="duplicateValues" dxfId="9577" priority="63760"/>
    <cfRule type="duplicateValues" dxfId="9576" priority="63761"/>
    <cfRule type="duplicateValues" dxfId="9575" priority="63762"/>
    <cfRule type="duplicateValues" dxfId="9574" priority="63763"/>
    <cfRule type="duplicateValues" dxfId="9573" priority="63764"/>
  </conditionalFormatting>
  <conditionalFormatting sqref="J195">
    <cfRule type="duplicateValues" dxfId="9572" priority="63758"/>
    <cfRule type="duplicateValues" dxfId="9571" priority="63759"/>
  </conditionalFormatting>
  <conditionalFormatting sqref="J195">
    <cfRule type="duplicateValues" dxfId="9570" priority="63755"/>
    <cfRule type="duplicateValues" dxfId="9569" priority="63756"/>
    <cfRule type="duplicateValues" dxfId="9568" priority="63757"/>
  </conditionalFormatting>
  <conditionalFormatting sqref="F196">
    <cfRule type="duplicateValues" dxfId="9567" priority="63732"/>
  </conditionalFormatting>
  <conditionalFormatting sqref="F196">
    <cfRule type="duplicateValues" dxfId="9566" priority="63730"/>
    <cfRule type="duplicateValues" dxfId="9565" priority="63731"/>
  </conditionalFormatting>
  <conditionalFormatting sqref="J196">
    <cfRule type="duplicateValues" dxfId="9564" priority="63684"/>
  </conditionalFormatting>
  <conditionalFormatting sqref="J196">
    <cfRule type="duplicateValues" dxfId="9563" priority="63679"/>
    <cfRule type="duplicateValues" dxfId="9562" priority="63680"/>
    <cfRule type="duplicateValues" dxfId="9561" priority="63681"/>
    <cfRule type="duplicateValues" dxfId="9560" priority="63682"/>
    <cfRule type="duplicateValues" dxfId="9559" priority="63683"/>
  </conditionalFormatting>
  <conditionalFormatting sqref="J196">
    <cfRule type="duplicateValues" dxfId="9558" priority="63677"/>
    <cfRule type="duplicateValues" dxfId="9557" priority="63678"/>
  </conditionalFormatting>
  <conditionalFormatting sqref="J196">
    <cfRule type="duplicateValues" dxfId="9556" priority="63674"/>
    <cfRule type="duplicateValues" dxfId="9555" priority="63675"/>
    <cfRule type="duplicateValues" dxfId="9554" priority="63676"/>
  </conditionalFormatting>
  <conditionalFormatting sqref="F197:F199">
    <cfRule type="duplicateValues" dxfId="9553" priority="63596"/>
  </conditionalFormatting>
  <conditionalFormatting sqref="F197:F199">
    <cfRule type="duplicateValues" dxfId="9552" priority="63594"/>
    <cfRule type="duplicateValues" dxfId="9551" priority="63595"/>
  </conditionalFormatting>
  <conditionalFormatting sqref="J197:J199">
    <cfRule type="duplicateValues" dxfId="9550" priority="63584"/>
  </conditionalFormatting>
  <conditionalFormatting sqref="J197:J199">
    <cfRule type="duplicateValues" dxfId="9549" priority="63579"/>
    <cfRule type="duplicateValues" dxfId="9548" priority="63580"/>
    <cfRule type="duplicateValues" dxfId="9547" priority="63581"/>
    <cfRule type="duplicateValues" dxfId="9546" priority="63582"/>
    <cfRule type="duplicateValues" dxfId="9545" priority="63583"/>
  </conditionalFormatting>
  <conditionalFormatting sqref="J197:J199">
    <cfRule type="duplicateValues" dxfId="9544" priority="63577"/>
    <cfRule type="duplicateValues" dxfId="9543" priority="63578"/>
  </conditionalFormatting>
  <conditionalFormatting sqref="J197:J199">
    <cfRule type="duplicateValues" dxfId="9542" priority="63574"/>
    <cfRule type="duplicateValues" dxfId="9541" priority="63575"/>
    <cfRule type="duplicateValues" dxfId="9540" priority="63576"/>
  </conditionalFormatting>
  <conditionalFormatting sqref="F199:F222">
    <cfRule type="duplicateValues" dxfId="9539" priority="300528"/>
  </conditionalFormatting>
  <conditionalFormatting sqref="F199:F222">
    <cfRule type="duplicateValues" dxfId="9538" priority="300530"/>
    <cfRule type="duplicateValues" dxfId="9537" priority="300531"/>
  </conditionalFormatting>
  <conditionalFormatting sqref="J199:J222">
    <cfRule type="duplicateValues" dxfId="9536" priority="300534"/>
  </conditionalFormatting>
  <conditionalFormatting sqref="J199:J222">
    <cfRule type="duplicateValues" dxfId="9535" priority="300536"/>
    <cfRule type="duplicateValues" dxfId="9534" priority="300537"/>
    <cfRule type="duplicateValues" dxfId="9533" priority="300538"/>
    <cfRule type="duplicateValues" dxfId="9532" priority="300539"/>
    <cfRule type="duplicateValues" dxfId="9531" priority="300540"/>
  </conditionalFormatting>
  <conditionalFormatting sqref="J199:J222">
    <cfRule type="duplicateValues" dxfId="9530" priority="300546"/>
    <cfRule type="duplicateValues" dxfId="9529" priority="300547"/>
  </conditionalFormatting>
  <conditionalFormatting sqref="J199:J222">
    <cfRule type="duplicateValues" dxfId="9528" priority="300550"/>
    <cfRule type="duplicateValues" dxfId="9527" priority="300551"/>
    <cfRule type="duplicateValues" dxfId="9526" priority="300552"/>
  </conditionalFormatting>
  <conditionalFormatting sqref="F215">
    <cfRule type="duplicateValues" dxfId="9525" priority="63451"/>
  </conditionalFormatting>
  <conditionalFormatting sqref="F215">
    <cfRule type="duplicateValues" dxfId="9524" priority="63449"/>
    <cfRule type="duplicateValues" dxfId="9523" priority="63450"/>
  </conditionalFormatting>
  <conditionalFormatting sqref="J215">
    <cfRule type="duplicateValues" dxfId="9522" priority="63445"/>
  </conditionalFormatting>
  <conditionalFormatting sqref="J215">
    <cfRule type="duplicateValues" dxfId="9521" priority="63440"/>
    <cfRule type="duplicateValues" dxfId="9520" priority="63441"/>
    <cfRule type="duplicateValues" dxfId="9519" priority="63442"/>
    <cfRule type="duplicateValues" dxfId="9518" priority="63443"/>
    <cfRule type="duplicateValues" dxfId="9517" priority="63444"/>
  </conditionalFormatting>
  <conditionalFormatting sqref="J215">
    <cfRule type="duplicateValues" dxfId="9516" priority="63438"/>
    <cfRule type="duplicateValues" dxfId="9515" priority="63439"/>
  </conditionalFormatting>
  <conditionalFormatting sqref="J215">
    <cfRule type="duplicateValues" dxfId="9514" priority="63435"/>
    <cfRule type="duplicateValues" dxfId="9513" priority="63436"/>
    <cfRule type="duplicateValues" dxfId="9512" priority="63437"/>
  </conditionalFormatting>
  <conditionalFormatting sqref="F216">
    <cfRule type="duplicateValues" dxfId="9511" priority="63434"/>
  </conditionalFormatting>
  <conditionalFormatting sqref="F216">
    <cfRule type="duplicateValues" dxfId="9510" priority="63432"/>
    <cfRule type="duplicateValues" dxfId="9509" priority="63433"/>
  </conditionalFormatting>
  <conditionalFormatting sqref="J216">
    <cfRule type="duplicateValues" dxfId="9508" priority="63428"/>
  </conditionalFormatting>
  <conditionalFormatting sqref="J216">
    <cfRule type="duplicateValues" dxfId="9507" priority="63423"/>
    <cfRule type="duplicateValues" dxfId="9506" priority="63424"/>
    <cfRule type="duplicateValues" dxfId="9505" priority="63425"/>
    <cfRule type="duplicateValues" dxfId="9504" priority="63426"/>
    <cfRule type="duplicateValues" dxfId="9503" priority="63427"/>
  </conditionalFormatting>
  <conditionalFormatting sqref="J216">
    <cfRule type="duplicateValues" dxfId="9502" priority="63421"/>
    <cfRule type="duplicateValues" dxfId="9501" priority="63422"/>
  </conditionalFormatting>
  <conditionalFormatting sqref="J216">
    <cfRule type="duplicateValues" dxfId="9500" priority="63418"/>
    <cfRule type="duplicateValues" dxfId="9499" priority="63419"/>
    <cfRule type="duplicateValues" dxfId="9498" priority="63420"/>
  </conditionalFormatting>
  <conditionalFormatting sqref="F217:F220">
    <cfRule type="duplicateValues" dxfId="9497" priority="63406"/>
  </conditionalFormatting>
  <conditionalFormatting sqref="F217:F220">
    <cfRule type="duplicateValues" dxfId="9496" priority="63404"/>
    <cfRule type="duplicateValues" dxfId="9495" priority="63405"/>
  </conditionalFormatting>
  <conditionalFormatting sqref="J217:J220">
    <cfRule type="duplicateValues" dxfId="9494" priority="63400"/>
  </conditionalFormatting>
  <conditionalFormatting sqref="J217:J220">
    <cfRule type="duplicateValues" dxfId="9493" priority="63395"/>
    <cfRule type="duplicateValues" dxfId="9492" priority="63396"/>
    <cfRule type="duplicateValues" dxfId="9491" priority="63397"/>
    <cfRule type="duplicateValues" dxfId="9490" priority="63398"/>
    <cfRule type="duplicateValues" dxfId="9489" priority="63399"/>
  </conditionalFormatting>
  <conditionalFormatting sqref="J217:J220">
    <cfRule type="duplicateValues" dxfId="9488" priority="63393"/>
    <cfRule type="duplicateValues" dxfId="9487" priority="63394"/>
  </conditionalFormatting>
  <conditionalFormatting sqref="J217:J220">
    <cfRule type="duplicateValues" dxfId="9486" priority="63390"/>
    <cfRule type="duplicateValues" dxfId="9485" priority="63391"/>
    <cfRule type="duplicateValues" dxfId="9484" priority="63392"/>
  </conditionalFormatting>
  <conditionalFormatting sqref="F223:F230">
    <cfRule type="duplicateValues" dxfId="9483" priority="63378"/>
  </conditionalFormatting>
  <conditionalFormatting sqref="F223:F230">
    <cfRule type="duplicateValues" dxfId="9482" priority="63376"/>
    <cfRule type="duplicateValues" dxfId="9481" priority="63377"/>
  </conditionalFormatting>
  <conditionalFormatting sqref="J223:J230">
    <cfRule type="duplicateValues" dxfId="9480" priority="63375"/>
  </conditionalFormatting>
  <conditionalFormatting sqref="J223:J230">
    <cfRule type="duplicateValues" dxfId="9479" priority="63370"/>
    <cfRule type="duplicateValues" dxfId="9478" priority="63371"/>
    <cfRule type="duplicateValues" dxfId="9477" priority="63372"/>
    <cfRule type="duplicateValues" dxfId="9476" priority="63373"/>
    <cfRule type="duplicateValues" dxfId="9475" priority="63374"/>
  </conditionalFormatting>
  <conditionalFormatting sqref="J223:J230">
    <cfRule type="duplicateValues" dxfId="9474" priority="63368"/>
    <cfRule type="duplicateValues" dxfId="9473" priority="63369"/>
  </conditionalFormatting>
  <conditionalFormatting sqref="J223:J230">
    <cfRule type="duplicateValues" dxfId="9472" priority="63365"/>
    <cfRule type="duplicateValues" dxfId="9471" priority="63366"/>
    <cfRule type="duplicateValues" dxfId="9470" priority="63367"/>
  </conditionalFormatting>
  <conditionalFormatting sqref="F221">
    <cfRule type="duplicateValues" dxfId="9469" priority="63364"/>
  </conditionalFormatting>
  <conditionalFormatting sqref="F221">
    <cfRule type="duplicateValues" dxfId="9468" priority="63362"/>
    <cfRule type="duplicateValues" dxfId="9467" priority="63363"/>
  </conditionalFormatting>
  <conditionalFormatting sqref="J221">
    <cfRule type="duplicateValues" dxfId="9466" priority="63358"/>
  </conditionalFormatting>
  <conditionalFormatting sqref="J221">
    <cfRule type="duplicateValues" dxfId="9465" priority="63353"/>
    <cfRule type="duplicateValues" dxfId="9464" priority="63354"/>
    <cfRule type="duplicateValues" dxfId="9463" priority="63355"/>
    <cfRule type="duplicateValues" dxfId="9462" priority="63356"/>
    <cfRule type="duplicateValues" dxfId="9461" priority="63357"/>
  </conditionalFormatting>
  <conditionalFormatting sqref="J221">
    <cfRule type="duplicateValues" dxfId="9460" priority="63351"/>
    <cfRule type="duplicateValues" dxfId="9459" priority="63352"/>
  </conditionalFormatting>
  <conditionalFormatting sqref="J221">
    <cfRule type="duplicateValues" dxfId="9458" priority="63348"/>
    <cfRule type="duplicateValues" dxfId="9457" priority="63349"/>
    <cfRule type="duplicateValues" dxfId="9456" priority="63350"/>
  </conditionalFormatting>
  <conditionalFormatting sqref="F222">
    <cfRule type="duplicateValues" dxfId="9455" priority="63347"/>
  </conditionalFormatting>
  <conditionalFormatting sqref="F222">
    <cfRule type="duplicateValues" dxfId="9454" priority="63345"/>
    <cfRule type="duplicateValues" dxfId="9453" priority="63346"/>
  </conditionalFormatting>
  <conditionalFormatting sqref="J222">
    <cfRule type="duplicateValues" dxfId="9452" priority="63341"/>
  </conditionalFormatting>
  <conditionalFormatting sqref="J222">
    <cfRule type="duplicateValues" dxfId="9451" priority="63336"/>
    <cfRule type="duplicateValues" dxfId="9450" priority="63337"/>
    <cfRule type="duplicateValues" dxfId="9449" priority="63338"/>
    <cfRule type="duplicateValues" dxfId="9448" priority="63339"/>
    <cfRule type="duplicateValues" dxfId="9447" priority="63340"/>
  </conditionalFormatting>
  <conditionalFormatting sqref="J222">
    <cfRule type="duplicateValues" dxfId="9446" priority="63334"/>
    <cfRule type="duplicateValues" dxfId="9445" priority="63335"/>
  </conditionalFormatting>
  <conditionalFormatting sqref="J222">
    <cfRule type="duplicateValues" dxfId="9444" priority="63331"/>
    <cfRule type="duplicateValues" dxfId="9443" priority="63332"/>
    <cfRule type="duplicateValues" dxfId="9442" priority="63333"/>
  </conditionalFormatting>
  <conditionalFormatting sqref="F223">
    <cfRule type="duplicateValues" dxfId="9441" priority="63319"/>
  </conditionalFormatting>
  <conditionalFormatting sqref="F223">
    <cfRule type="duplicateValues" dxfId="9440" priority="63317"/>
    <cfRule type="duplicateValues" dxfId="9439" priority="63318"/>
  </conditionalFormatting>
  <conditionalFormatting sqref="J223">
    <cfRule type="duplicateValues" dxfId="9438" priority="63310"/>
  </conditionalFormatting>
  <conditionalFormatting sqref="J223">
    <cfRule type="duplicateValues" dxfId="9437" priority="63305"/>
    <cfRule type="duplicateValues" dxfId="9436" priority="63306"/>
    <cfRule type="duplicateValues" dxfId="9435" priority="63307"/>
    <cfRule type="duplicateValues" dxfId="9434" priority="63308"/>
    <cfRule type="duplicateValues" dxfId="9433" priority="63309"/>
  </conditionalFormatting>
  <conditionalFormatting sqref="J223">
    <cfRule type="duplicateValues" dxfId="9432" priority="63303"/>
    <cfRule type="duplicateValues" dxfId="9431" priority="63304"/>
  </conditionalFormatting>
  <conditionalFormatting sqref="J223">
    <cfRule type="duplicateValues" dxfId="9430" priority="63300"/>
    <cfRule type="duplicateValues" dxfId="9429" priority="63301"/>
    <cfRule type="duplicateValues" dxfId="9428" priority="63302"/>
  </conditionalFormatting>
  <conditionalFormatting sqref="F224">
    <cfRule type="duplicateValues" dxfId="9427" priority="63299"/>
  </conditionalFormatting>
  <conditionalFormatting sqref="F224">
    <cfRule type="duplicateValues" dxfId="9426" priority="63297"/>
    <cfRule type="duplicateValues" dxfId="9425" priority="63298"/>
  </conditionalFormatting>
  <conditionalFormatting sqref="J224">
    <cfRule type="duplicateValues" dxfId="9424" priority="63290"/>
  </conditionalFormatting>
  <conditionalFormatting sqref="J224">
    <cfRule type="duplicateValues" dxfId="9423" priority="63285"/>
    <cfRule type="duplicateValues" dxfId="9422" priority="63286"/>
    <cfRule type="duplicateValues" dxfId="9421" priority="63287"/>
    <cfRule type="duplicateValues" dxfId="9420" priority="63288"/>
    <cfRule type="duplicateValues" dxfId="9419" priority="63289"/>
  </conditionalFormatting>
  <conditionalFormatting sqref="J224">
    <cfRule type="duplicateValues" dxfId="9418" priority="63283"/>
    <cfRule type="duplicateValues" dxfId="9417" priority="63284"/>
  </conditionalFormatting>
  <conditionalFormatting sqref="J224">
    <cfRule type="duplicateValues" dxfId="9416" priority="63280"/>
    <cfRule type="duplicateValues" dxfId="9415" priority="63281"/>
    <cfRule type="duplicateValues" dxfId="9414" priority="63282"/>
  </conditionalFormatting>
  <conditionalFormatting sqref="F225">
    <cfRule type="duplicateValues" dxfId="9413" priority="63279"/>
  </conditionalFormatting>
  <conditionalFormatting sqref="F225">
    <cfRule type="duplicateValues" dxfId="9412" priority="63277"/>
    <cfRule type="duplicateValues" dxfId="9411" priority="63278"/>
  </conditionalFormatting>
  <conditionalFormatting sqref="J225">
    <cfRule type="duplicateValues" dxfId="9410" priority="63270"/>
  </conditionalFormatting>
  <conditionalFormatting sqref="J225">
    <cfRule type="duplicateValues" dxfId="9409" priority="63265"/>
    <cfRule type="duplicateValues" dxfId="9408" priority="63266"/>
    <cfRule type="duplicateValues" dxfId="9407" priority="63267"/>
    <cfRule type="duplicateValues" dxfId="9406" priority="63268"/>
    <cfRule type="duplicateValues" dxfId="9405" priority="63269"/>
  </conditionalFormatting>
  <conditionalFormatting sqref="J225">
    <cfRule type="duplicateValues" dxfId="9404" priority="63263"/>
    <cfRule type="duplicateValues" dxfId="9403" priority="63264"/>
  </conditionalFormatting>
  <conditionalFormatting sqref="J225">
    <cfRule type="duplicateValues" dxfId="9402" priority="63260"/>
    <cfRule type="duplicateValues" dxfId="9401" priority="63261"/>
    <cfRule type="duplicateValues" dxfId="9400" priority="63262"/>
  </conditionalFormatting>
  <conditionalFormatting sqref="F226">
    <cfRule type="duplicateValues" dxfId="9399" priority="63239"/>
  </conditionalFormatting>
  <conditionalFormatting sqref="F226">
    <cfRule type="duplicateValues" dxfId="9398" priority="63237"/>
    <cfRule type="duplicateValues" dxfId="9397" priority="63238"/>
  </conditionalFormatting>
  <conditionalFormatting sqref="J226">
    <cfRule type="duplicateValues" dxfId="9396" priority="63230"/>
  </conditionalFormatting>
  <conditionalFormatting sqref="J226">
    <cfRule type="duplicateValues" dxfId="9395" priority="63225"/>
    <cfRule type="duplicateValues" dxfId="9394" priority="63226"/>
    <cfRule type="duplicateValues" dxfId="9393" priority="63227"/>
    <cfRule type="duplicateValues" dxfId="9392" priority="63228"/>
    <cfRule type="duplicateValues" dxfId="9391" priority="63229"/>
  </conditionalFormatting>
  <conditionalFormatting sqref="J226">
    <cfRule type="duplicateValues" dxfId="9390" priority="63223"/>
    <cfRule type="duplicateValues" dxfId="9389" priority="63224"/>
  </conditionalFormatting>
  <conditionalFormatting sqref="J226">
    <cfRule type="duplicateValues" dxfId="9388" priority="63220"/>
    <cfRule type="duplicateValues" dxfId="9387" priority="63221"/>
    <cfRule type="duplicateValues" dxfId="9386" priority="63222"/>
  </conditionalFormatting>
  <conditionalFormatting sqref="F227">
    <cfRule type="duplicateValues" dxfId="9385" priority="63199"/>
  </conditionalFormatting>
  <conditionalFormatting sqref="F227">
    <cfRule type="duplicateValues" dxfId="9384" priority="63197"/>
    <cfRule type="duplicateValues" dxfId="9383" priority="63198"/>
  </conditionalFormatting>
  <conditionalFormatting sqref="J227">
    <cfRule type="duplicateValues" dxfId="9382" priority="63181"/>
  </conditionalFormatting>
  <conditionalFormatting sqref="J227">
    <cfRule type="duplicateValues" dxfId="9381" priority="63176"/>
    <cfRule type="duplicateValues" dxfId="9380" priority="63177"/>
    <cfRule type="duplicateValues" dxfId="9379" priority="63178"/>
    <cfRule type="duplicateValues" dxfId="9378" priority="63179"/>
    <cfRule type="duplicateValues" dxfId="9377" priority="63180"/>
  </conditionalFormatting>
  <conditionalFormatting sqref="J227">
    <cfRule type="duplicateValues" dxfId="9376" priority="63174"/>
    <cfRule type="duplicateValues" dxfId="9375" priority="63175"/>
  </conditionalFormatting>
  <conditionalFormatting sqref="J227">
    <cfRule type="duplicateValues" dxfId="9374" priority="63171"/>
    <cfRule type="duplicateValues" dxfId="9373" priority="63172"/>
    <cfRule type="duplicateValues" dxfId="9372" priority="63173"/>
  </conditionalFormatting>
  <conditionalFormatting sqref="F228">
    <cfRule type="duplicateValues" dxfId="9371" priority="63159"/>
  </conditionalFormatting>
  <conditionalFormatting sqref="F228">
    <cfRule type="duplicateValues" dxfId="9370" priority="63157"/>
    <cfRule type="duplicateValues" dxfId="9369" priority="63158"/>
  </conditionalFormatting>
  <conditionalFormatting sqref="J228">
    <cfRule type="duplicateValues" dxfId="9368" priority="63141"/>
  </conditionalFormatting>
  <conditionalFormatting sqref="J228">
    <cfRule type="duplicateValues" dxfId="9367" priority="63136"/>
    <cfRule type="duplicateValues" dxfId="9366" priority="63137"/>
    <cfRule type="duplicateValues" dxfId="9365" priority="63138"/>
    <cfRule type="duplicateValues" dxfId="9364" priority="63139"/>
    <cfRule type="duplicateValues" dxfId="9363" priority="63140"/>
  </conditionalFormatting>
  <conditionalFormatting sqref="J228">
    <cfRule type="duplicateValues" dxfId="9362" priority="63134"/>
    <cfRule type="duplicateValues" dxfId="9361" priority="63135"/>
  </conditionalFormatting>
  <conditionalFormatting sqref="J228">
    <cfRule type="duplicateValues" dxfId="9360" priority="63131"/>
    <cfRule type="duplicateValues" dxfId="9359" priority="63132"/>
    <cfRule type="duplicateValues" dxfId="9358" priority="63133"/>
  </conditionalFormatting>
  <conditionalFormatting sqref="F229">
    <cfRule type="duplicateValues" dxfId="9357" priority="63130"/>
  </conditionalFormatting>
  <conditionalFormatting sqref="F229">
    <cfRule type="duplicateValues" dxfId="9356" priority="63128"/>
    <cfRule type="duplicateValues" dxfId="9355" priority="63129"/>
  </conditionalFormatting>
  <conditionalFormatting sqref="J229">
    <cfRule type="duplicateValues" dxfId="9354" priority="63112"/>
  </conditionalFormatting>
  <conditionalFormatting sqref="J229">
    <cfRule type="duplicateValues" dxfId="9353" priority="63107"/>
    <cfRule type="duplicateValues" dxfId="9352" priority="63108"/>
    <cfRule type="duplicateValues" dxfId="9351" priority="63109"/>
    <cfRule type="duplicateValues" dxfId="9350" priority="63110"/>
    <cfRule type="duplicateValues" dxfId="9349" priority="63111"/>
  </conditionalFormatting>
  <conditionalFormatting sqref="J229">
    <cfRule type="duplicateValues" dxfId="9348" priority="63105"/>
    <cfRule type="duplicateValues" dxfId="9347" priority="63106"/>
  </conditionalFormatting>
  <conditionalFormatting sqref="J229">
    <cfRule type="duplicateValues" dxfId="9346" priority="63102"/>
    <cfRule type="duplicateValues" dxfId="9345" priority="63103"/>
    <cfRule type="duplicateValues" dxfId="9344" priority="63104"/>
  </conditionalFormatting>
  <conditionalFormatting sqref="F231:F259">
    <cfRule type="duplicateValues" dxfId="9343" priority="63101"/>
  </conditionalFormatting>
  <conditionalFormatting sqref="F231:F259">
    <cfRule type="duplicateValues" dxfId="9342" priority="63099"/>
    <cfRule type="duplicateValues" dxfId="9341" priority="63100"/>
  </conditionalFormatting>
  <conditionalFormatting sqref="J231:J259">
    <cfRule type="duplicateValues" dxfId="9340" priority="63098"/>
  </conditionalFormatting>
  <conditionalFormatting sqref="J231:J259">
    <cfRule type="duplicateValues" dxfId="9339" priority="63093"/>
    <cfRule type="duplicateValues" dxfId="9338" priority="63094"/>
    <cfRule type="duplicateValues" dxfId="9337" priority="63095"/>
    <cfRule type="duplicateValues" dxfId="9336" priority="63096"/>
    <cfRule type="duplicateValues" dxfId="9335" priority="63097"/>
  </conditionalFormatting>
  <conditionalFormatting sqref="J231:J259">
    <cfRule type="duplicateValues" dxfId="9334" priority="63091"/>
    <cfRule type="duplicateValues" dxfId="9333" priority="63092"/>
  </conditionalFormatting>
  <conditionalFormatting sqref="J231:J259">
    <cfRule type="duplicateValues" dxfId="9332" priority="63088"/>
    <cfRule type="duplicateValues" dxfId="9331" priority="63089"/>
    <cfRule type="duplicateValues" dxfId="9330" priority="63090"/>
  </conditionalFormatting>
  <conditionalFormatting sqref="F230">
    <cfRule type="duplicateValues" dxfId="9329" priority="63087"/>
  </conditionalFormatting>
  <conditionalFormatting sqref="F230">
    <cfRule type="duplicateValues" dxfId="9328" priority="63085"/>
    <cfRule type="duplicateValues" dxfId="9327" priority="63086"/>
  </conditionalFormatting>
  <conditionalFormatting sqref="J230">
    <cfRule type="duplicateValues" dxfId="9326" priority="63069"/>
  </conditionalFormatting>
  <conditionalFormatting sqref="J230">
    <cfRule type="duplicateValues" dxfId="9325" priority="63064"/>
    <cfRule type="duplicateValues" dxfId="9324" priority="63065"/>
    <cfRule type="duplicateValues" dxfId="9323" priority="63066"/>
    <cfRule type="duplicateValues" dxfId="9322" priority="63067"/>
    <cfRule type="duplicateValues" dxfId="9321" priority="63068"/>
  </conditionalFormatting>
  <conditionalFormatting sqref="J230">
    <cfRule type="duplicateValues" dxfId="9320" priority="63062"/>
    <cfRule type="duplicateValues" dxfId="9319" priority="63063"/>
  </conditionalFormatting>
  <conditionalFormatting sqref="J230">
    <cfRule type="duplicateValues" dxfId="9318" priority="63059"/>
    <cfRule type="duplicateValues" dxfId="9317" priority="63060"/>
    <cfRule type="duplicateValues" dxfId="9316" priority="63061"/>
  </conditionalFormatting>
  <conditionalFormatting sqref="F231">
    <cfRule type="duplicateValues" dxfId="9315" priority="63047"/>
  </conditionalFormatting>
  <conditionalFormatting sqref="F231">
    <cfRule type="duplicateValues" dxfId="9314" priority="63045"/>
    <cfRule type="duplicateValues" dxfId="9313" priority="63046"/>
  </conditionalFormatting>
  <conditionalFormatting sqref="J231">
    <cfRule type="duplicateValues" dxfId="9312" priority="63026"/>
  </conditionalFormatting>
  <conditionalFormatting sqref="J231">
    <cfRule type="duplicateValues" dxfId="9311" priority="63021"/>
    <cfRule type="duplicateValues" dxfId="9310" priority="63022"/>
    <cfRule type="duplicateValues" dxfId="9309" priority="63023"/>
    <cfRule type="duplicateValues" dxfId="9308" priority="63024"/>
    <cfRule type="duplicateValues" dxfId="9307" priority="63025"/>
  </conditionalFormatting>
  <conditionalFormatting sqref="J231">
    <cfRule type="duplicateValues" dxfId="9306" priority="63019"/>
    <cfRule type="duplicateValues" dxfId="9305" priority="63020"/>
  </conditionalFormatting>
  <conditionalFormatting sqref="J231">
    <cfRule type="duplicateValues" dxfId="9304" priority="63016"/>
    <cfRule type="duplicateValues" dxfId="9303" priority="63017"/>
    <cfRule type="duplicateValues" dxfId="9302" priority="63018"/>
  </conditionalFormatting>
  <conditionalFormatting sqref="F232">
    <cfRule type="duplicateValues" dxfId="9301" priority="63004"/>
  </conditionalFormatting>
  <conditionalFormatting sqref="F232">
    <cfRule type="duplicateValues" dxfId="9300" priority="63002"/>
    <cfRule type="duplicateValues" dxfId="9299" priority="63003"/>
  </conditionalFormatting>
  <conditionalFormatting sqref="J232">
    <cfRule type="duplicateValues" dxfId="9298" priority="62983"/>
  </conditionalFormatting>
  <conditionalFormatting sqref="J232">
    <cfRule type="duplicateValues" dxfId="9297" priority="62978"/>
    <cfRule type="duplicateValues" dxfId="9296" priority="62979"/>
    <cfRule type="duplicateValues" dxfId="9295" priority="62980"/>
    <cfRule type="duplicateValues" dxfId="9294" priority="62981"/>
    <cfRule type="duplicateValues" dxfId="9293" priority="62982"/>
  </conditionalFormatting>
  <conditionalFormatting sqref="J232">
    <cfRule type="duplicateValues" dxfId="9292" priority="62976"/>
    <cfRule type="duplicateValues" dxfId="9291" priority="62977"/>
  </conditionalFormatting>
  <conditionalFormatting sqref="J232">
    <cfRule type="duplicateValues" dxfId="9290" priority="62973"/>
    <cfRule type="duplicateValues" dxfId="9289" priority="62974"/>
    <cfRule type="duplicateValues" dxfId="9288" priority="62975"/>
  </conditionalFormatting>
  <conditionalFormatting sqref="F259:F274">
    <cfRule type="duplicateValues" dxfId="9287" priority="62972"/>
  </conditionalFormatting>
  <conditionalFormatting sqref="F259:F274">
    <cfRule type="duplicateValues" dxfId="9286" priority="62970"/>
    <cfRule type="duplicateValues" dxfId="9285" priority="62971"/>
  </conditionalFormatting>
  <conditionalFormatting sqref="J259:J274">
    <cfRule type="duplicateValues" dxfId="9284" priority="62969"/>
  </conditionalFormatting>
  <conditionalFormatting sqref="J259:J274">
    <cfRule type="duplicateValues" dxfId="9283" priority="62964"/>
    <cfRule type="duplicateValues" dxfId="9282" priority="62965"/>
    <cfRule type="duplicateValues" dxfId="9281" priority="62966"/>
    <cfRule type="duplicateValues" dxfId="9280" priority="62967"/>
    <cfRule type="duplicateValues" dxfId="9279" priority="62968"/>
  </conditionalFormatting>
  <conditionalFormatting sqref="J259:J274">
    <cfRule type="duplicateValues" dxfId="9278" priority="62962"/>
    <cfRule type="duplicateValues" dxfId="9277" priority="62963"/>
  </conditionalFormatting>
  <conditionalFormatting sqref="J259:J274">
    <cfRule type="duplicateValues" dxfId="9276" priority="62959"/>
    <cfRule type="duplicateValues" dxfId="9275" priority="62960"/>
    <cfRule type="duplicateValues" dxfId="9274" priority="62961"/>
  </conditionalFormatting>
  <conditionalFormatting sqref="J257">
    <cfRule type="duplicateValues" dxfId="9273" priority="62958"/>
  </conditionalFormatting>
  <conditionalFormatting sqref="J257">
    <cfRule type="duplicateValues" dxfId="9272" priority="62953"/>
    <cfRule type="duplicateValues" dxfId="9271" priority="62954"/>
    <cfRule type="duplicateValues" dxfId="9270" priority="62955"/>
    <cfRule type="duplicateValues" dxfId="9269" priority="62956"/>
    <cfRule type="duplicateValues" dxfId="9268" priority="62957"/>
  </conditionalFormatting>
  <conditionalFormatting sqref="J257">
    <cfRule type="duplicateValues" dxfId="9267" priority="62951"/>
    <cfRule type="duplicateValues" dxfId="9266" priority="62952"/>
  </conditionalFormatting>
  <conditionalFormatting sqref="J257">
    <cfRule type="duplicateValues" dxfId="9265" priority="62948"/>
    <cfRule type="duplicateValues" dxfId="9264" priority="62949"/>
    <cfRule type="duplicateValues" dxfId="9263" priority="62950"/>
  </conditionalFormatting>
  <conditionalFormatting sqref="J258:J259">
    <cfRule type="duplicateValues" dxfId="9262" priority="62936"/>
  </conditionalFormatting>
  <conditionalFormatting sqref="J258:J259">
    <cfRule type="duplicateValues" dxfId="9261" priority="62931"/>
    <cfRule type="duplicateValues" dxfId="9260" priority="62932"/>
    <cfRule type="duplicateValues" dxfId="9259" priority="62933"/>
    <cfRule type="duplicateValues" dxfId="9258" priority="62934"/>
    <cfRule type="duplicateValues" dxfId="9257" priority="62935"/>
  </conditionalFormatting>
  <conditionalFormatting sqref="J258:J259">
    <cfRule type="duplicateValues" dxfId="9256" priority="62929"/>
    <cfRule type="duplicateValues" dxfId="9255" priority="62930"/>
  </conditionalFormatting>
  <conditionalFormatting sqref="J258:J259">
    <cfRule type="duplicateValues" dxfId="9254" priority="62926"/>
    <cfRule type="duplicateValues" dxfId="9253" priority="62927"/>
    <cfRule type="duplicateValues" dxfId="9252" priority="62928"/>
  </conditionalFormatting>
  <conditionalFormatting sqref="F260">
    <cfRule type="duplicateValues" dxfId="9251" priority="62914"/>
  </conditionalFormatting>
  <conditionalFormatting sqref="F260">
    <cfRule type="duplicateValues" dxfId="9250" priority="62912"/>
    <cfRule type="duplicateValues" dxfId="9249" priority="62913"/>
  </conditionalFormatting>
  <conditionalFormatting sqref="J260">
    <cfRule type="duplicateValues" dxfId="9248" priority="62911"/>
  </conditionalFormatting>
  <conditionalFormatting sqref="J260">
    <cfRule type="duplicateValues" dxfId="9247" priority="62906"/>
    <cfRule type="duplicateValues" dxfId="9246" priority="62907"/>
    <cfRule type="duplicateValues" dxfId="9245" priority="62908"/>
    <cfRule type="duplicateValues" dxfId="9244" priority="62909"/>
    <cfRule type="duplicateValues" dxfId="9243" priority="62910"/>
  </conditionalFormatting>
  <conditionalFormatting sqref="J260">
    <cfRule type="duplicateValues" dxfId="9242" priority="62904"/>
    <cfRule type="duplicateValues" dxfId="9241" priority="62905"/>
  </conditionalFormatting>
  <conditionalFormatting sqref="J260">
    <cfRule type="duplicateValues" dxfId="9240" priority="62901"/>
    <cfRule type="duplicateValues" dxfId="9239" priority="62902"/>
    <cfRule type="duplicateValues" dxfId="9238" priority="62903"/>
  </conditionalFormatting>
  <conditionalFormatting sqref="F261">
    <cfRule type="duplicateValues" dxfId="9237" priority="62889"/>
  </conditionalFormatting>
  <conditionalFormatting sqref="F261">
    <cfRule type="duplicateValues" dxfId="9236" priority="62887"/>
    <cfRule type="duplicateValues" dxfId="9235" priority="62888"/>
  </conditionalFormatting>
  <conditionalFormatting sqref="J261">
    <cfRule type="duplicateValues" dxfId="9234" priority="62886"/>
  </conditionalFormatting>
  <conditionalFormatting sqref="J261">
    <cfRule type="duplicateValues" dxfId="9233" priority="62881"/>
    <cfRule type="duplicateValues" dxfId="9232" priority="62882"/>
    <cfRule type="duplicateValues" dxfId="9231" priority="62883"/>
    <cfRule type="duplicateValues" dxfId="9230" priority="62884"/>
    <cfRule type="duplicateValues" dxfId="9229" priority="62885"/>
  </conditionalFormatting>
  <conditionalFormatting sqref="J261">
    <cfRule type="duplicateValues" dxfId="9228" priority="62879"/>
    <cfRule type="duplicateValues" dxfId="9227" priority="62880"/>
  </conditionalFormatting>
  <conditionalFormatting sqref="J261">
    <cfRule type="duplicateValues" dxfId="9226" priority="62876"/>
    <cfRule type="duplicateValues" dxfId="9225" priority="62877"/>
    <cfRule type="duplicateValues" dxfId="9224" priority="62878"/>
  </conditionalFormatting>
  <conditionalFormatting sqref="F41">
    <cfRule type="duplicateValues" dxfId="9223" priority="62864"/>
  </conditionalFormatting>
  <conditionalFormatting sqref="F41">
    <cfRule type="duplicateValues" dxfId="9222" priority="62862"/>
    <cfRule type="duplicateValues" dxfId="9221" priority="62863"/>
  </conditionalFormatting>
  <conditionalFormatting sqref="J41">
    <cfRule type="duplicateValues" dxfId="9220" priority="62861"/>
  </conditionalFormatting>
  <conditionalFormatting sqref="J41">
    <cfRule type="duplicateValues" dxfId="9219" priority="62856"/>
    <cfRule type="duplicateValues" dxfId="9218" priority="62857"/>
    <cfRule type="duplicateValues" dxfId="9217" priority="62858"/>
    <cfRule type="duplicateValues" dxfId="9216" priority="62859"/>
    <cfRule type="duplicateValues" dxfId="9215" priority="62860"/>
  </conditionalFormatting>
  <conditionalFormatting sqref="J41">
    <cfRule type="duplicateValues" dxfId="9214" priority="62854"/>
    <cfRule type="duplicateValues" dxfId="9213" priority="62855"/>
  </conditionalFormatting>
  <conditionalFormatting sqref="J41">
    <cfRule type="duplicateValues" dxfId="9212" priority="62851"/>
    <cfRule type="duplicateValues" dxfId="9211" priority="62852"/>
    <cfRule type="duplicateValues" dxfId="9210" priority="62853"/>
  </conditionalFormatting>
  <conditionalFormatting sqref="J266">
    <cfRule type="duplicateValues" dxfId="9209" priority="62850"/>
  </conditionalFormatting>
  <conditionalFormatting sqref="J266">
    <cfRule type="duplicateValues" dxfId="9208" priority="62845"/>
    <cfRule type="duplicateValues" dxfId="9207" priority="62846"/>
    <cfRule type="duplicateValues" dxfId="9206" priority="62847"/>
    <cfRule type="duplicateValues" dxfId="9205" priority="62848"/>
    <cfRule type="duplicateValues" dxfId="9204" priority="62849"/>
  </conditionalFormatting>
  <conditionalFormatting sqref="J266">
    <cfRule type="duplicateValues" dxfId="9203" priority="62843"/>
    <cfRule type="duplicateValues" dxfId="9202" priority="62844"/>
  </conditionalFormatting>
  <conditionalFormatting sqref="J266">
    <cfRule type="duplicateValues" dxfId="9201" priority="62840"/>
    <cfRule type="duplicateValues" dxfId="9200" priority="62841"/>
    <cfRule type="duplicateValues" dxfId="9199" priority="62842"/>
  </conditionalFormatting>
  <conditionalFormatting sqref="J267">
    <cfRule type="duplicateValues" dxfId="9198" priority="62817"/>
  </conditionalFormatting>
  <conditionalFormatting sqref="J267">
    <cfRule type="duplicateValues" dxfId="9197" priority="62812"/>
    <cfRule type="duplicateValues" dxfId="9196" priority="62813"/>
    <cfRule type="duplicateValues" dxfId="9195" priority="62814"/>
    <cfRule type="duplicateValues" dxfId="9194" priority="62815"/>
    <cfRule type="duplicateValues" dxfId="9193" priority="62816"/>
  </conditionalFormatting>
  <conditionalFormatting sqref="J267">
    <cfRule type="duplicateValues" dxfId="9192" priority="62810"/>
    <cfRule type="duplicateValues" dxfId="9191" priority="62811"/>
  </conditionalFormatting>
  <conditionalFormatting sqref="J267">
    <cfRule type="duplicateValues" dxfId="9190" priority="62807"/>
    <cfRule type="duplicateValues" dxfId="9189" priority="62808"/>
    <cfRule type="duplicateValues" dxfId="9188" priority="62809"/>
  </conditionalFormatting>
  <conditionalFormatting sqref="J268">
    <cfRule type="duplicateValues" dxfId="9187" priority="62795"/>
  </conditionalFormatting>
  <conditionalFormatting sqref="J268">
    <cfRule type="duplicateValues" dxfId="9186" priority="62790"/>
    <cfRule type="duplicateValues" dxfId="9185" priority="62791"/>
    <cfRule type="duplicateValues" dxfId="9184" priority="62792"/>
    <cfRule type="duplicateValues" dxfId="9183" priority="62793"/>
    <cfRule type="duplicateValues" dxfId="9182" priority="62794"/>
  </conditionalFormatting>
  <conditionalFormatting sqref="J268">
    <cfRule type="duplicateValues" dxfId="9181" priority="62788"/>
    <cfRule type="duplicateValues" dxfId="9180" priority="62789"/>
  </conditionalFormatting>
  <conditionalFormatting sqref="J268">
    <cfRule type="duplicateValues" dxfId="9179" priority="62785"/>
    <cfRule type="duplicateValues" dxfId="9178" priority="62786"/>
    <cfRule type="duplicateValues" dxfId="9177" priority="62787"/>
  </conditionalFormatting>
  <conditionalFormatting sqref="J269">
    <cfRule type="duplicateValues" dxfId="9176" priority="62773"/>
  </conditionalFormatting>
  <conditionalFormatting sqref="J269">
    <cfRule type="duplicateValues" dxfId="9175" priority="62768"/>
    <cfRule type="duplicateValues" dxfId="9174" priority="62769"/>
    <cfRule type="duplicateValues" dxfId="9173" priority="62770"/>
    <cfRule type="duplicateValues" dxfId="9172" priority="62771"/>
    <cfRule type="duplicateValues" dxfId="9171" priority="62772"/>
  </conditionalFormatting>
  <conditionalFormatting sqref="J269">
    <cfRule type="duplicateValues" dxfId="9170" priority="62766"/>
    <cfRule type="duplicateValues" dxfId="9169" priority="62767"/>
  </conditionalFormatting>
  <conditionalFormatting sqref="J269">
    <cfRule type="duplicateValues" dxfId="9168" priority="62763"/>
    <cfRule type="duplicateValues" dxfId="9167" priority="62764"/>
    <cfRule type="duplicateValues" dxfId="9166" priority="62765"/>
  </conditionalFormatting>
  <conditionalFormatting sqref="J270">
    <cfRule type="duplicateValues" dxfId="9165" priority="62751"/>
  </conditionalFormatting>
  <conditionalFormatting sqref="J270">
    <cfRule type="duplicateValues" dxfId="9164" priority="62746"/>
    <cfRule type="duplicateValues" dxfId="9163" priority="62747"/>
    <cfRule type="duplicateValues" dxfId="9162" priority="62748"/>
    <cfRule type="duplicateValues" dxfId="9161" priority="62749"/>
    <cfRule type="duplicateValues" dxfId="9160" priority="62750"/>
  </conditionalFormatting>
  <conditionalFormatting sqref="J270">
    <cfRule type="duplicateValues" dxfId="9159" priority="62744"/>
    <cfRule type="duplicateValues" dxfId="9158" priority="62745"/>
  </conditionalFormatting>
  <conditionalFormatting sqref="J270">
    <cfRule type="duplicateValues" dxfId="9157" priority="62741"/>
    <cfRule type="duplicateValues" dxfId="9156" priority="62742"/>
    <cfRule type="duplicateValues" dxfId="9155" priority="62743"/>
  </conditionalFormatting>
  <conditionalFormatting sqref="F275:F282">
    <cfRule type="duplicateValues" dxfId="9154" priority="62729"/>
  </conditionalFormatting>
  <conditionalFormatting sqref="F275:F282">
    <cfRule type="duplicateValues" dxfId="9153" priority="62727"/>
    <cfRule type="duplicateValues" dxfId="9152" priority="62728"/>
  </conditionalFormatting>
  <conditionalFormatting sqref="J275:J282">
    <cfRule type="duplicateValues" dxfId="9151" priority="62726"/>
  </conditionalFormatting>
  <conditionalFormatting sqref="J275:J282">
    <cfRule type="duplicateValues" dxfId="9150" priority="62721"/>
    <cfRule type="duplicateValues" dxfId="9149" priority="62722"/>
    <cfRule type="duplicateValues" dxfId="9148" priority="62723"/>
    <cfRule type="duplicateValues" dxfId="9147" priority="62724"/>
    <cfRule type="duplicateValues" dxfId="9146" priority="62725"/>
  </conditionalFormatting>
  <conditionalFormatting sqref="J275:J282">
    <cfRule type="duplicateValues" dxfId="9145" priority="62719"/>
    <cfRule type="duplicateValues" dxfId="9144" priority="62720"/>
  </conditionalFormatting>
  <conditionalFormatting sqref="J275:J282">
    <cfRule type="duplicateValues" dxfId="9143" priority="62716"/>
    <cfRule type="duplicateValues" dxfId="9142" priority="62717"/>
    <cfRule type="duplicateValues" dxfId="9141" priority="62718"/>
  </conditionalFormatting>
  <conditionalFormatting sqref="J274">
    <cfRule type="duplicateValues" dxfId="9140" priority="62715"/>
  </conditionalFormatting>
  <conditionalFormatting sqref="J274">
    <cfRule type="duplicateValues" dxfId="9139" priority="62710"/>
    <cfRule type="duplicateValues" dxfId="9138" priority="62711"/>
    <cfRule type="duplicateValues" dxfId="9137" priority="62712"/>
    <cfRule type="duplicateValues" dxfId="9136" priority="62713"/>
    <cfRule type="duplicateValues" dxfId="9135" priority="62714"/>
  </conditionalFormatting>
  <conditionalFormatting sqref="J274">
    <cfRule type="duplicateValues" dxfId="9134" priority="62708"/>
    <cfRule type="duplicateValues" dxfId="9133" priority="62709"/>
  </conditionalFormatting>
  <conditionalFormatting sqref="J274">
    <cfRule type="duplicateValues" dxfId="9132" priority="62705"/>
    <cfRule type="duplicateValues" dxfId="9131" priority="62706"/>
    <cfRule type="duplicateValues" dxfId="9130" priority="62707"/>
  </conditionalFormatting>
  <conditionalFormatting sqref="F275">
    <cfRule type="duplicateValues" dxfId="9129" priority="62693"/>
  </conditionalFormatting>
  <conditionalFormatting sqref="F275">
    <cfRule type="duplicateValues" dxfId="9128" priority="62691"/>
    <cfRule type="duplicateValues" dxfId="9127" priority="62692"/>
  </conditionalFormatting>
  <conditionalFormatting sqref="J275">
    <cfRule type="duplicateValues" dxfId="9126" priority="62690"/>
  </conditionalFormatting>
  <conditionalFormatting sqref="J275">
    <cfRule type="duplicateValues" dxfId="9125" priority="62685"/>
    <cfRule type="duplicateValues" dxfId="9124" priority="62686"/>
    <cfRule type="duplicateValues" dxfId="9123" priority="62687"/>
    <cfRule type="duplicateValues" dxfId="9122" priority="62688"/>
    <cfRule type="duplicateValues" dxfId="9121" priority="62689"/>
  </conditionalFormatting>
  <conditionalFormatting sqref="J275">
    <cfRule type="duplicateValues" dxfId="9120" priority="62683"/>
    <cfRule type="duplicateValues" dxfId="9119" priority="62684"/>
  </conditionalFormatting>
  <conditionalFormatting sqref="J275">
    <cfRule type="duplicateValues" dxfId="9118" priority="62680"/>
    <cfRule type="duplicateValues" dxfId="9117" priority="62681"/>
    <cfRule type="duplicateValues" dxfId="9116" priority="62682"/>
  </conditionalFormatting>
  <conditionalFormatting sqref="F276">
    <cfRule type="duplicateValues" dxfId="9115" priority="62668"/>
  </conditionalFormatting>
  <conditionalFormatting sqref="F276">
    <cfRule type="duplicateValues" dxfId="9114" priority="62666"/>
    <cfRule type="duplicateValues" dxfId="9113" priority="62667"/>
  </conditionalFormatting>
  <conditionalFormatting sqref="J276">
    <cfRule type="duplicateValues" dxfId="9112" priority="62665"/>
  </conditionalFormatting>
  <conditionalFormatting sqref="J276">
    <cfRule type="duplicateValues" dxfId="9111" priority="62660"/>
    <cfRule type="duplicateValues" dxfId="9110" priority="62661"/>
    <cfRule type="duplicateValues" dxfId="9109" priority="62662"/>
    <cfRule type="duplicateValues" dxfId="9108" priority="62663"/>
    <cfRule type="duplicateValues" dxfId="9107" priority="62664"/>
  </conditionalFormatting>
  <conditionalFormatting sqref="J276">
    <cfRule type="duplicateValues" dxfId="9106" priority="62658"/>
    <cfRule type="duplicateValues" dxfId="9105" priority="62659"/>
  </conditionalFormatting>
  <conditionalFormatting sqref="J276">
    <cfRule type="duplicateValues" dxfId="9104" priority="62655"/>
    <cfRule type="duplicateValues" dxfId="9103" priority="62656"/>
    <cfRule type="duplicateValues" dxfId="9102" priority="62657"/>
  </conditionalFormatting>
  <conditionalFormatting sqref="F277">
    <cfRule type="duplicateValues" dxfId="9101" priority="62643"/>
  </conditionalFormatting>
  <conditionalFormatting sqref="F277">
    <cfRule type="duplicateValues" dxfId="9100" priority="62641"/>
    <cfRule type="duplicateValues" dxfId="9099" priority="62642"/>
  </conditionalFormatting>
  <conditionalFormatting sqref="J277">
    <cfRule type="duplicateValues" dxfId="9098" priority="62640"/>
  </conditionalFormatting>
  <conditionalFormatting sqref="J277">
    <cfRule type="duplicateValues" dxfId="9097" priority="62635"/>
    <cfRule type="duplicateValues" dxfId="9096" priority="62636"/>
    <cfRule type="duplicateValues" dxfId="9095" priority="62637"/>
    <cfRule type="duplicateValues" dxfId="9094" priority="62638"/>
    <cfRule type="duplicateValues" dxfId="9093" priority="62639"/>
  </conditionalFormatting>
  <conditionalFormatting sqref="J277">
    <cfRule type="duplicateValues" dxfId="9092" priority="62633"/>
    <cfRule type="duplicateValues" dxfId="9091" priority="62634"/>
  </conditionalFormatting>
  <conditionalFormatting sqref="J277">
    <cfRule type="duplicateValues" dxfId="9090" priority="62630"/>
    <cfRule type="duplicateValues" dxfId="9089" priority="62631"/>
    <cfRule type="duplicateValues" dxfId="9088" priority="62632"/>
  </conditionalFormatting>
  <conditionalFormatting sqref="F278">
    <cfRule type="duplicateValues" dxfId="9087" priority="62629"/>
  </conditionalFormatting>
  <conditionalFormatting sqref="F278">
    <cfRule type="duplicateValues" dxfId="9086" priority="62627"/>
    <cfRule type="duplicateValues" dxfId="9085" priority="62628"/>
  </conditionalFormatting>
  <conditionalFormatting sqref="J278">
    <cfRule type="duplicateValues" dxfId="9084" priority="62626"/>
  </conditionalFormatting>
  <conditionalFormatting sqref="J278">
    <cfRule type="duplicateValues" dxfId="9083" priority="62621"/>
    <cfRule type="duplicateValues" dxfId="9082" priority="62622"/>
    <cfRule type="duplicateValues" dxfId="9081" priority="62623"/>
    <cfRule type="duplicateValues" dxfId="9080" priority="62624"/>
    <cfRule type="duplicateValues" dxfId="9079" priority="62625"/>
  </conditionalFormatting>
  <conditionalFormatting sqref="J278">
    <cfRule type="duplicateValues" dxfId="9078" priority="62619"/>
    <cfRule type="duplicateValues" dxfId="9077" priority="62620"/>
  </conditionalFormatting>
  <conditionalFormatting sqref="J278">
    <cfRule type="duplicateValues" dxfId="9076" priority="62616"/>
    <cfRule type="duplicateValues" dxfId="9075" priority="62617"/>
    <cfRule type="duplicateValues" dxfId="9074" priority="62618"/>
  </conditionalFormatting>
  <conditionalFormatting sqref="F279">
    <cfRule type="duplicateValues" dxfId="9073" priority="62593"/>
  </conditionalFormatting>
  <conditionalFormatting sqref="F279">
    <cfRule type="duplicateValues" dxfId="9072" priority="62591"/>
    <cfRule type="duplicateValues" dxfId="9071" priority="62592"/>
  </conditionalFormatting>
  <conditionalFormatting sqref="J279">
    <cfRule type="duplicateValues" dxfId="9070" priority="62590"/>
  </conditionalFormatting>
  <conditionalFormatting sqref="J279">
    <cfRule type="duplicateValues" dxfId="9069" priority="62585"/>
    <cfRule type="duplicateValues" dxfId="9068" priority="62586"/>
    <cfRule type="duplicateValues" dxfId="9067" priority="62587"/>
    <cfRule type="duplicateValues" dxfId="9066" priority="62588"/>
    <cfRule type="duplicateValues" dxfId="9065" priority="62589"/>
  </conditionalFormatting>
  <conditionalFormatting sqref="J279">
    <cfRule type="duplicateValues" dxfId="9064" priority="62583"/>
    <cfRule type="duplicateValues" dxfId="9063" priority="62584"/>
  </conditionalFormatting>
  <conditionalFormatting sqref="J279">
    <cfRule type="duplicateValues" dxfId="9062" priority="62580"/>
    <cfRule type="duplicateValues" dxfId="9061" priority="62581"/>
    <cfRule type="duplicateValues" dxfId="9060" priority="62582"/>
  </conditionalFormatting>
  <conditionalFormatting sqref="F283:F286">
    <cfRule type="duplicateValues" dxfId="9059" priority="62557"/>
  </conditionalFormatting>
  <conditionalFormatting sqref="F283:F286">
    <cfRule type="duplicateValues" dxfId="9058" priority="62555"/>
    <cfRule type="duplicateValues" dxfId="9057" priority="62556"/>
  </conditionalFormatting>
  <conditionalFormatting sqref="J283:J286">
    <cfRule type="duplicateValues" dxfId="9056" priority="62554"/>
  </conditionalFormatting>
  <conditionalFormatting sqref="J283:J286">
    <cfRule type="duplicateValues" dxfId="9055" priority="62549"/>
    <cfRule type="duplicateValues" dxfId="9054" priority="62550"/>
    <cfRule type="duplicateValues" dxfId="9053" priority="62551"/>
    <cfRule type="duplicateValues" dxfId="9052" priority="62552"/>
    <cfRule type="duplicateValues" dxfId="9051" priority="62553"/>
  </conditionalFormatting>
  <conditionalFormatting sqref="J283:J286">
    <cfRule type="duplicateValues" dxfId="9050" priority="62547"/>
    <cfRule type="duplicateValues" dxfId="9049" priority="62548"/>
  </conditionalFormatting>
  <conditionalFormatting sqref="J283:J286">
    <cfRule type="duplicateValues" dxfId="9048" priority="62544"/>
    <cfRule type="duplicateValues" dxfId="9047" priority="62545"/>
    <cfRule type="duplicateValues" dxfId="9046" priority="62546"/>
  </conditionalFormatting>
  <conditionalFormatting sqref="F280">
    <cfRule type="duplicateValues" dxfId="9045" priority="62543"/>
  </conditionalFormatting>
  <conditionalFormatting sqref="F280">
    <cfRule type="duplicateValues" dxfId="9044" priority="62541"/>
    <cfRule type="duplicateValues" dxfId="9043" priority="62542"/>
  </conditionalFormatting>
  <conditionalFormatting sqref="J280">
    <cfRule type="duplicateValues" dxfId="9042" priority="62540"/>
  </conditionalFormatting>
  <conditionalFormatting sqref="J280">
    <cfRule type="duplicateValues" dxfId="9041" priority="62535"/>
    <cfRule type="duplicateValues" dxfId="9040" priority="62536"/>
    <cfRule type="duplicateValues" dxfId="9039" priority="62537"/>
    <cfRule type="duplicateValues" dxfId="9038" priority="62538"/>
    <cfRule type="duplicateValues" dxfId="9037" priority="62539"/>
  </conditionalFormatting>
  <conditionalFormatting sqref="J280">
    <cfRule type="duplicateValues" dxfId="9036" priority="62533"/>
    <cfRule type="duplicateValues" dxfId="9035" priority="62534"/>
  </conditionalFormatting>
  <conditionalFormatting sqref="J280">
    <cfRule type="duplicateValues" dxfId="9034" priority="62530"/>
    <cfRule type="duplicateValues" dxfId="9033" priority="62531"/>
    <cfRule type="duplicateValues" dxfId="9032" priority="62532"/>
  </conditionalFormatting>
  <conditionalFormatting sqref="F281">
    <cfRule type="duplicateValues" dxfId="9031" priority="62529"/>
  </conditionalFormatting>
  <conditionalFormatting sqref="F281">
    <cfRule type="duplicateValues" dxfId="9030" priority="62527"/>
    <cfRule type="duplicateValues" dxfId="9029" priority="62528"/>
  </conditionalFormatting>
  <conditionalFormatting sqref="J281">
    <cfRule type="duplicateValues" dxfId="9028" priority="62526"/>
  </conditionalFormatting>
  <conditionalFormatting sqref="J281">
    <cfRule type="duplicateValues" dxfId="9027" priority="62521"/>
    <cfRule type="duplicateValues" dxfId="9026" priority="62522"/>
    <cfRule type="duplicateValues" dxfId="9025" priority="62523"/>
    <cfRule type="duplicateValues" dxfId="9024" priority="62524"/>
    <cfRule type="duplicateValues" dxfId="9023" priority="62525"/>
  </conditionalFormatting>
  <conditionalFormatting sqref="J281">
    <cfRule type="duplicateValues" dxfId="9022" priority="62519"/>
    <cfRule type="duplicateValues" dxfId="9021" priority="62520"/>
  </conditionalFormatting>
  <conditionalFormatting sqref="J281">
    <cfRule type="duplicateValues" dxfId="9020" priority="62516"/>
    <cfRule type="duplicateValues" dxfId="9019" priority="62517"/>
    <cfRule type="duplicateValues" dxfId="9018" priority="62518"/>
  </conditionalFormatting>
  <conditionalFormatting sqref="F282">
    <cfRule type="duplicateValues" dxfId="9017" priority="62515"/>
  </conditionalFormatting>
  <conditionalFormatting sqref="F282">
    <cfRule type="duplicateValues" dxfId="9016" priority="62513"/>
    <cfRule type="duplicateValues" dxfId="9015" priority="62514"/>
  </conditionalFormatting>
  <conditionalFormatting sqref="J282">
    <cfRule type="duplicateValues" dxfId="9014" priority="62512"/>
  </conditionalFormatting>
  <conditionalFormatting sqref="J282">
    <cfRule type="duplicateValues" dxfId="9013" priority="62507"/>
    <cfRule type="duplicateValues" dxfId="9012" priority="62508"/>
    <cfRule type="duplicateValues" dxfId="9011" priority="62509"/>
    <cfRule type="duplicateValues" dxfId="9010" priority="62510"/>
    <cfRule type="duplicateValues" dxfId="9009" priority="62511"/>
  </conditionalFormatting>
  <conditionalFormatting sqref="J282">
    <cfRule type="duplicateValues" dxfId="9008" priority="62505"/>
    <cfRule type="duplicateValues" dxfId="9007" priority="62506"/>
  </conditionalFormatting>
  <conditionalFormatting sqref="J282">
    <cfRule type="duplicateValues" dxfId="9006" priority="62502"/>
    <cfRule type="duplicateValues" dxfId="9005" priority="62503"/>
    <cfRule type="duplicateValues" dxfId="9004" priority="62504"/>
  </conditionalFormatting>
  <conditionalFormatting sqref="F283">
    <cfRule type="duplicateValues" dxfId="9003" priority="62501"/>
  </conditionalFormatting>
  <conditionalFormatting sqref="F283">
    <cfRule type="duplicateValues" dxfId="9002" priority="62499"/>
    <cfRule type="duplicateValues" dxfId="9001" priority="62500"/>
  </conditionalFormatting>
  <conditionalFormatting sqref="J283">
    <cfRule type="duplicateValues" dxfId="9000" priority="62495"/>
  </conditionalFormatting>
  <conditionalFormatting sqref="J283">
    <cfRule type="duplicateValues" dxfId="8999" priority="62490"/>
    <cfRule type="duplicateValues" dxfId="8998" priority="62491"/>
    <cfRule type="duplicateValues" dxfId="8997" priority="62492"/>
    <cfRule type="duplicateValues" dxfId="8996" priority="62493"/>
    <cfRule type="duplicateValues" dxfId="8995" priority="62494"/>
  </conditionalFormatting>
  <conditionalFormatting sqref="J283">
    <cfRule type="duplicateValues" dxfId="8994" priority="62488"/>
    <cfRule type="duplicateValues" dxfId="8993" priority="62489"/>
  </conditionalFormatting>
  <conditionalFormatting sqref="J283">
    <cfRule type="duplicateValues" dxfId="8992" priority="62485"/>
    <cfRule type="duplicateValues" dxfId="8991" priority="62486"/>
    <cfRule type="duplicateValues" dxfId="8990" priority="62487"/>
  </conditionalFormatting>
  <conditionalFormatting sqref="F284">
    <cfRule type="duplicateValues" dxfId="8989" priority="62484"/>
  </conditionalFormatting>
  <conditionalFormatting sqref="F284">
    <cfRule type="duplicateValues" dxfId="8988" priority="62482"/>
    <cfRule type="duplicateValues" dxfId="8987" priority="62483"/>
  </conditionalFormatting>
  <conditionalFormatting sqref="J284">
    <cfRule type="duplicateValues" dxfId="8986" priority="62478"/>
  </conditionalFormatting>
  <conditionalFormatting sqref="J284">
    <cfRule type="duplicateValues" dxfId="8985" priority="62473"/>
    <cfRule type="duplicateValues" dxfId="8984" priority="62474"/>
    <cfRule type="duplicateValues" dxfId="8983" priority="62475"/>
    <cfRule type="duplicateValues" dxfId="8982" priority="62476"/>
    <cfRule type="duplicateValues" dxfId="8981" priority="62477"/>
  </conditionalFormatting>
  <conditionalFormatting sqref="J284">
    <cfRule type="duplicateValues" dxfId="8980" priority="62471"/>
    <cfRule type="duplicateValues" dxfId="8979" priority="62472"/>
  </conditionalFormatting>
  <conditionalFormatting sqref="J284">
    <cfRule type="duplicateValues" dxfId="8978" priority="62468"/>
    <cfRule type="duplicateValues" dxfId="8977" priority="62469"/>
    <cfRule type="duplicateValues" dxfId="8976" priority="62470"/>
  </conditionalFormatting>
  <conditionalFormatting sqref="F287:F290">
    <cfRule type="duplicateValues" dxfId="8975" priority="62467"/>
  </conditionalFormatting>
  <conditionalFormatting sqref="F287:F290">
    <cfRule type="duplicateValues" dxfId="8974" priority="62465"/>
    <cfRule type="duplicateValues" dxfId="8973" priority="62466"/>
  </conditionalFormatting>
  <conditionalFormatting sqref="J287:J290">
    <cfRule type="duplicateValues" dxfId="8972" priority="62464"/>
  </conditionalFormatting>
  <conditionalFormatting sqref="J287:J290">
    <cfRule type="duplicateValues" dxfId="8971" priority="62459"/>
    <cfRule type="duplicateValues" dxfId="8970" priority="62460"/>
    <cfRule type="duplicateValues" dxfId="8969" priority="62461"/>
    <cfRule type="duplicateValues" dxfId="8968" priority="62462"/>
    <cfRule type="duplicateValues" dxfId="8967" priority="62463"/>
  </conditionalFormatting>
  <conditionalFormatting sqref="J287:J290">
    <cfRule type="duplicateValues" dxfId="8966" priority="62457"/>
    <cfRule type="duplicateValues" dxfId="8965" priority="62458"/>
  </conditionalFormatting>
  <conditionalFormatting sqref="J287:J290">
    <cfRule type="duplicateValues" dxfId="8964" priority="62454"/>
    <cfRule type="duplicateValues" dxfId="8963" priority="62455"/>
    <cfRule type="duplicateValues" dxfId="8962" priority="62456"/>
  </conditionalFormatting>
  <conditionalFormatting sqref="F285">
    <cfRule type="duplicateValues" dxfId="8961" priority="62453"/>
  </conditionalFormatting>
  <conditionalFormatting sqref="F285">
    <cfRule type="duplicateValues" dxfId="8960" priority="62451"/>
    <cfRule type="duplicateValues" dxfId="8959" priority="62452"/>
  </conditionalFormatting>
  <conditionalFormatting sqref="F286">
    <cfRule type="duplicateValues" dxfId="8958" priority="62447"/>
  </conditionalFormatting>
  <conditionalFormatting sqref="F286">
    <cfRule type="duplicateValues" dxfId="8957" priority="62445"/>
    <cfRule type="duplicateValues" dxfId="8956" priority="62446"/>
  </conditionalFormatting>
  <conditionalFormatting sqref="J288">
    <cfRule type="duplicateValues" dxfId="8955" priority="62427"/>
  </conditionalFormatting>
  <conditionalFormatting sqref="J288">
    <cfRule type="duplicateValues" dxfId="8954" priority="62422"/>
    <cfRule type="duplicateValues" dxfId="8953" priority="62423"/>
    <cfRule type="duplicateValues" dxfId="8952" priority="62424"/>
    <cfRule type="duplicateValues" dxfId="8951" priority="62425"/>
    <cfRule type="duplicateValues" dxfId="8950" priority="62426"/>
  </conditionalFormatting>
  <conditionalFormatting sqref="J288">
    <cfRule type="duplicateValues" dxfId="8949" priority="62420"/>
    <cfRule type="duplicateValues" dxfId="8948" priority="62421"/>
  </conditionalFormatting>
  <conditionalFormatting sqref="J288">
    <cfRule type="duplicateValues" dxfId="8947" priority="62417"/>
    <cfRule type="duplicateValues" dxfId="8946" priority="62418"/>
    <cfRule type="duplicateValues" dxfId="8945" priority="62419"/>
  </conditionalFormatting>
  <conditionalFormatting sqref="J289">
    <cfRule type="duplicateValues" dxfId="8944" priority="62405"/>
  </conditionalFormatting>
  <conditionalFormatting sqref="J289">
    <cfRule type="duplicateValues" dxfId="8943" priority="62400"/>
    <cfRule type="duplicateValues" dxfId="8942" priority="62401"/>
    <cfRule type="duplicateValues" dxfId="8941" priority="62402"/>
    <cfRule type="duplicateValues" dxfId="8940" priority="62403"/>
    <cfRule type="duplicateValues" dxfId="8939" priority="62404"/>
  </conditionalFormatting>
  <conditionalFormatting sqref="J289">
    <cfRule type="duplicateValues" dxfId="8938" priority="62398"/>
    <cfRule type="duplicateValues" dxfId="8937" priority="62399"/>
  </conditionalFormatting>
  <conditionalFormatting sqref="J289">
    <cfRule type="duplicateValues" dxfId="8936" priority="62395"/>
    <cfRule type="duplicateValues" dxfId="8935" priority="62396"/>
    <cfRule type="duplicateValues" dxfId="8934" priority="62397"/>
  </conditionalFormatting>
  <conditionalFormatting sqref="J290">
    <cfRule type="duplicateValues" dxfId="8933" priority="62383"/>
  </conditionalFormatting>
  <conditionalFormatting sqref="J290">
    <cfRule type="duplicateValues" dxfId="8932" priority="62378"/>
    <cfRule type="duplicateValues" dxfId="8931" priority="62379"/>
    <cfRule type="duplicateValues" dxfId="8930" priority="62380"/>
    <cfRule type="duplicateValues" dxfId="8929" priority="62381"/>
    <cfRule type="duplicateValues" dxfId="8928" priority="62382"/>
  </conditionalFormatting>
  <conditionalFormatting sqref="J290">
    <cfRule type="duplicateValues" dxfId="8927" priority="62376"/>
    <cfRule type="duplicateValues" dxfId="8926" priority="62377"/>
  </conditionalFormatting>
  <conditionalFormatting sqref="J290">
    <cfRule type="duplicateValues" dxfId="8925" priority="62373"/>
    <cfRule type="duplicateValues" dxfId="8924" priority="62374"/>
    <cfRule type="duplicateValues" dxfId="8923" priority="62375"/>
  </conditionalFormatting>
  <conditionalFormatting sqref="F291">
    <cfRule type="duplicateValues" dxfId="8922" priority="62361"/>
  </conditionalFormatting>
  <conditionalFormatting sqref="F291">
    <cfRule type="duplicateValues" dxfId="8921" priority="62359"/>
    <cfRule type="duplicateValues" dxfId="8920" priority="62360"/>
  </conditionalFormatting>
  <conditionalFormatting sqref="J291">
    <cfRule type="duplicateValues" dxfId="8919" priority="62358"/>
  </conditionalFormatting>
  <conditionalFormatting sqref="J291">
    <cfRule type="duplicateValues" dxfId="8918" priority="62353"/>
    <cfRule type="duplicateValues" dxfId="8917" priority="62354"/>
    <cfRule type="duplicateValues" dxfId="8916" priority="62355"/>
    <cfRule type="duplicateValues" dxfId="8915" priority="62356"/>
    <cfRule type="duplicateValues" dxfId="8914" priority="62357"/>
  </conditionalFormatting>
  <conditionalFormatting sqref="J291">
    <cfRule type="duplicateValues" dxfId="8913" priority="62351"/>
    <cfRule type="duplicateValues" dxfId="8912" priority="62352"/>
  </conditionalFormatting>
  <conditionalFormatting sqref="J291">
    <cfRule type="duplicateValues" dxfId="8911" priority="62348"/>
    <cfRule type="duplicateValues" dxfId="8910" priority="62349"/>
    <cfRule type="duplicateValues" dxfId="8909" priority="62350"/>
  </conditionalFormatting>
  <conditionalFormatting sqref="F292">
    <cfRule type="duplicateValues" dxfId="8908" priority="62336"/>
  </conditionalFormatting>
  <conditionalFormatting sqref="F292">
    <cfRule type="duplicateValues" dxfId="8907" priority="62334"/>
    <cfRule type="duplicateValues" dxfId="8906" priority="62335"/>
  </conditionalFormatting>
  <conditionalFormatting sqref="J292">
    <cfRule type="duplicateValues" dxfId="8905" priority="62333"/>
  </conditionalFormatting>
  <conditionalFormatting sqref="J292">
    <cfRule type="duplicateValues" dxfId="8904" priority="62328"/>
    <cfRule type="duplicateValues" dxfId="8903" priority="62329"/>
    <cfRule type="duplicateValues" dxfId="8902" priority="62330"/>
    <cfRule type="duplicateValues" dxfId="8901" priority="62331"/>
    <cfRule type="duplicateValues" dxfId="8900" priority="62332"/>
  </conditionalFormatting>
  <conditionalFormatting sqref="J292">
    <cfRule type="duplicateValues" dxfId="8899" priority="62326"/>
    <cfRule type="duplicateValues" dxfId="8898" priority="62327"/>
  </conditionalFormatting>
  <conditionalFormatting sqref="J292">
    <cfRule type="duplicateValues" dxfId="8897" priority="62323"/>
    <cfRule type="duplicateValues" dxfId="8896" priority="62324"/>
    <cfRule type="duplicateValues" dxfId="8895" priority="62325"/>
  </conditionalFormatting>
  <conditionalFormatting sqref="F293">
    <cfRule type="duplicateValues" dxfId="8894" priority="62308"/>
  </conditionalFormatting>
  <conditionalFormatting sqref="F293">
    <cfRule type="duplicateValues" dxfId="8893" priority="62306"/>
    <cfRule type="duplicateValues" dxfId="8892" priority="62307"/>
  </conditionalFormatting>
  <conditionalFormatting sqref="F294">
    <cfRule type="duplicateValues" dxfId="8891" priority="62305"/>
  </conditionalFormatting>
  <conditionalFormatting sqref="F294">
    <cfRule type="duplicateValues" dxfId="8890" priority="62303"/>
    <cfRule type="duplicateValues" dxfId="8889" priority="62304"/>
  </conditionalFormatting>
  <conditionalFormatting sqref="F295">
    <cfRule type="duplicateValues" dxfId="8888" priority="62302"/>
  </conditionalFormatting>
  <conditionalFormatting sqref="F295">
    <cfRule type="duplicateValues" dxfId="8887" priority="62300"/>
    <cfRule type="duplicateValues" dxfId="8886" priority="62301"/>
  </conditionalFormatting>
  <conditionalFormatting sqref="J295">
    <cfRule type="duplicateValues" dxfId="8885" priority="62299"/>
  </conditionalFormatting>
  <conditionalFormatting sqref="J295">
    <cfRule type="duplicateValues" dxfId="8884" priority="62294"/>
    <cfRule type="duplicateValues" dxfId="8883" priority="62295"/>
    <cfRule type="duplicateValues" dxfId="8882" priority="62296"/>
    <cfRule type="duplicateValues" dxfId="8881" priority="62297"/>
    <cfRule type="duplicateValues" dxfId="8880" priority="62298"/>
  </conditionalFormatting>
  <conditionalFormatting sqref="J295">
    <cfRule type="duplicateValues" dxfId="8879" priority="62292"/>
    <cfRule type="duplicateValues" dxfId="8878" priority="62293"/>
  </conditionalFormatting>
  <conditionalFormatting sqref="J295">
    <cfRule type="duplicateValues" dxfId="8877" priority="62289"/>
    <cfRule type="duplicateValues" dxfId="8876" priority="62290"/>
    <cfRule type="duplicateValues" dxfId="8875" priority="62291"/>
  </conditionalFormatting>
  <conditionalFormatting sqref="F296">
    <cfRule type="duplicateValues" dxfId="8874" priority="62277"/>
  </conditionalFormatting>
  <conditionalFormatting sqref="F296">
    <cfRule type="duplicateValues" dxfId="8873" priority="62275"/>
    <cfRule type="duplicateValues" dxfId="8872" priority="62276"/>
  </conditionalFormatting>
  <conditionalFormatting sqref="J296">
    <cfRule type="duplicateValues" dxfId="8871" priority="62274"/>
  </conditionalFormatting>
  <conditionalFormatting sqref="J296">
    <cfRule type="duplicateValues" dxfId="8870" priority="62269"/>
    <cfRule type="duplicateValues" dxfId="8869" priority="62270"/>
    <cfRule type="duplicateValues" dxfId="8868" priority="62271"/>
    <cfRule type="duplicateValues" dxfId="8867" priority="62272"/>
    <cfRule type="duplicateValues" dxfId="8866" priority="62273"/>
  </conditionalFormatting>
  <conditionalFormatting sqref="J296">
    <cfRule type="duplicateValues" dxfId="8865" priority="62267"/>
    <cfRule type="duplicateValues" dxfId="8864" priority="62268"/>
  </conditionalFormatting>
  <conditionalFormatting sqref="J296">
    <cfRule type="duplicateValues" dxfId="8863" priority="62264"/>
    <cfRule type="duplicateValues" dxfId="8862" priority="62265"/>
    <cfRule type="duplicateValues" dxfId="8861" priority="62266"/>
  </conditionalFormatting>
  <conditionalFormatting sqref="F297">
    <cfRule type="duplicateValues" dxfId="8860" priority="62252"/>
  </conditionalFormatting>
  <conditionalFormatting sqref="F297">
    <cfRule type="duplicateValues" dxfId="8859" priority="62250"/>
    <cfRule type="duplicateValues" dxfId="8858" priority="62251"/>
  </conditionalFormatting>
  <conditionalFormatting sqref="J297">
    <cfRule type="duplicateValues" dxfId="8857" priority="62249"/>
  </conditionalFormatting>
  <conditionalFormatting sqref="J297">
    <cfRule type="duplicateValues" dxfId="8856" priority="62244"/>
    <cfRule type="duplicateValues" dxfId="8855" priority="62245"/>
    <cfRule type="duplicateValues" dxfId="8854" priority="62246"/>
    <cfRule type="duplicateValues" dxfId="8853" priority="62247"/>
    <cfRule type="duplicateValues" dxfId="8852" priority="62248"/>
  </conditionalFormatting>
  <conditionalFormatting sqref="J297">
    <cfRule type="duplicateValues" dxfId="8851" priority="62242"/>
    <cfRule type="duplicateValues" dxfId="8850" priority="62243"/>
  </conditionalFormatting>
  <conditionalFormatting sqref="J297">
    <cfRule type="duplicateValues" dxfId="8849" priority="62239"/>
    <cfRule type="duplicateValues" dxfId="8848" priority="62240"/>
    <cfRule type="duplicateValues" dxfId="8847" priority="62241"/>
  </conditionalFormatting>
  <conditionalFormatting sqref="F299:F304">
    <cfRule type="duplicateValues" dxfId="8846" priority="62227"/>
  </conditionalFormatting>
  <conditionalFormatting sqref="F299:F304">
    <cfRule type="duplicateValues" dxfId="8845" priority="62225"/>
    <cfRule type="duplicateValues" dxfId="8844" priority="62226"/>
  </conditionalFormatting>
  <conditionalFormatting sqref="J299:J304">
    <cfRule type="duplicateValues" dxfId="8843" priority="62224"/>
  </conditionalFormatting>
  <conditionalFormatting sqref="J299:J304">
    <cfRule type="duplicateValues" dxfId="8842" priority="62219"/>
    <cfRule type="duplicateValues" dxfId="8841" priority="62220"/>
    <cfRule type="duplicateValues" dxfId="8840" priority="62221"/>
    <cfRule type="duplicateValues" dxfId="8839" priority="62222"/>
    <cfRule type="duplicateValues" dxfId="8838" priority="62223"/>
  </conditionalFormatting>
  <conditionalFormatting sqref="J299:J304">
    <cfRule type="duplicateValues" dxfId="8837" priority="62217"/>
    <cfRule type="duplicateValues" dxfId="8836" priority="62218"/>
  </conditionalFormatting>
  <conditionalFormatting sqref="J299:J304">
    <cfRule type="duplicateValues" dxfId="8835" priority="62214"/>
    <cfRule type="duplicateValues" dxfId="8834" priority="62215"/>
    <cfRule type="duplicateValues" dxfId="8833" priority="62216"/>
  </conditionalFormatting>
  <conditionalFormatting sqref="F298">
    <cfRule type="duplicateValues" dxfId="8832" priority="62213"/>
  </conditionalFormatting>
  <conditionalFormatting sqref="F298">
    <cfRule type="duplicateValues" dxfId="8831" priority="62211"/>
    <cfRule type="duplicateValues" dxfId="8830" priority="62212"/>
  </conditionalFormatting>
  <conditionalFormatting sqref="J298">
    <cfRule type="duplicateValues" dxfId="8829" priority="62210"/>
  </conditionalFormatting>
  <conditionalFormatting sqref="J298">
    <cfRule type="duplicateValues" dxfId="8828" priority="62205"/>
    <cfRule type="duplicateValues" dxfId="8827" priority="62206"/>
    <cfRule type="duplicateValues" dxfId="8826" priority="62207"/>
    <cfRule type="duplicateValues" dxfId="8825" priority="62208"/>
    <cfRule type="duplicateValues" dxfId="8824" priority="62209"/>
  </conditionalFormatting>
  <conditionalFormatting sqref="J298">
    <cfRule type="duplicateValues" dxfId="8823" priority="62203"/>
    <cfRule type="duplicateValues" dxfId="8822" priority="62204"/>
  </conditionalFormatting>
  <conditionalFormatting sqref="J298">
    <cfRule type="duplicateValues" dxfId="8821" priority="62200"/>
    <cfRule type="duplicateValues" dxfId="8820" priority="62201"/>
    <cfRule type="duplicateValues" dxfId="8819" priority="62202"/>
  </conditionalFormatting>
  <conditionalFormatting sqref="F299">
    <cfRule type="duplicateValues" dxfId="8818" priority="62188"/>
  </conditionalFormatting>
  <conditionalFormatting sqref="F299">
    <cfRule type="duplicateValues" dxfId="8817" priority="62186"/>
    <cfRule type="duplicateValues" dxfId="8816" priority="62187"/>
  </conditionalFormatting>
  <conditionalFormatting sqref="J299">
    <cfRule type="duplicateValues" dxfId="8815" priority="62182"/>
  </conditionalFormatting>
  <conditionalFormatting sqref="J299">
    <cfRule type="duplicateValues" dxfId="8814" priority="62177"/>
    <cfRule type="duplicateValues" dxfId="8813" priority="62178"/>
    <cfRule type="duplicateValues" dxfId="8812" priority="62179"/>
    <cfRule type="duplicateValues" dxfId="8811" priority="62180"/>
    <cfRule type="duplicateValues" dxfId="8810" priority="62181"/>
  </conditionalFormatting>
  <conditionalFormatting sqref="J299">
    <cfRule type="duplicateValues" dxfId="8809" priority="62175"/>
    <cfRule type="duplicateValues" dxfId="8808" priority="62176"/>
  </conditionalFormatting>
  <conditionalFormatting sqref="J299">
    <cfRule type="duplicateValues" dxfId="8807" priority="62172"/>
    <cfRule type="duplicateValues" dxfId="8806" priority="62173"/>
    <cfRule type="duplicateValues" dxfId="8805" priority="62174"/>
  </conditionalFormatting>
  <conditionalFormatting sqref="F291:F298">
    <cfRule type="duplicateValues" dxfId="8804" priority="317899"/>
  </conditionalFormatting>
  <conditionalFormatting sqref="F291:F298">
    <cfRule type="duplicateValues" dxfId="8803" priority="317901"/>
    <cfRule type="duplicateValues" dxfId="8802" priority="317902"/>
  </conditionalFormatting>
  <conditionalFormatting sqref="J291:J298">
    <cfRule type="duplicateValues" dxfId="8801" priority="317905"/>
  </conditionalFormatting>
  <conditionalFormatting sqref="J291:J298">
    <cfRule type="duplicateValues" dxfId="8800" priority="317907"/>
    <cfRule type="duplicateValues" dxfId="8799" priority="317908"/>
    <cfRule type="duplicateValues" dxfId="8798" priority="317909"/>
    <cfRule type="duplicateValues" dxfId="8797" priority="317910"/>
    <cfRule type="duplicateValues" dxfId="8796" priority="317911"/>
  </conditionalFormatting>
  <conditionalFormatting sqref="J291:J298">
    <cfRule type="duplicateValues" dxfId="8795" priority="317917"/>
    <cfRule type="duplicateValues" dxfId="8794" priority="317918"/>
  </conditionalFormatting>
  <conditionalFormatting sqref="J291:J298">
    <cfRule type="duplicateValues" dxfId="8793" priority="317921"/>
    <cfRule type="duplicateValues" dxfId="8792" priority="317922"/>
    <cfRule type="duplicateValues" dxfId="8791" priority="317923"/>
  </conditionalFormatting>
  <conditionalFormatting sqref="F300">
    <cfRule type="duplicateValues" dxfId="8790" priority="62160"/>
  </conditionalFormatting>
  <conditionalFormatting sqref="F300">
    <cfRule type="duplicateValues" dxfId="8789" priority="62158"/>
    <cfRule type="duplicateValues" dxfId="8788" priority="62159"/>
  </conditionalFormatting>
  <conditionalFormatting sqref="J300">
    <cfRule type="duplicateValues" dxfId="8787" priority="62154"/>
  </conditionalFormatting>
  <conditionalFormatting sqref="J300">
    <cfRule type="duplicateValues" dxfId="8786" priority="62149"/>
    <cfRule type="duplicateValues" dxfId="8785" priority="62150"/>
    <cfRule type="duplicateValues" dxfId="8784" priority="62151"/>
    <cfRule type="duplicateValues" dxfId="8783" priority="62152"/>
    <cfRule type="duplicateValues" dxfId="8782" priority="62153"/>
  </conditionalFormatting>
  <conditionalFormatting sqref="J300">
    <cfRule type="duplicateValues" dxfId="8781" priority="62147"/>
    <cfRule type="duplicateValues" dxfId="8780" priority="62148"/>
  </conditionalFormatting>
  <conditionalFormatting sqref="J300">
    <cfRule type="duplicateValues" dxfId="8779" priority="62144"/>
    <cfRule type="duplicateValues" dxfId="8778" priority="62145"/>
    <cfRule type="duplicateValues" dxfId="8777" priority="62146"/>
  </conditionalFormatting>
  <conditionalFormatting sqref="F301">
    <cfRule type="duplicateValues" dxfId="8776" priority="62132"/>
  </conditionalFormatting>
  <conditionalFormatting sqref="F301">
    <cfRule type="duplicateValues" dxfId="8775" priority="62130"/>
    <cfRule type="duplicateValues" dxfId="8774" priority="62131"/>
  </conditionalFormatting>
  <conditionalFormatting sqref="J301">
    <cfRule type="duplicateValues" dxfId="8773" priority="62126"/>
  </conditionalFormatting>
  <conditionalFormatting sqref="J301">
    <cfRule type="duplicateValues" dxfId="8772" priority="62121"/>
    <cfRule type="duplicateValues" dxfId="8771" priority="62122"/>
    <cfRule type="duplicateValues" dxfId="8770" priority="62123"/>
    <cfRule type="duplicateValues" dxfId="8769" priority="62124"/>
    <cfRule type="duplicateValues" dxfId="8768" priority="62125"/>
  </conditionalFormatting>
  <conditionalFormatting sqref="J301">
    <cfRule type="duplicateValues" dxfId="8767" priority="62119"/>
    <cfRule type="duplicateValues" dxfId="8766" priority="62120"/>
  </conditionalFormatting>
  <conditionalFormatting sqref="J301">
    <cfRule type="duplicateValues" dxfId="8765" priority="62116"/>
    <cfRule type="duplicateValues" dxfId="8764" priority="62117"/>
    <cfRule type="duplicateValues" dxfId="8763" priority="62118"/>
  </conditionalFormatting>
  <conditionalFormatting sqref="F302">
    <cfRule type="duplicateValues" dxfId="8762" priority="62104"/>
  </conditionalFormatting>
  <conditionalFormatting sqref="F302">
    <cfRule type="duplicateValues" dxfId="8761" priority="62102"/>
    <cfRule type="duplicateValues" dxfId="8760" priority="62103"/>
  </conditionalFormatting>
  <conditionalFormatting sqref="J302">
    <cfRule type="duplicateValues" dxfId="8759" priority="62098"/>
  </conditionalFormatting>
  <conditionalFormatting sqref="J302">
    <cfRule type="duplicateValues" dxfId="8758" priority="62093"/>
    <cfRule type="duplicateValues" dxfId="8757" priority="62094"/>
    <cfRule type="duplicateValues" dxfId="8756" priority="62095"/>
    <cfRule type="duplicateValues" dxfId="8755" priority="62096"/>
    <cfRule type="duplicateValues" dxfId="8754" priority="62097"/>
  </conditionalFormatting>
  <conditionalFormatting sqref="J302">
    <cfRule type="duplicateValues" dxfId="8753" priority="62091"/>
    <cfRule type="duplicateValues" dxfId="8752" priority="62092"/>
  </conditionalFormatting>
  <conditionalFormatting sqref="J302">
    <cfRule type="duplicateValues" dxfId="8751" priority="62088"/>
    <cfRule type="duplicateValues" dxfId="8750" priority="62089"/>
    <cfRule type="duplicateValues" dxfId="8749" priority="62090"/>
  </conditionalFormatting>
  <conditionalFormatting sqref="F305:F306">
    <cfRule type="duplicateValues" dxfId="8748" priority="62076"/>
  </conditionalFormatting>
  <conditionalFormatting sqref="F305:F306">
    <cfRule type="duplicateValues" dxfId="8747" priority="62074"/>
    <cfRule type="duplicateValues" dxfId="8746" priority="62075"/>
  </conditionalFormatting>
  <conditionalFormatting sqref="J305:J312">
    <cfRule type="duplicateValues" dxfId="8745" priority="62073"/>
  </conditionalFormatting>
  <conditionalFormatting sqref="J305:J312">
    <cfRule type="duplicateValues" dxfId="8744" priority="62068"/>
    <cfRule type="duplicateValues" dxfId="8743" priority="62069"/>
    <cfRule type="duplicateValues" dxfId="8742" priority="62070"/>
    <cfRule type="duplicateValues" dxfId="8741" priority="62071"/>
    <cfRule type="duplicateValues" dxfId="8740" priority="62072"/>
  </conditionalFormatting>
  <conditionalFormatting sqref="J305:J312">
    <cfRule type="duplicateValues" dxfId="8739" priority="62066"/>
    <cfRule type="duplicateValues" dxfId="8738" priority="62067"/>
  </conditionalFormatting>
  <conditionalFormatting sqref="J305:J312">
    <cfRule type="duplicateValues" dxfId="8737" priority="62063"/>
    <cfRule type="duplicateValues" dxfId="8736" priority="62064"/>
    <cfRule type="duplicateValues" dxfId="8735" priority="62065"/>
  </conditionalFormatting>
  <conditionalFormatting sqref="F303">
    <cfRule type="duplicateValues" dxfId="8734" priority="62062"/>
  </conditionalFormatting>
  <conditionalFormatting sqref="F303">
    <cfRule type="duplicateValues" dxfId="8733" priority="62060"/>
    <cfRule type="duplicateValues" dxfId="8732" priority="62061"/>
  </conditionalFormatting>
  <conditionalFormatting sqref="J303">
    <cfRule type="duplicateValues" dxfId="8731" priority="62056"/>
  </conditionalFormatting>
  <conditionalFormatting sqref="J303">
    <cfRule type="duplicateValues" dxfId="8730" priority="62051"/>
    <cfRule type="duplicateValues" dxfId="8729" priority="62052"/>
    <cfRule type="duplicateValues" dxfId="8728" priority="62053"/>
    <cfRule type="duplicateValues" dxfId="8727" priority="62054"/>
    <cfRule type="duplicateValues" dxfId="8726" priority="62055"/>
  </conditionalFormatting>
  <conditionalFormatting sqref="J303">
    <cfRule type="duplicateValues" dxfId="8725" priority="62049"/>
    <cfRule type="duplicateValues" dxfId="8724" priority="62050"/>
  </conditionalFormatting>
  <conditionalFormatting sqref="J303">
    <cfRule type="duplicateValues" dxfId="8723" priority="62046"/>
    <cfRule type="duplicateValues" dxfId="8722" priority="62047"/>
    <cfRule type="duplicateValues" dxfId="8721" priority="62048"/>
  </conditionalFormatting>
  <conditionalFormatting sqref="F304">
    <cfRule type="duplicateValues" dxfId="8720" priority="62034"/>
  </conditionalFormatting>
  <conditionalFormatting sqref="F304">
    <cfRule type="duplicateValues" dxfId="8719" priority="62032"/>
    <cfRule type="duplicateValues" dxfId="8718" priority="62033"/>
  </conditionalFormatting>
  <conditionalFormatting sqref="J304">
    <cfRule type="duplicateValues" dxfId="8717" priority="62028"/>
  </conditionalFormatting>
  <conditionalFormatting sqref="J304">
    <cfRule type="duplicateValues" dxfId="8716" priority="62023"/>
    <cfRule type="duplicateValues" dxfId="8715" priority="62024"/>
    <cfRule type="duplicateValues" dxfId="8714" priority="62025"/>
    <cfRule type="duplicateValues" dxfId="8713" priority="62026"/>
    <cfRule type="duplicateValues" dxfId="8712" priority="62027"/>
  </conditionalFormatting>
  <conditionalFormatting sqref="J304">
    <cfRule type="duplicateValues" dxfId="8711" priority="62021"/>
    <cfRule type="duplicateValues" dxfId="8710" priority="62022"/>
  </conditionalFormatting>
  <conditionalFormatting sqref="J304">
    <cfRule type="duplicateValues" dxfId="8709" priority="62018"/>
    <cfRule type="duplicateValues" dxfId="8708" priority="62019"/>
    <cfRule type="duplicateValues" dxfId="8707" priority="62020"/>
  </conditionalFormatting>
  <conditionalFormatting sqref="F305">
    <cfRule type="duplicateValues" dxfId="8706" priority="62006"/>
  </conditionalFormatting>
  <conditionalFormatting sqref="F305">
    <cfRule type="duplicateValues" dxfId="8705" priority="62004"/>
    <cfRule type="duplicateValues" dxfId="8704" priority="62005"/>
  </conditionalFormatting>
  <conditionalFormatting sqref="J305">
    <cfRule type="duplicateValues" dxfId="8703" priority="62003"/>
  </conditionalFormatting>
  <conditionalFormatting sqref="J305">
    <cfRule type="duplicateValues" dxfId="8702" priority="61998"/>
    <cfRule type="duplicateValues" dxfId="8701" priority="61999"/>
    <cfRule type="duplicateValues" dxfId="8700" priority="62000"/>
    <cfRule type="duplicateValues" dxfId="8699" priority="62001"/>
    <cfRule type="duplicateValues" dxfId="8698" priority="62002"/>
  </conditionalFormatting>
  <conditionalFormatting sqref="J305">
    <cfRule type="duplicateValues" dxfId="8697" priority="61996"/>
    <cfRule type="duplicateValues" dxfId="8696" priority="61997"/>
  </conditionalFormatting>
  <conditionalFormatting sqref="J305">
    <cfRule type="duplicateValues" dxfId="8695" priority="61993"/>
    <cfRule type="duplicateValues" dxfId="8694" priority="61994"/>
    <cfRule type="duplicateValues" dxfId="8693" priority="61995"/>
  </conditionalFormatting>
  <conditionalFormatting sqref="F306">
    <cfRule type="duplicateValues" dxfId="8692" priority="61964"/>
  </conditionalFormatting>
  <conditionalFormatting sqref="F306">
    <cfRule type="duplicateValues" dxfId="8691" priority="61962"/>
    <cfRule type="duplicateValues" dxfId="8690" priority="61963"/>
  </conditionalFormatting>
  <conditionalFormatting sqref="J306">
    <cfRule type="duplicateValues" dxfId="8689" priority="61955"/>
  </conditionalFormatting>
  <conditionalFormatting sqref="J306">
    <cfRule type="duplicateValues" dxfId="8688" priority="61950"/>
    <cfRule type="duplicateValues" dxfId="8687" priority="61951"/>
    <cfRule type="duplicateValues" dxfId="8686" priority="61952"/>
    <cfRule type="duplicateValues" dxfId="8685" priority="61953"/>
    <cfRule type="duplicateValues" dxfId="8684" priority="61954"/>
  </conditionalFormatting>
  <conditionalFormatting sqref="J306">
    <cfRule type="duplicateValues" dxfId="8683" priority="61948"/>
    <cfRule type="duplicateValues" dxfId="8682" priority="61949"/>
  </conditionalFormatting>
  <conditionalFormatting sqref="J306">
    <cfRule type="duplicateValues" dxfId="8681" priority="61945"/>
    <cfRule type="duplicateValues" dxfId="8680" priority="61946"/>
    <cfRule type="duplicateValues" dxfId="8679" priority="61947"/>
  </conditionalFormatting>
  <conditionalFormatting sqref="J307">
    <cfRule type="duplicateValues" dxfId="8678" priority="61895"/>
  </conditionalFormatting>
  <conditionalFormatting sqref="J307">
    <cfRule type="duplicateValues" dxfId="8677" priority="61890"/>
    <cfRule type="duplicateValues" dxfId="8676" priority="61891"/>
    <cfRule type="duplicateValues" dxfId="8675" priority="61892"/>
    <cfRule type="duplicateValues" dxfId="8674" priority="61893"/>
    <cfRule type="duplicateValues" dxfId="8673" priority="61894"/>
  </conditionalFormatting>
  <conditionalFormatting sqref="J307">
    <cfRule type="duplicateValues" dxfId="8672" priority="61888"/>
    <cfRule type="duplicateValues" dxfId="8671" priority="61889"/>
  </conditionalFormatting>
  <conditionalFormatting sqref="J307">
    <cfRule type="duplicateValues" dxfId="8670" priority="61885"/>
    <cfRule type="duplicateValues" dxfId="8669" priority="61886"/>
    <cfRule type="duplicateValues" dxfId="8668" priority="61887"/>
  </conditionalFormatting>
  <conditionalFormatting sqref="F313:F317">
    <cfRule type="duplicateValues" dxfId="8667" priority="61873"/>
  </conditionalFormatting>
  <conditionalFormatting sqref="F313:F317">
    <cfRule type="duplicateValues" dxfId="8666" priority="61871"/>
    <cfRule type="duplicateValues" dxfId="8665" priority="61872"/>
  </conditionalFormatting>
  <conditionalFormatting sqref="J313:J317">
    <cfRule type="duplicateValues" dxfId="8664" priority="61870"/>
  </conditionalFormatting>
  <conditionalFormatting sqref="J313:J317">
    <cfRule type="duplicateValues" dxfId="8663" priority="61865"/>
    <cfRule type="duplicateValues" dxfId="8662" priority="61866"/>
    <cfRule type="duplicateValues" dxfId="8661" priority="61867"/>
    <cfRule type="duplicateValues" dxfId="8660" priority="61868"/>
    <cfRule type="duplicateValues" dxfId="8659" priority="61869"/>
  </conditionalFormatting>
  <conditionalFormatting sqref="J313:J317">
    <cfRule type="duplicateValues" dxfId="8658" priority="61863"/>
    <cfRule type="duplicateValues" dxfId="8657" priority="61864"/>
  </conditionalFormatting>
  <conditionalFormatting sqref="J313:J317">
    <cfRule type="duplicateValues" dxfId="8656" priority="61860"/>
    <cfRule type="duplicateValues" dxfId="8655" priority="61861"/>
    <cfRule type="duplicateValues" dxfId="8654" priority="61862"/>
  </conditionalFormatting>
  <conditionalFormatting sqref="J308:J312">
    <cfRule type="duplicateValues" dxfId="8653" priority="61841"/>
  </conditionalFormatting>
  <conditionalFormatting sqref="J308:J312">
    <cfRule type="duplicateValues" dxfId="8652" priority="61836"/>
    <cfRule type="duplicateValues" dxfId="8651" priority="61837"/>
    <cfRule type="duplicateValues" dxfId="8650" priority="61838"/>
    <cfRule type="duplicateValues" dxfId="8649" priority="61839"/>
    <cfRule type="duplicateValues" dxfId="8648" priority="61840"/>
  </conditionalFormatting>
  <conditionalFormatting sqref="J308:J312">
    <cfRule type="duplicateValues" dxfId="8647" priority="61834"/>
    <cfRule type="duplicateValues" dxfId="8646" priority="61835"/>
  </conditionalFormatting>
  <conditionalFormatting sqref="J308:J312">
    <cfRule type="duplicateValues" dxfId="8645" priority="61831"/>
    <cfRule type="duplicateValues" dxfId="8644" priority="61832"/>
    <cfRule type="duplicateValues" dxfId="8643" priority="61833"/>
  </conditionalFormatting>
  <conditionalFormatting sqref="F307:F312">
    <cfRule type="duplicateValues" dxfId="8642" priority="61819"/>
  </conditionalFormatting>
  <conditionalFormatting sqref="F307:F312">
    <cfRule type="duplicateValues" dxfId="8641" priority="61816"/>
    <cfRule type="duplicateValues" dxfId="8640" priority="61817"/>
  </conditionalFormatting>
  <conditionalFormatting sqref="F307">
    <cfRule type="duplicateValues" dxfId="8639" priority="61815"/>
  </conditionalFormatting>
  <conditionalFormatting sqref="F307">
    <cfRule type="duplicateValues" dxfId="8638" priority="61813"/>
    <cfRule type="duplicateValues" dxfId="8637" priority="61814"/>
  </conditionalFormatting>
  <conditionalFormatting sqref="F308:F312">
    <cfRule type="duplicateValues" dxfId="8636" priority="61797"/>
  </conditionalFormatting>
  <conditionalFormatting sqref="F308:F312">
    <cfRule type="duplicateValues" dxfId="8635" priority="61795"/>
    <cfRule type="duplicateValues" dxfId="8634" priority="61796"/>
  </conditionalFormatting>
  <conditionalFormatting sqref="F313">
    <cfRule type="duplicateValues" dxfId="8633" priority="61779"/>
  </conditionalFormatting>
  <conditionalFormatting sqref="F313">
    <cfRule type="duplicateValues" dxfId="8632" priority="61776"/>
    <cfRule type="duplicateValues" dxfId="8631" priority="61777"/>
  </conditionalFormatting>
  <conditionalFormatting sqref="J313">
    <cfRule type="duplicateValues" dxfId="8630" priority="61757"/>
  </conditionalFormatting>
  <conditionalFormatting sqref="J313">
    <cfRule type="duplicateValues" dxfId="8629" priority="61752"/>
    <cfRule type="duplicateValues" dxfId="8628" priority="61753"/>
    <cfRule type="duplicateValues" dxfId="8627" priority="61754"/>
    <cfRule type="duplicateValues" dxfId="8626" priority="61755"/>
    <cfRule type="duplicateValues" dxfId="8625" priority="61756"/>
  </conditionalFormatting>
  <conditionalFormatting sqref="J313">
    <cfRule type="duplicateValues" dxfId="8624" priority="61750"/>
    <cfRule type="duplicateValues" dxfId="8623" priority="61751"/>
  </conditionalFormatting>
  <conditionalFormatting sqref="J313">
    <cfRule type="duplicateValues" dxfId="8622" priority="61747"/>
    <cfRule type="duplicateValues" dxfId="8621" priority="61748"/>
    <cfRule type="duplicateValues" dxfId="8620" priority="61749"/>
  </conditionalFormatting>
  <conditionalFormatting sqref="F314:F315">
    <cfRule type="duplicateValues" dxfId="8619" priority="61735"/>
  </conditionalFormatting>
  <conditionalFormatting sqref="F314:F315">
    <cfRule type="duplicateValues" dxfId="8618" priority="61732"/>
    <cfRule type="duplicateValues" dxfId="8617" priority="61733"/>
  </conditionalFormatting>
  <conditionalFormatting sqref="J314:J315">
    <cfRule type="duplicateValues" dxfId="8616" priority="61713"/>
  </conditionalFormatting>
  <conditionalFormatting sqref="J314:J315">
    <cfRule type="duplicateValues" dxfId="8615" priority="61708"/>
    <cfRule type="duplicateValues" dxfId="8614" priority="61709"/>
    <cfRule type="duplicateValues" dxfId="8613" priority="61710"/>
    <cfRule type="duplicateValues" dxfId="8612" priority="61711"/>
    <cfRule type="duplicateValues" dxfId="8611" priority="61712"/>
  </conditionalFormatting>
  <conditionalFormatting sqref="J314:J315">
    <cfRule type="duplicateValues" dxfId="8610" priority="61706"/>
    <cfRule type="duplicateValues" dxfId="8609" priority="61707"/>
  </conditionalFormatting>
  <conditionalFormatting sqref="J314:J315">
    <cfRule type="duplicateValues" dxfId="8608" priority="61703"/>
    <cfRule type="duplicateValues" dxfId="8607" priority="61704"/>
    <cfRule type="duplicateValues" dxfId="8606" priority="61705"/>
  </conditionalFormatting>
  <conditionalFormatting sqref="F316">
    <cfRule type="duplicateValues" dxfId="8605" priority="61691"/>
  </conditionalFormatting>
  <conditionalFormatting sqref="F316">
    <cfRule type="duplicateValues" dxfId="8604" priority="61688"/>
    <cfRule type="duplicateValues" dxfId="8603" priority="61689"/>
  </conditionalFormatting>
  <conditionalFormatting sqref="J316">
    <cfRule type="duplicateValues" dxfId="8602" priority="61669"/>
  </conditionalFormatting>
  <conditionalFormatting sqref="J316">
    <cfRule type="duplicateValues" dxfId="8601" priority="61664"/>
    <cfRule type="duplicateValues" dxfId="8600" priority="61665"/>
    <cfRule type="duplicateValues" dxfId="8599" priority="61666"/>
    <cfRule type="duplicateValues" dxfId="8598" priority="61667"/>
    <cfRule type="duplicateValues" dxfId="8597" priority="61668"/>
  </conditionalFormatting>
  <conditionalFormatting sqref="J316">
    <cfRule type="duplicateValues" dxfId="8596" priority="61662"/>
    <cfRule type="duplicateValues" dxfId="8595" priority="61663"/>
  </conditionalFormatting>
  <conditionalFormatting sqref="J316">
    <cfRule type="duplicateValues" dxfId="8594" priority="61659"/>
    <cfRule type="duplicateValues" dxfId="8593" priority="61660"/>
    <cfRule type="duplicateValues" dxfId="8592" priority="61661"/>
  </conditionalFormatting>
  <conditionalFormatting sqref="F318:F326">
    <cfRule type="duplicateValues" dxfId="8591" priority="61647"/>
  </conditionalFormatting>
  <conditionalFormatting sqref="F318:F326">
    <cfRule type="duplicateValues" dxfId="8590" priority="61645"/>
    <cfRule type="duplicateValues" dxfId="8589" priority="61646"/>
  </conditionalFormatting>
  <conditionalFormatting sqref="J318:J326">
    <cfRule type="duplicateValues" dxfId="8588" priority="61644"/>
  </conditionalFormatting>
  <conditionalFormatting sqref="J318:J326">
    <cfRule type="duplicateValues" dxfId="8587" priority="61639"/>
    <cfRule type="duplicateValues" dxfId="8586" priority="61640"/>
    <cfRule type="duplicateValues" dxfId="8585" priority="61641"/>
    <cfRule type="duplicateValues" dxfId="8584" priority="61642"/>
    <cfRule type="duplicateValues" dxfId="8583" priority="61643"/>
  </conditionalFormatting>
  <conditionalFormatting sqref="J318:J326">
    <cfRule type="duplicateValues" dxfId="8582" priority="61637"/>
    <cfRule type="duplicateValues" dxfId="8581" priority="61638"/>
  </conditionalFormatting>
  <conditionalFormatting sqref="J318:J326">
    <cfRule type="duplicateValues" dxfId="8580" priority="61634"/>
    <cfRule type="duplicateValues" dxfId="8579" priority="61635"/>
    <cfRule type="duplicateValues" dxfId="8578" priority="61636"/>
  </conditionalFormatting>
  <conditionalFormatting sqref="F317">
    <cfRule type="duplicateValues" dxfId="8577" priority="61633"/>
  </conditionalFormatting>
  <conditionalFormatting sqref="F317">
    <cfRule type="duplicateValues" dxfId="8576" priority="61630"/>
    <cfRule type="duplicateValues" dxfId="8575" priority="61631"/>
  </conditionalFormatting>
  <conditionalFormatting sqref="J317">
    <cfRule type="duplicateValues" dxfId="8574" priority="61611"/>
  </conditionalFormatting>
  <conditionalFormatting sqref="J317">
    <cfRule type="duplicateValues" dxfId="8573" priority="61606"/>
    <cfRule type="duplicateValues" dxfId="8572" priority="61607"/>
    <cfRule type="duplicateValues" dxfId="8571" priority="61608"/>
    <cfRule type="duplicateValues" dxfId="8570" priority="61609"/>
    <cfRule type="duplicateValues" dxfId="8569" priority="61610"/>
  </conditionalFormatting>
  <conditionalFormatting sqref="J317">
    <cfRule type="duplicateValues" dxfId="8568" priority="61604"/>
    <cfRule type="duplicateValues" dxfId="8567" priority="61605"/>
  </conditionalFormatting>
  <conditionalFormatting sqref="J317">
    <cfRule type="duplicateValues" dxfId="8566" priority="61601"/>
    <cfRule type="duplicateValues" dxfId="8565" priority="61602"/>
    <cfRule type="duplicateValues" dxfId="8564" priority="61603"/>
  </conditionalFormatting>
  <conditionalFormatting sqref="F318">
    <cfRule type="duplicateValues" dxfId="8563" priority="61600"/>
  </conditionalFormatting>
  <conditionalFormatting sqref="F318">
    <cfRule type="duplicateValues" dxfId="8562" priority="61598"/>
    <cfRule type="duplicateValues" dxfId="8561" priority="61599"/>
  </conditionalFormatting>
  <conditionalFormatting sqref="J318">
    <cfRule type="duplicateValues" dxfId="8560" priority="61597"/>
  </conditionalFormatting>
  <conditionalFormatting sqref="J318">
    <cfRule type="duplicateValues" dxfId="8559" priority="61592"/>
    <cfRule type="duplicateValues" dxfId="8558" priority="61593"/>
    <cfRule type="duplicateValues" dxfId="8557" priority="61594"/>
    <cfRule type="duplicateValues" dxfId="8556" priority="61595"/>
    <cfRule type="duplicateValues" dxfId="8555" priority="61596"/>
  </conditionalFormatting>
  <conditionalFormatting sqref="J318">
    <cfRule type="duplicateValues" dxfId="8554" priority="61590"/>
    <cfRule type="duplicateValues" dxfId="8553" priority="61591"/>
  </conditionalFormatting>
  <conditionalFormatting sqref="J318">
    <cfRule type="duplicateValues" dxfId="8552" priority="61587"/>
    <cfRule type="duplicateValues" dxfId="8551" priority="61588"/>
    <cfRule type="duplicateValues" dxfId="8550" priority="61589"/>
  </conditionalFormatting>
  <conditionalFormatting sqref="F319">
    <cfRule type="duplicateValues" dxfId="8549" priority="61553"/>
  </conditionalFormatting>
  <conditionalFormatting sqref="F319">
    <cfRule type="duplicateValues" dxfId="8548" priority="61551"/>
    <cfRule type="duplicateValues" dxfId="8547" priority="61552"/>
  </conditionalFormatting>
  <conditionalFormatting sqref="J319">
    <cfRule type="duplicateValues" dxfId="8546" priority="61528"/>
  </conditionalFormatting>
  <conditionalFormatting sqref="J319">
    <cfRule type="duplicateValues" dxfId="8545" priority="61523"/>
    <cfRule type="duplicateValues" dxfId="8544" priority="61524"/>
    <cfRule type="duplicateValues" dxfId="8543" priority="61525"/>
    <cfRule type="duplicateValues" dxfId="8542" priority="61526"/>
    <cfRule type="duplicateValues" dxfId="8541" priority="61527"/>
  </conditionalFormatting>
  <conditionalFormatting sqref="J319">
    <cfRule type="duplicateValues" dxfId="8540" priority="61521"/>
    <cfRule type="duplicateValues" dxfId="8539" priority="61522"/>
  </conditionalFormatting>
  <conditionalFormatting sqref="J319">
    <cfRule type="duplicateValues" dxfId="8538" priority="61518"/>
    <cfRule type="duplicateValues" dxfId="8537" priority="61519"/>
    <cfRule type="duplicateValues" dxfId="8536" priority="61520"/>
  </conditionalFormatting>
  <conditionalFormatting sqref="F320">
    <cfRule type="duplicateValues" dxfId="8535" priority="61506"/>
  </conditionalFormatting>
  <conditionalFormatting sqref="F320">
    <cfRule type="duplicateValues" dxfId="8534" priority="61504"/>
    <cfRule type="duplicateValues" dxfId="8533" priority="61505"/>
  </conditionalFormatting>
  <conditionalFormatting sqref="J320">
    <cfRule type="duplicateValues" dxfId="8532" priority="61481"/>
  </conditionalFormatting>
  <conditionalFormatting sqref="J320">
    <cfRule type="duplicateValues" dxfId="8531" priority="61476"/>
    <cfRule type="duplicateValues" dxfId="8530" priority="61477"/>
    <cfRule type="duplicateValues" dxfId="8529" priority="61478"/>
    <cfRule type="duplicateValues" dxfId="8528" priority="61479"/>
    <cfRule type="duplicateValues" dxfId="8527" priority="61480"/>
  </conditionalFormatting>
  <conditionalFormatting sqref="J320">
    <cfRule type="duplicateValues" dxfId="8526" priority="61474"/>
    <cfRule type="duplicateValues" dxfId="8525" priority="61475"/>
  </conditionalFormatting>
  <conditionalFormatting sqref="J320">
    <cfRule type="duplicateValues" dxfId="8524" priority="61471"/>
    <cfRule type="duplicateValues" dxfId="8523" priority="61472"/>
    <cfRule type="duplicateValues" dxfId="8522" priority="61473"/>
  </conditionalFormatting>
  <conditionalFormatting sqref="F321">
    <cfRule type="duplicateValues" dxfId="8521" priority="61459"/>
  </conditionalFormatting>
  <conditionalFormatting sqref="F321">
    <cfRule type="duplicateValues" dxfId="8520" priority="61457"/>
    <cfRule type="duplicateValues" dxfId="8519" priority="61458"/>
  </conditionalFormatting>
  <conditionalFormatting sqref="J321">
    <cfRule type="duplicateValues" dxfId="8518" priority="61434"/>
  </conditionalFormatting>
  <conditionalFormatting sqref="J321">
    <cfRule type="duplicateValues" dxfId="8517" priority="61429"/>
    <cfRule type="duplicateValues" dxfId="8516" priority="61430"/>
    <cfRule type="duplicateValues" dxfId="8515" priority="61431"/>
    <cfRule type="duplicateValues" dxfId="8514" priority="61432"/>
    <cfRule type="duplicateValues" dxfId="8513" priority="61433"/>
  </conditionalFormatting>
  <conditionalFormatting sqref="J321">
    <cfRule type="duplicateValues" dxfId="8512" priority="61427"/>
    <cfRule type="duplicateValues" dxfId="8511" priority="61428"/>
  </conditionalFormatting>
  <conditionalFormatting sqref="J321">
    <cfRule type="duplicateValues" dxfId="8510" priority="61424"/>
    <cfRule type="duplicateValues" dxfId="8509" priority="61425"/>
    <cfRule type="duplicateValues" dxfId="8508" priority="61426"/>
  </conditionalFormatting>
  <conditionalFormatting sqref="F322:F323">
    <cfRule type="duplicateValues" dxfId="8507" priority="61412"/>
  </conditionalFormatting>
  <conditionalFormatting sqref="F322:F323">
    <cfRule type="duplicateValues" dxfId="8506" priority="61410"/>
    <cfRule type="duplicateValues" dxfId="8505" priority="61411"/>
  </conditionalFormatting>
  <conditionalFormatting sqref="J322:J323">
    <cfRule type="duplicateValues" dxfId="8504" priority="61387"/>
  </conditionalFormatting>
  <conditionalFormatting sqref="J322:J323">
    <cfRule type="duplicateValues" dxfId="8503" priority="61382"/>
    <cfRule type="duplicateValues" dxfId="8502" priority="61383"/>
    <cfRule type="duplicateValues" dxfId="8501" priority="61384"/>
    <cfRule type="duplicateValues" dxfId="8500" priority="61385"/>
    <cfRule type="duplicateValues" dxfId="8499" priority="61386"/>
  </conditionalFormatting>
  <conditionalFormatting sqref="J322:J323">
    <cfRule type="duplicateValues" dxfId="8498" priority="61380"/>
    <cfRule type="duplicateValues" dxfId="8497" priority="61381"/>
  </conditionalFormatting>
  <conditionalFormatting sqref="J322:J323">
    <cfRule type="duplicateValues" dxfId="8496" priority="61377"/>
    <cfRule type="duplicateValues" dxfId="8495" priority="61378"/>
    <cfRule type="duplicateValues" dxfId="8494" priority="61379"/>
  </conditionalFormatting>
  <conditionalFormatting sqref="F324">
    <cfRule type="duplicateValues" dxfId="8493" priority="61365"/>
  </conditionalFormatting>
  <conditionalFormatting sqref="F324">
    <cfRule type="duplicateValues" dxfId="8492" priority="61363"/>
    <cfRule type="duplicateValues" dxfId="8491" priority="61364"/>
  </conditionalFormatting>
  <conditionalFormatting sqref="J324">
    <cfRule type="duplicateValues" dxfId="8490" priority="61340"/>
  </conditionalFormatting>
  <conditionalFormatting sqref="J324">
    <cfRule type="duplicateValues" dxfId="8489" priority="61335"/>
    <cfRule type="duplicateValues" dxfId="8488" priority="61336"/>
    <cfRule type="duplicateValues" dxfId="8487" priority="61337"/>
    <cfRule type="duplicateValues" dxfId="8486" priority="61338"/>
    <cfRule type="duplicateValues" dxfId="8485" priority="61339"/>
  </conditionalFormatting>
  <conditionalFormatting sqref="J324">
    <cfRule type="duplicateValues" dxfId="8484" priority="61333"/>
    <cfRule type="duplicateValues" dxfId="8483" priority="61334"/>
  </conditionalFormatting>
  <conditionalFormatting sqref="J324">
    <cfRule type="duplicateValues" dxfId="8482" priority="61330"/>
    <cfRule type="duplicateValues" dxfId="8481" priority="61331"/>
    <cfRule type="duplicateValues" dxfId="8480" priority="61332"/>
  </conditionalFormatting>
  <conditionalFormatting sqref="F325">
    <cfRule type="duplicateValues" dxfId="8479" priority="61318"/>
  </conditionalFormatting>
  <conditionalFormatting sqref="F325">
    <cfRule type="duplicateValues" dxfId="8478" priority="61316"/>
    <cfRule type="duplicateValues" dxfId="8477" priority="61317"/>
  </conditionalFormatting>
  <conditionalFormatting sqref="J325">
    <cfRule type="duplicateValues" dxfId="8476" priority="61293"/>
  </conditionalFormatting>
  <conditionalFormatting sqref="J325">
    <cfRule type="duplicateValues" dxfId="8475" priority="61288"/>
    <cfRule type="duplicateValues" dxfId="8474" priority="61289"/>
    <cfRule type="duplicateValues" dxfId="8473" priority="61290"/>
    <cfRule type="duplicateValues" dxfId="8472" priority="61291"/>
    <cfRule type="duplicateValues" dxfId="8471" priority="61292"/>
  </conditionalFormatting>
  <conditionalFormatting sqref="J325">
    <cfRule type="duplicateValues" dxfId="8470" priority="61286"/>
    <cfRule type="duplicateValues" dxfId="8469" priority="61287"/>
  </conditionalFormatting>
  <conditionalFormatting sqref="J325">
    <cfRule type="duplicateValues" dxfId="8468" priority="61283"/>
    <cfRule type="duplicateValues" dxfId="8467" priority="61284"/>
    <cfRule type="duplicateValues" dxfId="8466" priority="61285"/>
  </conditionalFormatting>
  <conditionalFormatting sqref="F327:F331">
    <cfRule type="duplicateValues" dxfId="8465" priority="61271"/>
  </conditionalFormatting>
  <conditionalFormatting sqref="F327:F331">
    <cfRule type="duplicateValues" dxfId="8464" priority="61269"/>
    <cfRule type="duplicateValues" dxfId="8463" priority="61270"/>
  </conditionalFormatting>
  <conditionalFormatting sqref="J327:J331">
    <cfRule type="duplicateValues" dxfId="8462" priority="61268"/>
  </conditionalFormatting>
  <conditionalFormatting sqref="J327:J331">
    <cfRule type="duplicateValues" dxfId="8461" priority="61263"/>
    <cfRule type="duplicateValues" dxfId="8460" priority="61264"/>
    <cfRule type="duplicateValues" dxfId="8459" priority="61265"/>
    <cfRule type="duplicateValues" dxfId="8458" priority="61266"/>
    <cfRule type="duplicateValues" dxfId="8457" priority="61267"/>
  </conditionalFormatting>
  <conditionalFormatting sqref="J327:J331">
    <cfRule type="duplicateValues" dxfId="8456" priority="61261"/>
    <cfRule type="duplicateValues" dxfId="8455" priority="61262"/>
  </conditionalFormatting>
  <conditionalFormatting sqref="J327:J331">
    <cfRule type="duplicateValues" dxfId="8454" priority="61258"/>
    <cfRule type="duplicateValues" dxfId="8453" priority="61259"/>
    <cfRule type="duplicateValues" dxfId="8452" priority="61260"/>
  </conditionalFormatting>
  <conditionalFormatting sqref="F326">
    <cfRule type="duplicateValues" dxfId="8451" priority="61257"/>
  </conditionalFormatting>
  <conditionalFormatting sqref="F326">
    <cfRule type="duplicateValues" dxfId="8450" priority="61255"/>
    <cfRule type="duplicateValues" dxfId="8449" priority="61256"/>
  </conditionalFormatting>
  <conditionalFormatting sqref="J326">
    <cfRule type="duplicateValues" dxfId="8448" priority="61232"/>
  </conditionalFormatting>
  <conditionalFormatting sqref="J326">
    <cfRule type="duplicateValues" dxfId="8447" priority="61227"/>
    <cfRule type="duplicateValues" dxfId="8446" priority="61228"/>
    <cfRule type="duplicateValues" dxfId="8445" priority="61229"/>
    <cfRule type="duplicateValues" dxfId="8444" priority="61230"/>
    <cfRule type="duplicateValues" dxfId="8443" priority="61231"/>
  </conditionalFormatting>
  <conditionalFormatting sqref="J326">
    <cfRule type="duplicateValues" dxfId="8442" priority="61225"/>
    <cfRule type="duplicateValues" dxfId="8441" priority="61226"/>
  </conditionalFormatting>
  <conditionalFormatting sqref="J326">
    <cfRule type="duplicateValues" dxfId="8440" priority="61222"/>
    <cfRule type="duplicateValues" dxfId="8439" priority="61223"/>
    <cfRule type="duplicateValues" dxfId="8438" priority="61224"/>
  </conditionalFormatting>
  <conditionalFormatting sqref="F327">
    <cfRule type="duplicateValues" dxfId="8437" priority="61210"/>
  </conditionalFormatting>
  <conditionalFormatting sqref="F327">
    <cfRule type="duplicateValues" dxfId="8436" priority="61208"/>
    <cfRule type="duplicateValues" dxfId="8435" priority="61209"/>
  </conditionalFormatting>
  <conditionalFormatting sqref="J327">
    <cfRule type="duplicateValues" dxfId="8434" priority="61182"/>
  </conditionalFormatting>
  <conditionalFormatting sqref="J327">
    <cfRule type="duplicateValues" dxfId="8433" priority="61177"/>
    <cfRule type="duplicateValues" dxfId="8432" priority="61178"/>
    <cfRule type="duplicateValues" dxfId="8431" priority="61179"/>
    <cfRule type="duplicateValues" dxfId="8430" priority="61180"/>
    <cfRule type="duplicateValues" dxfId="8429" priority="61181"/>
  </conditionalFormatting>
  <conditionalFormatting sqref="J327">
    <cfRule type="duplicateValues" dxfId="8428" priority="61175"/>
    <cfRule type="duplicateValues" dxfId="8427" priority="61176"/>
  </conditionalFormatting>
  <conditionalFormatting sqref="J327">
    <cfRule type="duplicateValues" dxfId="8426" priority="61172"/>
    <cfRule type="duplicateValues" dxfId="8425" priority="61173"/>
    <cfRule type="duplicateValues" dxfId="8424" priority="61174"/>
  </conditionalFormatting>
  <conditionalFormatting sqref="F332:F338">
    <cfRule type="duplicateValues" dxfId="8423" priority="61149"/>
  </conditionalFormatting>
  <conditionalFormatting sqref="F332:F338">
    <cfRule type="duplicateValues" dxfId="8422" priority="61147"/>
    <cfRule type="duplicateValues" dxfId="8421" priority="61148"/>
  </conditionalFormatting>
  <conditionalFormatting sqref="J332:J338">
    <cfRule type="duplicateValues" dxfId="8420" priority="61146"/>
  </conditionalFormatting>
  <conditionalFormatting sqref="J332:J338">
    <cfRule type="duplicateValues" dxfId="8419" priority="61141"/>
    <cfRule type="duplicateValues" dxfId="8418" priority="61142"/>
    <cfRule type="duplicateValues" dxfId="8417" priority="61143"/>
    <cfRule type="duplicateValues" dxfId="8416" priority="61144"/>
    <cfRule type="duplicateValues" dxfId="8415" priority="61145"/>
  </conditionalFormatting>
  <conditionalFormatting sqref="J332:J338">
    <cfRule type="duplicateValues" dxfId="8414" priority="61139"/>
    <cfRule type="duplicateValues" dxfId="8413" priority="61140"/>
  </conditionalFormatting>
  <conditionalFormatting sqref="J332:J338">
    <cfRule type="duplicateValues" dxfId="8412" priority="61136"/>
    <cfRule type="duplicateValues" dxfId="8411" priority="61137"/>
    <cfRule type="duplicateValues" dxfId="8410" priority="61138"/>
  </conditionalFormatting>
  <conditionalFormatting sqref="F328">
    <cfRule type="duplicateValues" dxfId="8409" priority="61135"/>
  </conditionalFormatting>
  <conditionalFormatting sqref="F328">
    <cfRule type="duplicateValues" dxfId="8408" priority="61133"/>
    <cfRule type="duplicateValues" dxfId="8407" priority="61134"/>
  </conditionalFormatting>
  <conditionalFormatting sqref="J328">
    <cfRule type="duplicateValues" dxfId="8406" priority="61107"/>
  </conditionalFormatting>
  <conditionalFormatting sqref="L328 J328">
    <cfRule type="duplicateValues" dxfId="8405" priority="61106"/>
  </conditionalFormatting>
  <conditionalFormatting sqref="L328 J328">
    <cfRule type="duplicateValues" dxfId="8404" priority="61103"/>
    <cfRule type="duplicateValues" dxfId="8403" priority="61104"/>
  </conditionalFormatting>
  <conditionalFormatting sqref="F329">
    <cfRule type="duplicateValues" dxfId="8402" priority="61074"/>
  </conditionalFormatting>
  <conditionalFormatting sqref="F329">
    <cfRule type="duplicateValues" dxfId="8401" priority="61072"/>
    <cfRule type="duplicateValues" dxfId="8400" priority="61073"/>
  </conditionalFormatting>
  <conditionalFormatting sqref="J329">
    <cfRule type="duplicateValues" dxfId="8399" priority="61046"/>
  </conditionalFormatting>
  <conditionalFormatting sqref="J329">
    <cfRule type="duplicateValues" dxfId="8398" priority="61041"/>
    <cfRule type="duplicateValues" dxfId="8397" priority="61042"/>
    <cfRule type="duplicateValues" dxfId="8396" priority="61043"/>
    <cfRule type="duplicateValues" dxfId="8395" priority="61044"/>
    <cfRule type="duplicateValues" dxfId="8394" priority="61045"/>
  </conditionalFormatting>
  <conditionalFormatting sqref="J329">
    <cfRule type="duplicateValues" dxfId="8393" priority="61039"/>
    <cfRule type="duplicateValues" dxfId="8392" priority="61040"/>
  </conditionalFormatting>
  <conditionalFormatting sqref="J329">
    <cfRule type="duplicateValues" dxfId="8391" priority="61036"/>
    <cfRule type="duplicateValues" dxfId="8390" priority="61037"/>
    <cfRule type="duplicateValues" dxfId="8389" priority="61038"/>
  </conditionalFormatting>
  <conditionalFormatting sqref="F330">
    <cfRule type="duplicateValues" dxfId="8388" priority="61013"/>
  </conditionalFormatting>
  <conditionalFormatting sqref="F330">
    <cfRule type="duplicateValues" dxfId="8387" priority="61011"/>
    <cfRule type="duplicateValues" dxfId="8386" priority="61012"/>
  </conditionalFormatting>
  <conditionalFormatting sqref="J330">
    <cfRule type="duplicateValues" dxfId="8385" priority="60985"/>
  </conditionalFormatting>
  <conditionalFormatting sqref="J330">
    <cfRule type="duplicateValues" dxfId="8384" priority="60980"/>
    <cfRule type="duplicateValues" dxfId="8383" priority="60981"/>
    <cfRule type="duplicateValues" dxfId="8382" priority="60982"/>
    <cfRule type="duplicateValues" dxfId="8381" priority="60983"/>
    <cfRule type="duplicateValues" dxfId="8380" priority="60984"/>
  </conditionalFormatting>
  <conditionalFormatting sqref="J330">
    <cfRule type="duplicateValues" dxfId="8379" priority="60978"/>
    <cfRule type="duplicateValues" dxfId="8378" priority="60979"/>
  </conditionalFormatting>
  <conditionalFormatting sqref="J330">
    <cfRule type="duplicateValues" dxfId="8377" priority="60975"/>
    <cfRule type="duplicateValues" dxfId="8376" priority="60976"/>
    <cfRule type="duplicateValues" dxfId="8375" priority="60977"/>
  </conditionalFormatting>
  <conditionalFormatting sqref="F331">
    <cfRule type="duplicateValues" dxfId="8374" priority="60963"/>
  </conditionalFormatting>
  <conditionalFormatting sqref="F331">
    <cfRule type="duplicateValues" dxfId="8373" priority="60961"/>
    <cfRule type="duplicateValues" dxfId="8372" priority="60962"/>
  </conditionalFormatting>
  <conditionalFormatting sqref="J331">
    <cfRule type="duplicateValues" dxfId="8371" priority="60935"/>
  </conditionalFormatting>
  <conditionalFormatting sqref="J331">
    <cfRule type="duplicateValues" dxfId="8370" priority="60930"/>
    <cfRule type="duplicateValues" dxfId="8369" priority="60931"/>
    <cfRule type="duplicateValues" dxfId="8368" priority="60932"/>
    <cfRule type="duplicateValues" dxfId="8367" priority="60933"/>
    <cfRule type="duplicateValues" dxfId="8366" priority="60934"/>
  </conditionalFormatting>
  <conditionalFormatting sqref="J331">
    <cfRule type="duplicateValues" dxfId="8365" priority="60928"/>
    <cfRule type="duplicateValues" dxfId="8364" priority="60929"/>
  </conditionalFormatting>
  <conditionalFormatting sqref="J331">
    <cfRule type="duplicateValues" dxfId="8363" priority="60925"/>
    <cfRule type="duplicateValues" dxfId="8362" priority="60926"/>
    <cfRule type="duplicateValues" dxfId="8361" priority="60927"/>
  </conditionalFormatting>
  <conditionalFormatting sqref="F332">
    <cfRule type="duplicateValues" dxfId="8360" priority="60913"/>
  </conditionalFormatting>
  <conditionalFormatting sqref="F332">
    <cfRule type="duplicateValues" dxfId="8359" priority="60911"/>
    <cfRule type="duplicateValues" dxfId="8358" priority="60912"/>
  </conditionalFormatting>
  <conditionalFormatting sqref="J332">
    <cfRule type="duplicateValues" dxfId="8357" priority="60882"/>
  </conditionalFormatting>
  <conditionalFormatting sqref="J332">
    <cfRule type="duplicateValues" dxfId="8356" priority="60877"/>
    <cfRule type="duplicateValues" dxfId="8355" priority="60878"/>
    <cfRule type="duplicateValues" dxfId="8354" priority="60879"/>
    <cfRule type="duplicateValues" dxfId="8353" priority="60880"/>
    <cfRule type="duplicateValues" dxfId="8352" priority="60881"/>
  </conditionalFormatting>
  <conditionalFormatting sqref="J332">
    <cfRule type="duplicateValues" dxfId="8351" priority="60875"/>
    <cfRule type="duplicateValues" dxfId="8350" priority="60876"/>
  </conditionalFormatting>
  <conditionalFormatting sqref="J332">
    <cfRule type="duplicateValues" dxfId="8349" priority="60872"/>
    <cfRule type="duplicateValues" dxfId="8348" priority="60873"/>
    <cfRule type="duplicateValues" dxfId="8347" priority="60874"/>
  </conditionalFormatting>
  <conditionalFormatting sqref="F333">
    <cfRule type="duplicateValues" dxfId="8346" priority="60860"/>
  </conditionalFormatting>
  <conditionalFormatting sqref="F333">
    <cfRule type="duplicateValues" dxfId="8345" priority="60858"/>
    <cfRule type="duplicateValues" dxfId="8344" priority="60859"/>
  </conditionalFormatting>
  <conditionalFormatting sqref="J333">
    <cfRule type="duplicateValues" dxfId="8343" priority="60829"/>
  </conditionalFormatting>
  <conditionalFormatting sqref="J333">
    <cfRule type="duplicateValues" dxfId="8342" priority="60824"/>
    <cfRule type="duplicateValues" dxfId="8341" priority="60825"/>
    <cfRule type="duplicateValues" dxfId="8340" priority="60826"/>
    <cfRule type="duplicateValues" dxfId="8339" priority="60827"/>
    <cfRule type="duplicateValues" dxfId="8338" priority="60828"/>
  </conditionalFormatting>
  <conditionalFormatting sqref="J333">
    <cfRule type="duplicateValues" dxfId="8337" priority="60822"/>
    <cfRule type="duplicateValues" dxfId="8336" priority="60823"/>
  </conditionalFormatting>
  <conditionalFormatting sqref="J333">
    <cfRule type="duplicateValues" dxfId="8335" priority="60819"/>
    <cfRule type="duplicateValues" dxfId="8334" priority="60820"/>
    <cfRule type="duplicateValues" dxfId="8333" priority="60821"/>
  </conditionalFormatting>
  <conditionalFormatting sqref="F334">
    <cfRule type="duplicateValues" dxfId="8332" priority="60807"/>
  </conditionalFormatting>
  <conditionalFormatting sqref="F334">
    <cfRule type="duplicateValues" dxfId="8331" priority="60805"/>
    <cfRule type="duplicateValues" dxfId="8330" priority="60806"/>
  </conditionalFormatting>
  <conditionalFormatting sqref="J334">
    <cfRule type="duplicateValues" dxfId="8329" priority="60776"/>
  </conditionalFormatting>
  <conditionalFormatting sqref="J334">
    <cfRule type="duplicateValues" dxfId="8328" priority="60771"/>
    <cfRule type="duplicateValues" dxfId="8327" priority="60772"/>
    <cfRule type="duplicateValues" dxfId="8326" priority="60773"/>
    <cfRule type="duplicateValues" dxfId="8325" priority="60774"/>
    <cfRule type="duplicateValues" dxfId="8324" priority="60775"/>
  </conditionalFormatting>
  <conditionalFormatting sqref="J334">
    <cfRule type="duplicateValues" dxfId="8323" priority="60769"/>
    <cfRule type="duplicateValues" dxfId="8322" priority="60770"/>
  </conditionalFormatting>
  <conditionalFormatting sqref="J334">
    <cfRule type="duplicateValues" dxfId="8321" priority="60766"/>
    <cfRule type="duplicateValues" dxfId="8320" priority="60767"/>
    <cfRule type="duplicateValues" dxfId="8319" priority="60768"/>
  </conditionalFormatting>
  <conditionalFormatting sqref="F335">
    <cfRule type="duplicateValues" dxfId="8318" priority="60754"/>
  </conditionalFormatting>
  <conditionalFormatting sqref="F335">
    <cfRule type="duplicateValues" dxfId="8317" priority="60752"/>
    <cfRule type="duplicateValues" dxfId="8316" priority="60753"/>
  </conditionalFormatting>
  <conditionalFormatting sqref="J335">
    <cfRule type="duplicateValues" dxfId="8315" priority="60723"/>
  </conditionalFormatting>
  <conditionalFormatting sqref="J335">
    <cfRule type="duplicateValues" dxfId="8314" priority="60718"/>
    <cfRule type="duplicateValues" dxfId="8313" priority="60719"/>
    <cfRule type="duplicateValues" dxfId="8312" priority="60720"/>
    <cfRule type="duplicateValues" dxfId="8311" priority="60721"/>
    <cfRule type="duplicateValues" dxfId="8310" priority="60722"/>
  </conditionalFormatting>
  <conditionalFormatting sqref="J335">
    <cfRule type="duplicateValues" dxfId="8309" priority="60716"/>
    <cfRule type="duplicateValues" dxfId="8308" priority="60717"/>
  </conditionalFormatting>
  <conditionalFormatting sqref="J335">
    <cfRule type="duplicateValues" dxfId="8307" priority="60713"/>
    <cfRule type="duplicateValues" dxfId="8306" priority="60714"/>
    <cfRule type="duplicateValues" dxfId="8305" priority="60715"/>
  </conditionalFormatting>
  <conditionalFormatting sqref="F338:F341">
    <cfRule type="duplicateValues" dxfId="8304" priority="60701"/>
  </conditionalFormatting>
  <conditionalFormatting sqref="F338:F341">
    <cfRule type="duplicateValues" dxfId="8303" priority="60699"/>
    <cfRule type="duplicateValues" dxfId="8302" priority="60700"/>
  </conditionalFormatting>
  <conditionalFormatting sqref="J338:J341">
    <cfRule type="duplicateValues" dxfId="8301" priority="60698"/>
  </conditionalFormatting>
  <conditionalFormatting sqref="J338:J341">
    <cfRule type="duplicateValues" dxfId="8300" priority="60693"/>
    <cfRule type="duplicateValues" dxfId="8299" priority="60694"/>
    <cfRule type="duplicateValues" dxfId="8298" priority="60695"/>
    <cfRule type="duplicateValues" dxfId="8297" priority="60696"/>
    <cfRule type="duplicateValues" dxfId="8296" priority="60697"/>
  </conditionalFormatting>
  <conditionalFormatting sqref="J338:J341">
    <cfRule type="duplicateValues" dxfId="8295" priority="60691"/>
    <cfRule type="duplicateValues" dxfId="8294" priority="60692"/>
  </conditionalFormatting>
  <conditionalFormatting sqref="J338:J341">
    <cfRule type="duplicateValues" dxfId="8293" priority="60688"/>
    <cfRule type="duplicateValues" dxfId="8292" priority="60689"/>
    <cfRule type="duplicateValues" dxfId="8291" priority="60690"/>
  </conditionalFormatting>
  <conditionalFormatting sqref="F336">
    <cfRule type="duplicateValues" dxfId="8290" priority="60687"/>
  </conditionalFormatting>
  <conditionalFormatting sqref="F336">
    <cfRule type="duplicateValues" dxfId="8289" priority="60685"/>
    <cfRule type="duplicateValues" dxfId="8288" priority="60686"/>
  </conditionalFormatting>
  <conditionalFormatting sqref="J336">
    <cfRule type="duplicateValues" dxfId="8287" priority="60656"/>
  </conditionalFormatting>
  <conditionalFormatting sqref="J336">
    <cfRule type="duplicateValues" dxfId="8286" priority="60651"/>
    <cfRule type="duplicateValues" dxfId="8285" priority="60652"/>
    <cfRule type="duplicateValues" dxfId="8284" priority="60653"/>
    <cfRule type="duplicateValues" dxfId="8283" priority="60654"/>
    <cfRule type="duplicateValues" dxfId="8282" priority="60655"/>
  </conditionalFormatting>
  <conditionalFormatting sqref="J336">
    <cfRule type="duplicateValues" dxfId="8281" priority="60649"/>
    <cfRule type="duplicateValues" dxfId="8280" priority="60650"/>
  </conditionalFormatting>
  <conditionalFormatting sqref="J336">
    <cfRule type="duplicateValues" dxfId="8279" priority="60646"/>
    <cfRule type="duplicateValues" dxfId="8278" priority="60647"/>
    <cfRule type="duplicateValues" dxfId="8277" priority="60648"/>
  </conditionalFormatting>
  <conditionalFormatting sqref="F337:F338">
    <cfRule type="duplicateValues" dxfId="8276" priority="60634"/>
  </conditionalFormatting>
  <conditionalFormatting sqref="F337:F338">
    <cfRule type="duplicateValues" dxfId="8275" priority="60632"/>
    <cfRule type="duplicateValues" dxfId="8274" priority="60633"/>
  </conditionalFormatting>
  <conditionalFormatting sqref="J337:J338">
    <cfRule type="duplicateValues" dxfId="8273" priority="60603"/>
  </conditionalFormatting>
  <conditionalFormatting sqref="J337:J338">
    <cfRule type="duplicateValues" dxfId="8272" priority="60598"/>
    <cfRule type="duplicateValues" dxfId="8271" priority="60599"/>
    <cfRule type="duplicateValues" dxfId="8270" priority="60600"/>
    <cfRule type="duplicateValues" dxfId="8269" priority="60601"/>
    <cfRule type="duplicateValues" dxfId="8268" priority="60602"/>
  </conditionalFormatting>
  <conditionalFormatting sqref="J337:J338">
    <cfRule type="duplicateValues" dxfId="8267" priority="60596"/>
    <cfRule type="duplicateValues" dxfId="8266" priority="60597"/>
  </conditionalFormatting>
  <conditionalFormatting sqref="J337:J338">
    <cfRule type="duplicateValues" dxfId="8265" priority="60593"/>
    <cfRule type="duplicateValues" dxfId="8264" priority="60594"/>
    <cfRule type="duplicateValues" dxfId="8263" priority="60595"/>
  </conditionalFormatting>
  <conditionalFormatting sqref="F339">
    <cfRule type="duplicateValues" dxfId="8262" priority="60581"/>
  </conditionalFormatting>
  <conditionalFormatting sqref="F339">
    <cfRule type="duplicateValues" dxfId="8261" priority="60579"/>
    <cfRule type="duplicateValues" dxfId="8260" priority="60580"/>
  </conditionalFormatting>
  <conditionalFormatting sqref="J339">
    <cfRule type="duplicateValues" dxfId="8259" priority="60547"/>
  </conditionalFormatting>
  <conditionalFormatting sqref="J339">
    <cfRule type="duplicateValues" dxfId="8258" priority="60542"/>
    <cfRule type="duplicateValues" dxfId="8257" priority="60543"/>
    <cfRule type="duplicateValues" dxfId="8256" priority="60544"/>
    <cfRule type="duplicateValues" dxfId="8255" priority="60545"/>
    <cfRule type="duplicateValues" dxfId="8254" priority="60546"/>
  </conditionalFormatting>
  <conditionalFormatting sqref="J339">
    <cfRule type="duplicateValues" dxfId="8253" priority="60540"/>
    <cfRule type="duplicateValues" dxfId="8252" priority="60541"/>
  </conditionalFormatting>
  <conditionalFormatting sqref="J339">
    <cfRule type="duplicateValues" dxfId="8251" priority="60537"/>
    <cfRule type="duplicateValues" dxfId="8250" priority="60538"/>
    <cfRule type="duplicateValues" dxfId="8249" priority="60539"/>
  </conditionalFormatting>
  <conditionalFormatting sqref="F340">
    <cfRule type="duplicateValues" dxfId="8248" priority="60525"/>
  </conditionalFormatting>
  <conditionalFormatting sqref="F340">
    <cfRule type="duplicateValues" dxfId="8247" priority="60523"/>
    <cfRule type="duplicateValues" dxfId="8246" priority="60524"/>
  </conditionalFormatting>
  <conditionalFormatting sqref="J340">
    <cfRule type="duplicateValues" dxfId="8245" priority="60491"/>
  </conditionalFormatting>
  <conditionalFormatting sqref="J340">
    <cfRule type="duplicateValues" dxfId="8244" priority="60486"/>
    <cfRule type="duplicateValues" dxfId="8243" priority="60487"/>
    <cfRule type="duplicateValues" dxfId="8242" priority="60488"/>
    <cfRule type="duplicateValues" dxfId="8241" priority="60489"/>
    <cfRule type="duplicateValues" dxfId="8240" priority="60490"/>
  </conditionalFormatting>
  <conditionalFormatting sqref="J340">
    <cfRule type="duplicateValues" dxfId="8239" priority="60484"/>
    <cfRule type="duplicateValues" dxfId="8238" priority="60485"/>
  </conditionalFormatting>
  <conditionalFormatting sqref="J340">
    <cfRule type="duplicateValues" dxfId="8237" priority="60481"/>
    <cfRule type="duplicateValues" dxfId="8236" priority="60482"/>
    <cfRule type="duplicateValues" dxfId="8235" priority="60483"/>
  </conditionalFormatting>
  <conditionalFormatting sqref="F342:F346">
    <cfRule type="duplicateValues" dxfId="8234" priority="60469"/>
  </conditionalFormatting>
  <conditionalFormatting sqref="F342:F346">
    <cfRule type="duplicateValues" dxfId="8233" priority="60467"/>
    <cfRule type="duplicateValues" dxfId="8232" priority="60468"/>
  </conditionalFormatting>
  <conditionalFormatting sqref="J342:J346">
    <cfRule type="duplicateValues" dxfId="8231" priority="60466"/>
  </conditionalFormatting>
  <conditionalFormatting sqref="J342:J346">
    <cfRule type="duplicateValues" dxfId="8230" priority="60461"/>
    <cfRule type="duplicateValues" dxfId="8229" priority="60462"/>
    <cfRule type="duplicateValues" dxfId="8228" priority="60463"/>
    <cfRule type="duplicateValues" dxfId="8227" priority="60464"/>
    <cfRule type="duplicateValues" dxfId="8226" priority="60465"/>
  </conditionalFormatting>
  <conditionalFormatting sqref="J342:J346">
    <cfRule type="duplicateValues" dxfId="8225" priority="60459"/>
    <cfRule type="duplicateValues" dxfId="8224" priority="60460"/>
  </conditionalFormatting>
  <conditionalFormatting sqref="J342:J346">
    <cfRule type="duplicateValues" dxfId="8223" priority="60456"/>
    <cfRule type="duplicateValues" dxfId="8222" priority="60457"/>
    <cfRule type="duplicateValues" dxfId="8221" priority="60458"/>
  </conditionalFormatting>
  <conditionalFormatting sqref="F341">
    <cfRule type="duplicateValues" dxfId="8220" priority="60455"/>
  </conditionalFormatting>
  <conditionalFormatting sqref="F341">
    <cfRule type="duplicateValues" dxfId="8219" priority="60453"/>
    <cfRule type="duplicateValues" dxfId="8218" priority="60454"/>
  </conditionalFormatting>
  <conditionalFormatting sqref="J341">
    <cfRule type="duplicateValues" dxfId="8217" priority="60421"/>
  </conditionalFormatting>
  <conditionalFormatting sqref="J341">
    <cfRule type="duplicateValues" dxfId="8216" priority="60416"/>
    <cfRule type="duplicateValues" dxfId="8215" priority="60417"/>
    <cfRule type="duplicateValues" dxfId="8214" priority="60418"/>
    <cfRule type="duplicateValues" dxfId="8213" priority="60419"/>
    <cfRule type="duplicateValues" dxfId="8212" priority="60420"/>
  </conditionalFormatting>
  <conditionalFormatting sqref="J341">
    <cfRule type="duplicateValues" dxfId="8211" priority="60414"/>
    <cfRule type="duplicateValues" dxfId="8210" priority="60415"/>
  </conditionalFormatting>
  <conditionalFormatting sqref="J341">
    <cfRule type="duplicateValues" dxfId="8209" priority="60411"/>
    <cfRule type="duplicateValues" dxfId="8208" priority="60412"/>
    <cfRule type="duplicateValues" dxfId="8207" priority="60413"/>
  </conditionalFormatting>
  <conditionalFormatting sqref="F342">
    <cfRule type="duplicateValues" dxfId="8206" priority="60396"/>
  </conditionalFormatting>
  <conditionalFormatting sqref="F342">
    <cfRule type="duplicateValues" dxfId="8205" priority="60394"/>
    <cfRule type="duplicateValues" dxfId="8204" priority="60395"/>
  </conditionalFormatting>
  <conditionalFormatting sqref="J342">
    <cfRule type="duplicateValues" dxfId="8203" priority="60359"/>
  </conditionalFormatting>
  <conditionalFormatting sqref="J342">
    <cfRule type="duplicateValues" dxfId="8202" priority="60354"/>
    <cfRule type="duplicateValues" dxfId="8201" priority="60355"/>
    <cfRule type="duplicateValues" dxfId="8200" priority="60356"/>
    <cfRule type="duplicateValues" dxfId="8199" priority="60357"/>
    <cfRule type="duplicateValues" dxfId="8198" priority="60358"/>
  </conditionalFormatting>
  <conditionalFormatting sqref="J342">
    <cfRule type="duplicateValues" dxfId="8197" priority="60352"/>
    <cfRule type="duplicateValues" dxfId="8196" priority="60353"/>
  </conditionalFormatting>
  <conditionalFormatting sqref="J342">
    <cfRule type="duplicateValues" dxfId="8195" priority="60349"/>
    <cfRule type="duplicateValues" dxfId="8194" priority="60350"/>
    <cfRule type="duplicateValues" dxfId="8193" priority="60351"/>
  </conditionalFormatting>
  <conditionalFormatting sqref="F343">
    <cfRule type="duplicateValues" dxfId="8192" priority="60337"/>
  </conditionalFormatting>
  <conditionalFormatting sqref="F343">
    <cfRule type="duplicateValues" dxfId="8191" priority="60335"/>
    <cfRule type="duplicateValues" dxfId="8190" priority="60336"/>
  </conditionalFormatting>
  <conditionalFormatting sqref="J343">
    <cfRule type="duplicateValues" dxfId="8189" priority="60300"/>
  </conditionalFormatting>
  <conditionalFormatting sqref="J343">
    <cfRule type="duplicateValues" dxfId="8188" priority="60295"/>
    <cfRule type="duplicateValues" dxfId="8187" priority="60296"/>
    <cfRule type="duplicateValues" dxfId="8186" priority="60297"/>
    <cfRule type="duplicateValues" dxfId="8185" priority="60298"/>
    <cfRule type="duplicateValues" dxfId="8184" priority="60299"/>
  </conditionalFormatting>
  <conditionalFormatting sqref="J343">
    <cfRule type="duplicateValues" dxfId="8183" priority="60293"/>
    <cfRule type="duplicateValues" dxfId="8182" priority="60294"/>
  </conditionalFormatting>
  <conditionalFormatting sqref="J343">
    <cfRule type="duplicateValues" dxfId="8181" priority="60290"/>
    <cfRule type="duplicateValues" dxfId="8180" priority="60291"/>
    <cfRule type="duplicateValues" dxfId="8179" priority="60292"/>
  </conditionalFormatting>
  <conditionalFormatting sqref="F344:F345">
    <cfRule type="duplicateValues" dxfId="8178" priority="60278"/>
  </conditionalFormatting>
  <conditionalFormatting sqref="F344:F345">
    <cfRule type="duplicateValues" dxfId="8177" priority="60276"/>
    <cfRule type="duplicateValues" dxfId="8176" priority="60277"/>
  </conditionalFormatting>
  <conditionalFormatting sqref="J344:J345">
    <cfRule type="duplicateValues" dxfId="8175" priority="60241"/>
  </conditionalFormatting>
  <conditionalFormatting sqref="J344:J345">
    <cfRule type="duplicateValues" dxfId="8174" priority="60236"/>
    <cfRule type="duplicateValues" dxfId="8173" priority="60237"/>
    <cfRule type="duplicateValues" dxfId="8172" priority="60238"/>
    <cfRule type="duplicateValues" dxfId="8171" priority="60239"/>
    <cfRule type="duplicateValues" dxfId="8170" priority="60240"/>
  </conditionalFormatting>
  <conditionalFormatting sqref="J344:J345">
    <cfRule type="duplicateValues" dxfId="8169" priority="60234"/>
    <cfRule type="duplicateValues" dxfId="8168" priority="60235"/>
  </conditionalFormatting>
  <conditionalFormatting sqref="J344:J345">
    <cfRule type="duplicateValues" dxfId="8167" priority="60231"/>
    <cfRule type="duplicateValues" dxfId="8166" priority="60232"/>
    <cfRule type="duplicateValues" dxfId="8165" priority="60233"/>
  </conditionalFormatting>
  <conditionalFormatting sqref="F347:F352">
    <cfRule type="duplicateValues" dxfId="8164" priority="60219"/>
  </conditionalFormatting>
  <conditionalFormatting sqref="F347:F352">
    <cfRule type="duplicateValues" dxfId="8163" priority="60217"/>
    <cfRule type="duplicateValues" dxfId="8162" priority="60218"/>
  </conditionalFormatting>
  <conditionalFormatting sqref="J347:J352">
    <cfRule type="duplicateValues" dxfId="8161" priority="60216"/>
  </conditionalFormatting>
  <conditionalFormatting sqref="J347:J352">
    <cfRule type="duplicateValues" dxfId="8160" priority="60211"/>
    <cfRule type="duplicateValues" dxfId="8159" priority="60212"/>
    <cfRule type="duplicateValues" dxfId="8158" priority="60213"/>
    <cfRule type="duplicateValues" dxfId="8157" priority="60214"/>
    <cfRule type="duplicateValues" dxfId="8156" priority="60215"/>
  </conditionalFormatting>
  <conditionalFormatting sqref="J347:J352">
    <cfRule type="duplicateValues" dxfId="8155" priority="60209"/>
    <cfRule type="duplicateValues" dxfId="8154" priority="60210"/>
  </conditionalFormatting>
  <conditionalFormatting sqref="J347:J352">
    <cfRule type="duplicateValues" dxfId="8153" priority="60206"/>
    <cfRule type="duplicateValues" dxfId="8152" priority="60207"/>
    <cfRule type="duplicateValues" dxfId="8151" priority="60208"/>
  </conditionalFormatting>
  <conditionalFormatting sqref="F346">
    <cfRule type="duplicateValues" dxfId="8150" priority="60205"/>
  </conditionalFormatting>
  <conditionalFormatting sqref="F346">
    <cfRule type="duplicateValues" dxfId="8149" priority="60203"/>
    <cfRule type="duplicateValues" dxfId="8148" priority="60204"/>
  </conditionalFormatting>
  <conditionalFormatting sqref="J346">
    <cfRule type="duplicateValues" dxfId="8147" priority="60168"/>
  </conditionalFormatting>
  <conditionalFormatting sqref="J346">
    <cfRule type="duplicateValues" dxfId="8146" priority="60163"/>
    <cfRule type="duplicateValues" dxfId="8145" priority="60164"/>
    <cfRule type="duplicateValues" dxfId="8144" priority="60165"/>
    <cfRule type="duplicateValues" dxfId="8143" priority="60166"/>
    <cfRule type="duplicateValues" dxfId="8142" priority="60167"/>
  </conditionalFormatting>
  <conditionalFormatting sqref="J346">
    <cfRule type="duplicateValues" dxfId="8141" priority="60161"/>
    <cfRule type="duplicateValues" dxfId="8140" priority="60162"/>
  </conditionalFormatting>
  <conditionalFormatting sqref="J346">
    <cfRule type="duplicateValues" dxfId="8139" priority="60158"/>
    <cfRule type="duplicateValues" dxfId="8138" priority="60159"/>
    <cfRule type="duplicateValues" dxfId="8137" priority="60160"/>
  </conditionalFormatting>
  <conditionalFormatting sqref="J345">
    <cfRule type="duplicateValues" dxfId="8136" priority="60157"/>
  </conditionalFormatting>
  <conditionalFormatting sqref="J345">
    <cfRule type="duplicateValues" dxfId="8135" priority="60154"/>
    <cfRule type="duplicateValues" dxfId="8134" priority="60155"/>
  </conditionalFormatting>
  <conditionalFormatting sqref="F347">
    <cfRule type="duplicateValues" dxfId="8133" priority="60116"/>
  </conditionalFormatting>
  <conditionalFormatting sqref="F347">
    <cfRule type="duplicateValues" dxfId="8132" priority="60114"/>
    <cfRule type="duplicateValues" dxfId="8131" priority="60115"/>
  </conditionalFormatting>
  <conditionalFormatting sqref="J347">
    <cfRule type="duplicateValues" dxfId="8130" priority="60076"/>
  </conditionalFormatting>
  <conditionalFormatting sqref="J347">
    <cfRule type="duplicateValues" dxfId="8129" priority="60071"/>
    <cfRule type="duplicateValues" dxfId="8128" priority="60072"/>
    <cfRule type="duplicateValues" dxfId="8127" priority="60073"/>
    <cfRule type="duplicateValues" dxfId="8126" priority="60074"/>
    <cfRule type="duplicateValues" dxfId="8125" priority="60075"/>
  </conditionalFormatting>
  <conditionalFormatting sqref="J347">
    <cfRule type="duplicateValues" dxfId="8124" priority="60069"/>
    <cfRule type="duplicateValues" dxfId="8123" priority="60070"/>
  </conditionalFormatting>
  <conditionalFormatting sqref="J347">
    <cfRule type="duplicateValues" dxfId="8122" priority="60066"/>
    <cfRule type="duplicateValues" dxfId="8121" priority="60067"/>
    <cfRule type="duplicateValues" dxfId="8120" priority="60068"/>
  </conditionalFormatting>
  <conditionalFormatting sqref="F348">
    <cfRule type="duplicateValues" dxfId="8119" priority="60054"/>
  </conditionalFormatting>
  <conditionalFormatting sqref="F348">
    <cfRule type="duplicateValues" dxfId="8118" priority="60052"/>
    <cfRule type="duplicateValues" dxfId="8117" priority="60053"/>
  </conditionalFormatting>
  <conditionalFormatting sqref="J348">
    <cfRule type="duplicateValues" dxfId="8116" priority="60014"/>
  </conditionalFormatting>
  <conditionalFormatting sqref="J348">
    <cfRule type="duplicateValues" dxfId="8115" priority="60009"/>
    <cfRule type="duplicateValues" dxfId="8114" priority="60010"/>
    <cfRule type="duplicateValues" dxfId="8113" priority="60011"/>
    <cfRule type="duplicateValues" dxfId="8112" priority="60012"/>
    <cfRule type="duplicateValues" dxfId="8111" priority="60013"/>
  </conditionalFormatting>
  <conditionalFormatting sqref="J348">
    <cfRule type="duplicateValues" dxfId="8110" priority="60007"/>
    <cfRule type="duplicateValues" dxfId="8109" priority="60008"/>
  </conditionalFormatting>
  <conditionalFormatting sqref="J348">
    <cfRule type="duplicateValues" dxfId="8108" priority="60004"/>
    <cfRule type="duplicateValues" dxfId="8107" priority="60005"/>
    <cfRule type="duplicateValues" dxfId="8106" priority="60006"/>
  </conditionalFormatting>
  <conditionalFormatting sqref="F349">
    <cfRule type="duplicateValues" dxfId="8105" priority="59992"/>
  </conditionalFormatting>
  <conditionalFormatting sqref="F349">
    <cfRule type="duplicateValues" dxfId="8104" priority="59990"/>
    <cfRule type="duplicateValues" dxfId="8103" priority="59991"/>
  </conditionalFormatting>
  <conditionalFormatting sqref="J349">
    <cfRule type="duplicateValues" dxfId="8102" priority="59952"/>
  </conditionalFormatting>
  <conditionalFormatting sqref="J349">
    <cfRule type="duplicateValues" dxfId="8101" priority="59947"/>
    <cfRule type="duplicateValues" dxfId="8100" priority="59948"/>
    <cfRule type="duplicateValues" dxfId="8099" priority="59949"/>
    <cfRule type="duplicateValues" dxfId="8098" priority="59950"/>
    <cfRule type="duplicateValues" dxfId="8097" priority="59951"/>
  </conditionalFormatting>
  <conditionalFormatting sqref="J349">
    <cfRule type="duplicateValues" dxfId="8096" priority="59945"/>
    <cfRule type="duplicateValues" dxfId="8095" priority="59946"/>
  </conditionalFormatting>
  <conditionalFormatting sqref="J349">
    <cfRule type="duplicateValues" dxfId="8094" priority="59942"/>
    <cfRule type="duplicateValues" dxfId="8093" priority="59943"/>
    <cfRule type="duplicateValues" dxfId="8092" priority="59944"/>
  </conditionalFormatting>
  <conditionalFormatting sqref="F350">
    <cfRule type="duplicateValues" dxfId="8091" priority="59930"/>
  </conditionalFormatting>
  <conditionalFormatting sqref="F350">
    <cfRule type="duplicateValues" dxfId="8090" priority="59928"/>
    <cfRule type="duplicateValues" dxfId="8089" priority="59929"/>
  </conditionalFormatting>
  <conditionalFormatting sqref="J350">
    <cfRule type="duplicateValues" dxfId="8088" priority="59890"/>
  </conditionalFormatting>
  <conditionalFormatting sqref="J350">
    <cfRule type="duplicateValues" dxfId="8087" priority="59885"/>
    <cfRule type="duplicateValues" dxfId="8086" priority="59886"/>
    <cfRule type="duplicateValues" dxfId="8085" priority="59887"/>
    <cfRule type="duplicateValues" dxfId="8084" priority="59888"/>
    <cfRule type="duplicateValues" dxfId="8083" priority="59889"/>
  </conditionalFormatting>
  <conditionalFormatting sqref="J350">
    <cfRule type="duplicateValues" dxfId="8082" priority="59883"/>
    <cfRule type="duplicateValues" dxfId="8081" priority="59884"/>
  </conditionalFormatting>
  <conditionalFormatting sqref="J350">
    <cfRule type="duplicateValues" dxfId="8080" priority="59880"/>
    <cfRule type="duplicateValues" dxfId="8079" priority="59881"/>
    <cfRule type="duplicateValues" dxfId="8078" priority="59882"/>
  </conditionalFormatting>
  <conditionalFormatting sqref="F353:F357">
    <cfRule type="duplicateValues" dxfId="8077" priority="59868"/>
  </conditionalFormatting>
  <conditionalFormatting sqref="F353:F357">
    <cfRule type="duplicateValues" dxfId="8076" priority="59866"/>
    <cfRule type="duplicateValues" dxfId="8075" priority="59867"/>
  </conditionalFormatting>
  <conditionalFormatting sqref="J353:J357">
    <cfRule type="duplicateValues" dxfId="8074" priority="59865"/>
  </conditionalFormatting>
  <conditionalFormatting sqref="J353:J357">
    <cfRule type="duplicateValues" dxfId="8073" priority="59860"/>
    <cfRule type="duplicateValues" dxfId="8072" priority="59861"/>
    <cfRule type="duplicateValues" dxfId="8071" priority="59862"/>
    <cfRule type="duplicateValues" dxfId="8070" priority="59863"/>
    <cfRule type="duplicateValues" dxfId="8069" priority="59864"/>
  </conditionalFormatting>
  <conditionalFormatting sqref="J353:J357">
    <cfRule type="duplicateValues" dxfId="8068" priority="59858"/>
    <cfRule type="duplicateValues" dxfId="8067" priority="59859"/>
  </conditionalFormatting>
  <conditionalFormatting sqref="J353:J357">
    <cfRule type="duplicateValues" dxfId="8066" priority="59855"/>
    <cfRule type="duplicateValues" dxfId="8065" priority="59856"/>
    <cfRule type="duplicateValues" dxfId="8064" priority="59857"/>
  </conditionalFormatting>
  <conditionalFormatting sqref="F351">
    <cfRule type="duplicateValues" dxfId="8063" priority="59854"/>
  </conditionalFormatting>
  <conditionalFormatting sqref="F351">
    <cfRule type="duplicateValues" dxfId="8062" priority="59852"/>
    <cfRule type="duplicateValues" dxfId="8061" priority="59853"/>
  </conditionalFormatting>
  <conditionalFormatting sqref="J351">
    <cfRule type="duplicateValues" dxfId="8060" priority="59814"/>
  </conditionalFormatting>
  <conditionalFormatting sqref="J351">
    <cfRule type="duplicateValues" dxfId="8059" priority="59809"/>
    <cfRule type="duplicateValues" dxfId="8058" priority="59810"/>
    <cfRule type="duplicateValues" dxfId="8057" priority="59811"/>
    <cfRule type="duplicateValues" dxfId="8056" priority="59812"/>
    <cfRule type="duplicateValues" dxfId="8055" priority="59813"/>
  </conditionalFormatting>
  <conditionalFormatting sqref="J351">
    <cfRule type="duplicateValues" dxfId="8054" priority="59807"/>
    <cfRule type="duplicateValues" dxfId="8053" priority="59808"/>
  </conditionalFormatting>
  <conditionalFormatting sqref="J351">
    <cfRule type="duplicateValues" dxfId="8052" priority="59804"/>
    <cfRule type="duplicateValues" dxfId="8051" priority="59805"/>
    <cfRule type="duplicateValues" dxfId="8050" priority="59806"/>
  </conditionalFormatting>
  <conditionalFormatting sqref="F352">
    <cfRule type="duplicateValues" dxfId="8049" priority="59781"/>
  </conditionalFormatting>
  <conditionalFormatting sqref="F352">
    <cfRule type="duplicateValues" dxfId="8048" priority="59779"/>
    <cfRule type="duplicateValues" dxfId="8047" priority="59780"/>
  </conditionalFormatting>
  <conditionalFormatting sqref="J352">
    <cfRule type="duplicateValues" dxfId="8046" priority="59741"/>
  </conditionalFormatting>
  <conditionalFormatting sqref="J352">
    <cfRule type="duplicateValues" dxfId="8045" priority="59736"/>
    <cfRule type="duplicateValues" dxfId="8044" priority="59737"/>
    <cfRule type="duplicateValues" dxfId="8043" priority="59738"/>
    <cfRule type="duplicateValues" dxfId="8042" priority="59739"/>
    <cfRule type="duplicateValues" dxfId="8041" priority="59740"/>
  </conditionalFormatting>
  <conditionalFormatting sqref="J352">
    <cfRule type="duplicateValues" dxfId="8040" priority="59734"/>
    <cfRule type="duplicateValues" dxfId="8039" priority="59735"/>
  </conditionalFormatting>
  <conditionalFormatting sqref="J352">
    <cfRule type="duplicateValues" dxfId="8038" priority="59731"/>
    <cfRule type="duplicateValues" dxfId="8037" priority="59732"/>
    <cfRule type="duplicateValues" dxfId="8036" priority="59733"/>
  </conditionalFormatting>
  <conditionalFormatting sqref="F353">
    <cfRule type="duplicateValues" dxfId="8035" priority="59708"/>
  </conditionalFormatting>
  <conditionalFormatting sqref="F353">
    <cfRule type="duplicateValues" dxfId="8034" priority="59706"/>
    <cfRule type="duplicateValues" dxfId="8033" priority="59707"/>
  </conditionalFormatting>
  <conditionalFormatting sqref="J353">
    <cfRule type="duplicateValues" dxfId="8032" priority="59705"/>
  </conditionalFormatting>
  <conditionalFormatting sqref="J353">
    <cfRule type="duplicateValues" dxfId="8031" priority="59700"/>
    <cfRule type="duplicateValues" dxfId="8030" priority="59701"/>
    <cfRule type="duplicateValues" dxfId="8029" priority="59702"/>
    <cfRule type="duplicateValues" dxfId="8028" priority="59703"/>
    <cfRule type="duplicateValues" dxfId="8027" priority="59704"/>
  </conditionalFormatting>
  <conditionalFormatting sqref="J353">
    <cfRule type="duplicateValues" dxfId="8026" priority="59698"/>
    <cfRule type="duplicateValues" dxfId="8025" priority="59699"/>
  </conditionalFormatting>
  <conditionalFormatting sqref="J353">
    <cfRule type="duplicateValues" dxfId="8024" priority="59695"/>
    <cfRule type="duplicateValues" dxfId="8023" priority="59696"/>
    <cfRule type="duplicateValues" dxfId="8022" priority="59697"/>
  </conditionalFormatting>
  <conditionalFormatting sqref="F354">
    <cfRule type="duplicateValues" dxfId="8021" priority="59621"/>
  </conditionalFormatting>
  <conditionalFormatting sqref="F354">
    <cfRule type="duplicateValues" dxfId="8020" priority="59619"/>
    <cfRule type="duplicateValues" dxfId="8019" priority="59620"/>
  </conditionalFormatting>
  <conditionalFormatting sqref="J354">
    <cfRule type="duplicateValues" dxfId="8018" priority="59578"/>
  </conditionalFormatting>
  <conditionalFormatting sqref="J354">
    <cfRule type="duplicateValues" dxfId="8017" priority="59573"/>
    <cfRule type="duplicateValues" dxfId="8016" priority="59574"/>
    <cfRule type="duplicateValues" dxfId="8015" priority="59575"/>
    <cfRule type="duplicateValues" dxfId="8014" priority="59576"/>
    <cfRule type="duplicateValues" dxfId="8013" priority="59577"/>
  </conditionalFormatting>
  <conditionalFormatting sqref="J354">
    <cfRule type="duplicateValues" dxfId="8012" priority="59571"/>
    <cfRule type="duplicateValues" dxfId="8011" priority="59572"/>
  </conditionalFormatting>
  <conditionalFormatting sqref="J354">
    <cfRule type="duplicateValues" dxfId="8010" priority="59568"/>
    <cfRule type="duplicateValues" dxfId="8009" priority="59569"/>
    <cfRule type="duplicateValues" dxfId="8008" priority="59570"/>
  </conditionalFormatting>
  <conditionalFormatting sqref="F355">
    <cfRule type="duplicateValues" dxfId="8007" priority="59567"/>
  </conditionalFormatting>
  <conditionalFormatting sqref="F355">
    <cfRule type="duplicateValues" dxfId="8006" priority="59565"/>
    <cfRule type="duplicateValues" dxfId="8005" priority="59566"/>
  </conditionalFormatting>
  <conditionalFormatting sqref="F358:F365">
    <cfRule type="duplicateValues" dxfId="8004" priority="59524"/>
  </conditionalFormatting>
  <conditionalFormatting sqref="F358:F365">
    <cfRule type="duplicateValues" dxfId="8003" priority="59522"/>
    <cfRule type="duplicateValues" dxfId="8002" priority="59523"/>
  </conditionalFormatting>
  <conditionalFormatting sqref="J358:J365">
    <cfRule type="duplicateValues" dxfId="8001" priority="59521"/>
  </conditionalFormatting>
  <conditionalFormatting sqref="J358:J365">
    <cfRule type="duplicateValues" dxfId="8000" priority="59516"/>
    <cfRule type="duplicateValues" dxfId="7999" priority="59517"/>
    <cfRule type="duplicateValues" dxfId="7998" priority="59518"/>
    <cfRule type="duplicateValues" dxfId="7997" priority="59519"/>
    <cfRule type="duplicateValues" dxfId="7996" priority="59520"/>
  </conditionalFormatting>
  <conditionalFormatting sqref="J358:J365">
    <cfRule type="duplicateValues" dxfId="7995" priority="59514"/>
    <cfRule type="duplicateValues" dxfId="7994" priority="59515"/>
  </conditionalFormatting>
  <conditionalFormatting sqref="J358:J365">
    <cfRule type="duplicateValues" dxfId="7993" priority="59511"/>
    <cfRule type="duplicateValues" dxfId="7992" priority="59512"/>
    <cfRule type="duplicateValues" dxfId="7991" priority="59513"/>
  </conditionalFormatting>
  <conditionalFormatting sqref="J355">
    <cfRule type="duplicateValues" dxfId="7990" priority="59510"/>
  </conditionalFormatting>
  <conditionalFormatting sqref="J355">
    <cfRule type="duplicateValues" dxfId="7989" priority="59505"/>
    <cfRule type="duplicateValues" dxfId="7988" priority="59506"/>
    <cfRule type="duplicateValues" dxfId="7987" priority="59507"/>
    <cfRule type="duplicateValues" dxfId="7986" priority="59508"/>
    <cfRule type="duplicateValues" dxfId="7985" priority="59509"/>
  </conditionalFormatting>
  <conditionalFormatting sqref="J355">
    <cfRule type="duplicateValues" dxfId="7984" priority="59503"/>
    <cfRule type="duplicateValues" dxfId="7983" priority="59504"/>
  </conditionalFormatting>
  <conditionalFormatting sqref="J355">
    <cfRule type="duplicateValues" dxfId="7982" priority="59500"/>
    <cfRule type="duplicateValues" dxfId="7981" priority="59501"/>
    <cfRule type="duplicateValues" dxfId="7980" priority="59502"/>
  </conditionalFormatting>
  <conditionalFormatting sqref="F356">
    <cfRule type="duplicateValues" dxfId="7979" priority="59499"/>
  </conditionalFormatting>
  <conditionalFormatting sqref="F356">
    <cfRule type="duplicateValues" dxfId="7978" priority="59497"/>
    <cfRule type="duplicateValues" dxfId="7977" priority="59498"/>
  </conditionalFormatting>
  <conditionalFormatting sqref="J356">
    <cfRule type="duplicateValues" dxfId="7976" priority="59456"/>
  </conditionalFormatting>
  <conditionalFormatting sqref="J356">
    <cfRule type="duplicateValues" dxfId="7975" priority="59451"/>
    <cfRule type="duplicateValues" dxfId="7974" priority="59452"/>
    <cfRule type="duplicateValues" dxfId="7973" priority="59453"/>
    <cfRule type="duplicateValues" dxfId="7972" priority="59454"/>
    <cfRule type="duplicateValues" dxfId="7971" priority="59455"/>
  </conditionalFormatting>
  <conditionalFormatting sqref="J356">
    <cfRule type="duplicateValues" dxfId="7970" priority="59449"/>
    <cfRule type="duplicateValues" dxfId="7969" priority="59450"/>
  </conditionalFormatting>
  <conditionalFormatting sqref="J356">
    <cfRule type="duplicateValues" dxfId="7968" priority="59446"/>
    <cfRule type="duplicateValues" dxfId="7967" priority="59447"/>
    <cfRule type="duplicateValues" dxfId="7966" priority="59448"/>
  </conditionalFormatting>
  <conditionalFormatting sqref="F357">
    <cfRule type="duplicateValues" dxfId="7965" priority="59445"/>
  </conditionalFormatting>
  <conditionalFormatting sqref="F357">
    <cfRule type="duplicateValues" dxfId="7964" priority="59443"/>
    <cfRule type="duplicateValues" dxfId="7963" priority="59444"/>
  </conditionalFormatting>
  <conditionalFormatting sqref="J357">
    <cfRule type="duplicateValues" dxfId="7962" priority="59402"/>
  </conditionalFormatting>
  <conditionalFormatting sqref="J357">
    <cfRule type="duplicateValues" dxfId="7961" priority="59397"/>
    <cfRule type="duplicateValues" dxfId="7960" priority="59398"/>
    <cfRule type="duplicateValues" dxfId="7959" priority="59399"/>
    <cfRule type="duplicateValues" dxfId="7958" priority="59400"/>
    <cfRule type="duplicateValues" dxfId="7957" priority="59401"/>
  </conditionalFormatting>
  <conditionalFormatting sqref="J357">
    <cfRule type="duplicateValues" dxfId="7956" priority="59395"/>
    <cfRule type="duplicateValues" dxfId="7955" priority="59396"/>
  </conditionalFormatting>
  <conditionalFormatting sqref="J357">
    <cfRule type="duplicateValues" dxfId="7954" priority="59392"/>
    <cfRule type="duplicateValues" dxfId="7953" priority="59393"/>
    <cfRule type="duplicateValues" dxfId="7952" priority="59394"/>
  </conditionalFormatting>
  <conditionalFormatting sqref="F358">
    <cfRule type="duplicateValues" dxfId="7951" priority="59380"/>
  </conditionalFormatting>
  <conditionalFormatting sqref="F358">
    <cfRule type="duplicateValues" dxfId="7950" priority="59378"/>
    <cfRule type="duplicateValues" dxfId="7949" priority="59379"/>
  </conditionalFormatting>
  <conditionalFormatting sqref="J358">
    <cfRule type="duplicateValues" dxfId="7948" priority="59334"/>
  </conditionalFormatting>
  <conditionalFormatting sqref="J358">
    <cfRule type="duplicateValues" dxfId="7947" priority="59329"/>
    <cfRule type="duplicateValues" dxfId="7946" priority="59330"/>
    <cfRule type="duplicateValues" dxfId="7945" priority="59331"/>
    <cfRule type="duplicateValues" dxfId="7944" priority="59332"/>
    <cfRule type="duplicateValues" dxfId="7943" priority="59333"/>
  </conditionalFormatting>
  <conditionalFormatting sqref="J358">
    <cfRule type="duplicateValues" dxfId="7942" priority="59327"/>
    <cfRule type="duplicateValues" dxfId="7941" priority="59328"/>
  </conditionalFormatting>
  <conditionalFormatting sqref="J358">
    <cfRule type="duplicateValues" dxfId="7940" priority="59324"/>
    <cfRule type="duplicateValues" dxfId="7939" priority="59325"/>
    <cfRule type="duplicateValues" dxfId="7938" priority="59326"/>
  </conditionalFormatting>
  <conditionalFormatting sqref="F359">
    <cfRule type="duplicateValues" dxfId="7937" priority="59312"/>
  </conditionalFormatting>
  <conditionalFormatting sqref="F359">
    <cfRule type="duplicateValues" dxfId="7936" priority="59310"/>
    <cfRule type="duplicateValues" dxfId="7935" priority="59311"/>
  </conditionalFormatting>
  <conditionalFormatting sqref="J359">
    <cfRule type="duplicateValues" dxfId="7934" priority="59266"/>
  </conditionalFormatting>
  <conditionalFormatting sqref="J359">
    <cfRule type="duplicateValues" dxfId="7933" priority="59261"/>
    <cfRule type="duplicateValues" dxfId="7932" priority="59262"/>
    <cfRule type="duplicateValues" dxfId="7931" priority="59263"/>
    <cfRule type="duplicateValues" dxfId="7930" priority="59264"/>
    <cfRule type="duplicateValues" dxfId="7929" priority="59265"/>
  </conditionalFormatting>
  <conditionalFormatting sqref="J359">
    <cfRule type="duplicateValues" dxfId="7928" priority="59259"/>
    <cfRule type="duplicateValues" dxfId="7927" priority="59260"/>
  </conditionalFormatting>
  <conditionalFormatting sqref="J359">
    <cfRule type="duplicateValues" dxfId="7926" priority="59256"/>
    <cfRule type="duplicateValues" dxfId="7925" priority="59257"/>
    <cfRule type="duplicateValues" dxfId="7924" priority="59258"/>
  </conditionalFormatting>
  <conditionalFormatting sqref="F360">
    <cfRule type="duplicateValues" dxfId="7923" priority="59244"/>
  </conditionalFormatting>
  <conditionalFormatting sqref="F360">
    <cfRule type="duplicateValues" dxfId="7922" priority="59242"/>
    <cfRule type="duplicateValues" dxfId="7921" priority="59243"/>
  </conditionalFormatting>
  <conditionalFormatting sqref="J360">
    <cfRule type="duplicateValues" dxfId="7920" priority="59198"/>
  </conditionalFormatting>
  <conditionalFormatting sqref="J360">
    <cfRule type="duplicateValues" dxfId="7919" priority="59193"/>
    <cfRule type="duplicateValues" dxfId="7918" priority="59194"/>
    <cfRule type="duplicateValues" dxfId="7917" priority="59195"/>
    <cfRule type="duplicateValues" dxfId="7916" priority="59196"/>
    <cfRule type="duplicateValues" dxfId="7915" priority="59197"/>
  </conditionalFormatting>
  <conditionalFormatting sqref="J360">
    <cfRule type="duplicateValues" dxfId="7914" priority="59191"/>
    <cfRule type="duplicateValues" dxfId="7913" priority="59192"/>
  </conditionalFormatting>
  <conditionalFormatting sqref="J360">
    <cfRule type="duplicateValues" dxfId="7912" priority="59188"/>
    <cfRule type="duplicateValues" dxfId="7911" priority="59189"/>
    <cfRule type="duplicateValues" dxfId="7910" priority="59190"/>
  </conditionalFormatting>
  <conditionalFormatting sqref="F361">
    <cfRule type="duplicateValues" dxfId="7909" priority="59176"/>
  </conditionalFormatting>
  <conditionalFormatting sqref="F361">
    <cfRule type="duplicateValues" dxfId="7908" priority="59174"/>
    <cfRule type="duplicateValues" dxfId="7907" priority="59175"/>
  </conditionalFormatting>
  <conditionalFormatting sqref="J361">
    <cfRule type="duplicateValues" dxfId="7906" priority="59130"/>
  </conditionalFormatting>
  <conditionalFormatting sqref="J361">
    <cfRule type="duplicateValues" dxfId="7905" priority="59125"/>
    <cfRule type="duplicateValues" dxfId="7904" priority="59126"/>
    <cfRule type="duplicateValues" dxfId="7903" priority="59127"/>
    <cfRule type="duplicateValues" dxfId="7902" priority="59128"/>
    <cfRule type="duplicateValues" dxfId="7901" priority="59129"/>
  </conditionalFormatting>
  <conditionalFormatting sqref="J361">
    <cfRule type="duplicateValues" dxfId="7900" priority="59123"/>
    <cfRule type="duplicateValues" dxfId="7899" priority="59124"/>
  </conditionalFormatting>
  <conditionalFormatting sqref="J361">
    <cfRule type="duplicateValues" dxfId="7898" priority="59120"/>
    <cfRule type="duplicateValues" dxfId="7897" priority="59121"/>
    <cfRule type="duplicateValues" dxfId="7896" priority="59122"/>
  </conditionalFormatting>
  <conditionalFormatting sqref="F362">
    <cfRule type="duplicateValues" dxfId="7895" priority="59108"/>
  </conditionalFormatting>
  <conditionalFormatting sqref="F362">
    <cfRule type="duplicateValues" dxfId="7894" priority="59106"/>
    <cfRule type="duplicateValues" dxfId="7893" priority="59107"/>
  </conditionalFormatting>
  <conditionalFormatting sqref="J362">
    <cfRule type="duplicateValues" dxfId="7892" priority="59062"/>
  </conditionalFormatting>
  <conditionalFormatting sqref="J362">
    <cfRule type="duplicateValues" dxfId="7891" priority="59057"/>
    <cfRule type="duplicateValues" dxfId="7890" priority="59058"/>
    <cfRule type="duplicateValues" dxfId="7889" priority="59059"/>
    <cfRule type="duplicateValues" dxfId="7888" priority="59060"/>
    <cfRule type="duplicateValues" dxfId="7887" priority="59061"/>
  </conditionalFormatting>
  <conditionalFormatting sqref="J362">
    <cfRule type="duplicateValues" dxfId="7886" priority="59055"/>
    <cfRule type="duplicateValues" dxfId="7885" priority="59056"/>
  </conditionalFormatting>
  <conditionalFormatting sqref="J362">
    <cfRule type="duplicateValues" dxfId="7884" priority="59052"/>
    <cfRule type="duplicateValues" dxfId="7883" priority="59053"/>
    <cfRule type="duplicateValues" dxfId="7882" priority="59054"/>
  </conditionalFormatting>
  <conditionalFormatting sqref="F366:F372">
    <cfRule type="duplicateValues" dxfId="7881" priority="59040"/>
  </conditionalFormatting>
  <conditionalFormatting sqref="F366:F372">
    <cfRule type="duplicateValues" dxfId="7880" priority="59038"/>
    <cfRule type="duplicateValues" dxfId="7879" priority="59039"/>
  </conditionalFormatting>
  <conditionalFormatting sqref="J366:J372">
    <cfRule type="duplicateValues" dxfId="7878" priority="59037"/>
  </conditionalFormatting>
  <conditionalFormatting sqref="J366:J372">
    <cfRule type="duplicateValues" dxfId="7877" priority="59032"/>
    <cfRule type="duplicateValues" dxfId="7876" priority="59033"/>
    <cfRule type="duplicateValues" dxfId="7875" priority="59034"/>
    <cfRule type="duplicateValues" dxfId="7874" priority="59035"/>
    <cfRule type="duplicateValues" dxfId="7873" priority="59036"/>
  </conditionalFormatting>
  <conditionalFormatting sqref="J366:J372">
    <cfRule type="duplicateValues" dxfId="7872" priority="59030"/>
    <cfRule type="duplicateValues" dxfId="7871" priority="59031"/>
  </conditionalFormatting>
  <conditionalFormatting sqref="J366:J372">
    <cfRule type="duplicateValues" dxfId="7870" priority="59027"/>
    <cfRule type="duplicateValues" dxfId="7869" priority="59028"/>
    <cfRule type="duplicateValues" dxfId="7868" priority="59029"/>
  </conditionalFormatting>
  <conditionalFormatting sqref="F363">
    <cfRule type="duplicateValues" dxfId="7867" priority="59026"/>
  </conditionalFormatting>
  <conditionalFormatting sqref="F363">
    <cfRule type="duplicateValues" dxfId="7866" priority="59024"/>
    <cfRule type="duplicateValues" dxfId="7865" priority="59025"/>
  </conditionalFormatting>
  <conditionalFormatting sqref="J363">
    <cfRule type="duplicateValues" dxfId="7864" priority="58980"/>
  </conditionalFormatting>
  <conditionalFormatting sqref="J363">
    <cfRule type="duplicateValues" dxfId="7863" priority="58975"/>
    <cfRule type="duplicateValues" dxfId="7862" priority="58976"/>
    <cfRule type="duplicateValues" dxfId="7861" priority="58977"/>
    <cfRule type="duplicateValues" dxfId="7860" priority="58978"/>
    <cfRule type="duplicateValues" dxfId="7859" priority="58979"/>
  </conditionalFormatting>
  <conditionalFormatting sqref="J363">
    <cfRule type="duplicateValues" dxfId="7858" priority="58973"/>
    <cfRule type="duplicateValues" dxfId="7857" priority="58974"/>
  </conditionalFormatting>
  <conditionalFormatting sqref="J363">
    <cfRule type="duplicateValues" dxfId="7856" priority="58970"/>
    <cfRule type="duplicateValues" dxfId="7855" priority="58971"/>
    <cfRule type="duplicateValues" dxfId="7854" priority="58972"/>
  </conditionalFormatting>
  <conditionalFormatting sqref="F364">
    <cfRule type="duplicateValues" dxfId="7853" priority="58958"/>
  </conditionalFormatting>
  <conditionalFormatting sqref="F364">
    <cfRule type="duplicateValues" dxfId="7852" priority="58956"/>
    <cfRule type="duplicateValues" dxfId="7851" priority="58957"/>
  </conditionalFormatting>
  <conditionalFormatting sqref="J364">
    <cfRule type="duplicateValues" dxfId="7850" priority="58912"/>
  </conditionalFormatting>
  <conditionalFormatting sqref="J364">
    <cfRule type="duplicateValues" dxfId="7849" priority="58907"/>
    <cfRule type="duplicateValues" dxfId="7848" priority="58908"/>
    <cfRule type="duplicateValues" dxfId="7847" priority="58909"/>
    <cfRule type="duplicateValues" dxfId="7846" priority="58910"/>
    <cfRule type="duplicateValues" dxfId="7845" priority="58911"/>
  </conditionalFormatting>
  <conditionalFormatting sqref="J364">
    <cfRule type="duplicateValues" dxfId="7844" priority="58905"/>
    <cfRule type="duplicateValues" dxfId="7843" priority="58906"/>
  </conditionalFormatting>
  <conditionalFormatting sqref="J364">
    <cfRule type="duplicateValues" dxfId="7842" priority="58902"/>
    <cfRule type="duplicateValues" dxfId="7841" priority="58903"/>
    <cfRule type="duplicateValues" dxfId="7840" priority="58904"/>
  </conditionalFormatting>
  <conditionalFormatting sqref="F365">
    <cfRule type="duplicateValues" dxfId="7839" priority="58890"/>
  </conditionalFormatting>
  <conditionalFormatting sqref="F365">
    <cfRule type="duplicateValues" dxfId="7838" priority="58888"/>
    <cfRule type="duplicateValues" dxfId="7837" priority="58889"/>
  </conditionalFormatting>
  <conditionalFormatting sqref="J365">
    <cfRule type="duplicateValues" dxfId="7836" priority="58844"/>
  </conditionalFormatting>
  <conditionalFormatting sqref="J365">
    <cfRule type="duplicateValues" dxfId="7835" priority="58839"/>
    <cfRule type="duplicateValues" dxfId="7834" priority="58840"/>
    <cfRule type="duplicateValues" dxfId="7833" priority="58841"/>
    <cfRule type="duplicateValues" dxfId="7832" priority="58842"/>
    <cfRule type="duplicateValues" dxfId="7831" priority="58843"/>
  </conditionalFormatting>
  <conditionalFormatting sqref="J365">
    <cfRule type="duplicateValues" dxfId="7830" priority="58837"/>
    <cfRule type="duplicateValues" dxfId="7829" priority="58838"/>
  </conditionalFormatting>
  <conditionalFormatting sqref="J365">
    <cfRule type="duplicateValues" dxfId="7828" priority="58834"/>
    <cfRule type="duplicateValues" dxfId="7827" priority="58835"/>
    <cfRule type="duplicateValues" dxfId="7826" priority="58836"/>
  </conditionalFormatting>
  <conditionalFormatting sqref="F366">
    <cfRule type="duplicateValues" dxfId="7825" priority="58822"/>
  </conditionalFormatting>
  <conditionalFormatting sqref="F366">
    <cfRule type="duplicateValues" dxfId="7824" priority="58820"/>
    <cfRule type="duplicateValues" dxfId="7823" priority="58821"/>
  </conditionalFormatting>
  <conditionalFormatting sqref="J366">
    <cfRule type="duplicateValues" dxfId="7822" priority="58773"/>
  </conditionalFormatting>
  <conditionalFormatting sqref="J366">
    <cfRule type="duplicateValues" dxfId="7821" priority="58768"/>
    <cfRule type="duplicateValues" dxfId="7820" priority="58769"/>
    <cfRule type="duplicateValues" dxfId="7819" priority="58770"/>
    <cfRule type="duplicateValues" dxfId="7818" priority="58771"/>
    <cfRule type="duplicateValues" dxfId="7817" priority="58772"/>
  </conditionalFormatting>
  <conditionalFormatting sqref="J366">
    <cfRule type="duplicateValues" dxfId="7816" priority="58766"/>
    <cfRule type="duplicateValues" dxfId="7815" priority="58767"/>
  </conditionalFormatting>
  <conditionalFormatting sqref="J366">
    <cfRule type="duplicateValues" dxfId="7814" priority="58763"/>
    <cfRule type="duplicateValues" dxfId="7813" priority="58764"/>
    <cfRule type="duplicateValues" dxfId="7812" priority="58765"/>
  </conditionalFormatting>
  <conditionalFormatting sqref="F367">
    <cfRule type="duplicateValues" dxfId="7811" priority="58751"/>
  </conditionalFormatting>
  <conditionalFormatting sqref="F367">
    <cfRule type="duplicateValues" dxfId="7810" priority="58749"/>
    <cfRule type="duplicateValues" dxfId="7809" priority="58750"/>
  </conditionalFormatting>
  <conditionalFormatting sqref="J367">
    <cfRule type="duplicateValues" dxfId="7808" priority="58702"/>
  </conditionalFormatting>
  <conditionalFormatting sqref="J367">
    <cfRule type="duplicateValues" dxfId="7807" priority="58697"/>
    <cfRule type="duplicateValues" dxfId="7806" priority="58698"/>
    <cfRule type="duplicateValues" dxfId="7805" priority="58699"/>
    <cfRule type="duplicateValues" dxfId="7804" priority="58700"/>
    <cfRule type="duplicateValues" dxfId="7803" priority="58701"/>
  </conditionalFormatting>
  <conditionalFormatting sqref="J367">
    <cfRule type="duplicateValues" dxfId="7802" priority="58695"/>
    <cfRule type="duplicateValues" dxfId="7801" priority="58696"/>
  </conditionalFormatting>
  <conditionalFormatting sqref="J367">
    <cfRule type="duplicateValues" dxfId="7800" priority="58692"/>
    <cfRule type="duplicateValues" dxfId="7799" priority="58693"/>
    <cfRule type="duplicateValues" dxfId="7798" priority="58694"/>
  </conditionalFormatting>
  <conditionalFormatting sqref="F368">
    <cfRule type="duplicateValues" dxfId="7797" priority="58680"/>
  </conditionalFormatting>
  <conditionalFormatting sqref="F368">
    <cfRule type="duplicateValues" dxfId="7796" priority="58678"/>
    <cfRule type="duplicateValues" dxfId="7795" priority="58679"/>
  </conditionalFormatting>
  <conditionalFormatting sqref="J368">
    <cfRule type="duplicateValues" dxfId="7794" priority="58631"/>
  </conditionalFormatting>
  <conditionalFormatting sqref="J368">
    <cfRule type="duplicateValues" dxfId="7793" priority="58626"/>
    <cfRule type="duplicateValues" dxfId="7792" priority="58627"/>
    <cfRule type="duplicateValues" dxfId="7791" priority="58628"/>
    <cfRule type="duplicateValues" dxfId="7790" priority="58629"/>
    <cfRule type="duplicateValues" dxfId="7789" priority="58630"/>
  </conditionalFormatting>
  <conditionalFormatting sqref="J368">
    <cfRule type="duplicateValues" dxfId="7788" priority="58624"/>
    <cfRule type="duplicateValues" dxfId="7787" priority="58625"/>
  </conditionalFormatting>
  <conditionalFormatting sqref="J368">
    <cfRule type="duplicateValues" dxfId="7786" priority="58621"/>
    <cfRule type="duplicateValues" dxfId="7785" priority="58622"/>
    <cfRule type="duplicateValues" dxfId="7784" priority="58623"/>
  </conditionalFormatting>
  <conditionalFormatting sqref="F369">
    <cfRule type="duplicateValues" dxfId="7783" priority="58620"/>
  </conditionalFormatting>
  <conditionalFormatting sqref="F369">
    <cfRule type="duplicateValues" dxfId="7782" priority="58618"/>
    <cfRule type="duplicateValues" dxfId="7781" priority="58619"/>
  </conditionalFormatting>
  <conditionalFormatting sqref="J369">
    <cfRule type="duplicateValues" dxfId="7780" priority="58571"/>
  </conditionalFormatting>
  <conditionalFormatting sqref="J369">
    <cfRule type="duplicateValues" dxfId="7779" priority="58566"/>
    <cfRule type="duplicateValues" dxfId="7778" priority="58567"/>
    <cfRule type="duplicateValues" dxfId="7777" priority="58568"/>
    <cfRule type="duplicateValues" dxfId="7776" priority="58569"/>
    <cfRule type="duplicateValues" dxfId="7775" priority="58570"/>
  </conditionalFormatting>
  <conditionalFormatting sqref="J369">
    <cfRule type="duplicateValues" dxfId="7774" priority="58564"/>
    <cfRule type="duplicateValues" dxfId="7773" priority="58565"/>
  </conditionalFormatting>
  <conditionalFormatting sqref="J369">
    <cfRule type="duplicateValues" dxfId="7772" priority="58561"/>
    <cfRule type="duplicateValues" dxfId="7771" priority="58562"/>
    <cfRule type="duplicateValues" dxfId="7770" priority="58563"/>
  </conditionalFormatting>
  <conditionalFormatting sqref="F370">
    <cfRule type="duplicateValues" dxfId="7769" priority="58549"/>
  </conditionalFormatting>
  <conditionalFormatting sqref="F370">
    <cfRule type="duplicateValues" dxfId="7768" priority="58547"/>
    <cfRule type="duplicateValues" dxfId="7767" priority="58548"/>
  </conditionalFormatting>
  <conditionalFormatting sqref="F373:F377">
    <cfRule type="duplicateValues" dxfId="7766" priority="58500"/>
  </conditionalFormatting>
  <conditionalFormatting sqref="F373:F377">
    <cfRule type="duplicateValues" dxfId="7765" priority="58498"/>
    <cfRule type="duplicateValues" dxfId="7764" priority="58499"/>
  </conditionalFormatting>
  <conditionalFormatting sqref="J373:J377">
    <cfRule type="duplicateValues" dxfId="7763" priority="58497"/>
  </conditionalFormatting>
  <conditionalFormatting sqref="J373:J377">
    <cfRule type="duplicateValues" dxfId="7762" priority="58492"/>
    <cfRule type="duplicateValues" dxfId="7761" priority="58493"/>
    <cfRule type="duplicateValues" dxfId="7760" priority="58494"/>
    <cfRule type="duplicateValues" dxfId="7759" priority="58495"/>
    <cfRule type="duplicateValues" dxfId="7758" priority="58496"/>
  </conditionalFormatting>
  <conditionalFormatting sqref="J373:J377">
    <cfRule type="duplicateValues" dxfId="7757" priority="58490"/>
    <cfRule type="duplicateValues" dxfId="7756" priority="58491"/>
  </conditionalFormatting>
  <conditionalFormatting sqref="J373:J377">
    <cfRule type="duplicateValues" dxfId="7755" priority="58487"/>
    <cfRule type="duplicateValues" dxfId="7754" priority="58488"/>
    <cfRule type="duplicateValues" dxfId="7753" priority="58489"/>
  </conditionalFormatting>
  <conditionalFormatting sqref="J370">
    <cfRule type="duplicateValues" dxfId="7752" priority="58486"/>
  </conditionalFormatting>
  <conditionalFormatting sqref="J370">
    <cfRule type="duplicateValues" dxfId="7751" priority="58481"/>
    <cfRule type="duplicateValues" dxfId="7750" priority="58482"/>
    <cfRule type="duplicateValues" dxfId="7749" priority="58483"/>
    <cfRule type="duplicateValues" dxfId="7748" priority="58484"/>
    <cfRule type="duplicateValues" dxfId="7747" priority="58485"/>
  </conditionalFormatting>
  <conditionalFormatting sqref="J370">
    <cfRule type="duplicateValues" dxfId="7746" priority="58479"/>
    <cfRule type="duplicateValues" dxfId="7745" priority="58480"/>
  </conditionalFormatting>
  <conditionalFormatting sqref="J370">
    <cfRule type="duplicateValues" dxfId="7744" priority="58476"/>
    <cfRule type="duplicateValues" dxfId="7743" priority="58477"/>
    <cfRule type="duplicateValues" dxfId="7742" priority="58478"/>
  </conditionalFormatting>
  <conditionalFormatting sqref="F371">
    <cfRule type="duplicateValues" dxfId="7741" priority="58464"/>
  </conditionalFormatting>
  <conditionalFormatting sqref="F371">
    <cfRule type="duplicateValues" dxfId="7740" priority="58462"/>
    <cfRule type="duplicateValues" dxfId="7739" priority="58463"/>
  </conditionalFormatting>
  <conditionalFormatting sqref="J371">
    <cfRule type="duplicateValues" dxfId="7738" priority="58415"/>
  </conditionalFormatting>
  <conditionalFormatting sqref="J371">
    <cfRule type="duplicateValues" dxfId="7737" priority="58410"/>
    <cfRule type="duplicateValues" dxfId="7736" priority="58411"/>
    <cfRule type="duplicateValues" dxfId="7735" priority="58412"/>
    <cfRule type="duplicateValues" dxfId="7734" priority="58413"/>
    <cfRule type="duplicateValues" dxfId="7733" priority="58414"/>
  </conditionalFormatting>
  <conditionalFormatting sqref="J371">
    <cfRule type="duplicateValues" dxfId="7732" priority="58408"/>
    <cfRule type="duplicateValues" dxfId="7731" priority="58409"/>
  </conditionalFormatting>
  <conditionalFormatting sqref="J371">
    <cfRule type="duplicateValues" dxfId="7730" priority="58405"/>
    <cfRule type="duplicateValues" dxfId="7729" priority="58406"/>
    <cfRule type="duplicateValues" dxfId="7728" priority="58407"/>
  </conditionalFormatting>
  <conditionalFormatting sqref="F372">
    <cfRule type="duplicateValues" dxfId="7727" priority="58393"/>
  </conditionalFormatting>
  <conditionalFormatting sqref="F372">
    <cfRule type="duplicateValues" dxfId="7726" priority="58391"/>
    <cfRule type="duplicateValues" dxfId="7725" priority="58392"/>
  </conditionalFormatting>
  <conditionalFormatting sqref="J372">
    <cfRule type="duplicateValues" dxfId="7724" priority="58344"/>
  </conditionalFormatting>
  <conditionalFormatting sqref="J372">
    <cfRule type="duplicateValues" dxfId="7723" priority="58339"/>
    <cfRule type="duplicateValues" dxfId="7722" priority="58340"/>
    <cfRule type="duplicateValues" dxfId="7721" priority="58341"/>
    <cfRule type="duplicateValues" dxfId="7720" priority="58342"/>
    <cfRule type="duplicateValues" dxfId="7719" priority="58343"/>
  </conditionalFormatting>
  <conditionalFormatting sqref="J372">
    <cfRule type="duplicateValues" dxfId="7718" priority="58337"/>
    <cfRule type="duplicateValues" dxfId="7717" priority="58338"/>
  </conditionalFormatting>
  <conditionalFormatting sqref="J372">
    <cfRule type="duplicateValues" dxfId="7716" priority="58334"/>
    <cfRule type="duplicateValues" dxfId="7715" priority="58335"/>
    <cfRule type="duplicateValues" dxfId="7714" priority="58336"/>
  </conditionalFormatting>
  <conditionalFormatting sqref="F373">
    <cfRule type="duplicateValues" dxfId="7713" priority="58322"/>
  </conditionalFormatting>
  <conditionalFormatting sqref="F373">
    <cfRule type="duplicateValues" dxfId="7712" priority="58320"/>
    <cfRule type="duplicateValues" dxfId="7711" priority="58321"/>
  </conditionalFormatting>
  <conditionalFormatting sqref="J373">
    <cfRule type="duplicateValues" dxfId="7710" priority="58270"/>
  </conditionalFormatting>
  <conditionalFormatting sqref="J373">
    <cfRule type="duplicateValues" dxfId="7709" priority="58265"/>
    <cfRule type="duplicateValues" dxfId="7708" priority="58266"/>
    <cfRule type="duplicateValues" dxfId="7707" priority="58267"/>
    <cfRule type="duplicateValues" dxfId="7706" priority="58268"/>
    <cfRule type="duplicateValues" dxfId="7705" priority="58269"/>
  </conditionalFormatting>
  <conditionalFormatting sqref="J373">
    <cfRule type="duplicateValues" dxfId="7704" priority="58263"/>
    <cfRule type="duplicateValues" dxfId="7703" priority="58264"/>
  </conditionalFormatting>
  <conditionalFormatting sqref="J373">
    <cfRule type="duplicateValues" dxfId="7702" priority="58260"/>
    <cfRule type="duplicateValues" dxfId="7701" priority="58261"/>
    <cfRule type="duplicateValues" dxfId="7700" priority="58262"/>
  </conditionalFormatting>
  <conditionalFormatting sqref="F374">
    <cfRule type="duplicateValues" dxfId="7699" priority="58259"/>
  </conditionalFormatting>
  <conditionalFormatting sqref="F374">
    <cfRule type="duplicateValues" dxfId="7698" priority="58257"/>
    <cfRule type="duplicateValues" dxfId="7697" priority="58258"/>
  </conditionalFormatting>
  <conditionalFormatting sqref="J374">
    <cfRule type="duplicateValues" dxfId="7696" priority="58207"/>
  </conditionalFormatting>
  <conditionalFormatting sqref="J374">
    <cfRule type="duplicateValues" dxfId="7695" priority="58202"/>
    <cfRule type="duplicateValues" dxfId="7694" priority="58203"/>
    <cfRule type="duplicateValues" dxfId="7693" priority="58204"/>
    <cfRule type="duplicateValues" dxfId="7692" priority="58205"/>
    <cfRule type="duplicateValues" dxfId="7691" priority="58206"/>
  </conditionalFormatting>
  <conditionalFormatting sqref="J374">
    <cfRule type="duplicateValues" dxfId="7690" priority="58200"/>
    <cfRule type="duplicateValues" dxfId="7689" priority="58201"/>
  </conditionalFormatting>
  <conditionalFormatting sqref="J374">
    <cfRule type="duplicateValues" dxfId="7688" priority="58197"/>
    <cfRule type="duplicateValues" dxfId="7687" priority="58198"/>
    <cfRule type="duplicateValues" dxfId="7686" priority="58199"/>
  </conditionalFormatting>
  <conditionalFormatting sqref="F375">
    <cfRule type="duplicateValues" dxfId="7685" priority="58196"/>
  </conditionalFormatting>
  <conditionalFormatting sqref="F375">
    <cfRule type="duplicateValues" dxfId="7684" priority="58194"/>
    <cfRule type="duplicateValues" dxfId="7683" priority="58195"/>
  </conditionalFormatting>
  <conditionalFormatting sqref="J375">
    <cfRule type="duplicateValues" dxfId="7682" priority="58144"/>
  </conditionalFormatting>
  <conditionalFormatting sqref="J375">
    <cfRule type="duplicateValues" dxfId="7681" priority="58139"/>
    <cfRule type="duplicateValues" dxfId="7680" priority="58140"/>
    <cfRule type="duplicateValues" dxfId="7679" priority="58141"/>
    <cfRule type="duplicateValues" dxfId="7678" priority="58142"/>
    <cfRule type="duplicateValues" dxfId="7677" priority="58143"/>
  </conditionalFormatting>
  <conditionalFormatting sqref="J375">
    <cfRule type="duplicateValues" dxfId="7676" priority="58137"/>
    <cfRule type="duplicateValues" dxfId="7675" priority="58138"/>
  </conditionalFormatting>
  <conditionalFormatting sqref="J375">
    <cfRule type="duplicateValues" dxfId="7674" priority="58134"/>
    <cfRule type="duplicateValues" dxfId="7673" priority="58135"/>
    <cfRule type="duplicateValues" dxfId="7672" priority="58136"/>
  </conditionalFormatting>
  <conditionalFormatting sqref="F378:F384">
    <cfRule type="duplicateValues" dxfId="7671" priority="58066"/>
  </conditionalFormatting>
  <conditionalFormatting sqref="F378:F384">
    <cfRule type="duplicateValues" dxfId="7670" priority="58064"/>
    <cfRule type="duplicateValues" dxfId="7669" priority="58065"/>
  </conditionalFormatting>
  <conditionalFormatting sqref="J378:J384">
    <cfRule type="duplicateValues" dxfId="7668" priority="58063"/>
  </conditionalFormatting>
  <conditionalFormatting sqref="J378:J384">
    <cfRule type="duplicateValues" dxfId="7667" priority="58058"/>
    <cfRule type="duplicateValues" dxfId="7666" priority="58059"/>
    <cfRule type="duplicateValues" dxfId="7665" priority="58060"/>
    <cfRule type="duplicateValues" dxfId="7664" priority="58061"/>
    <cfRule type="duplicateValues" dxfId="7663" priority="58062"/>
  </conditionalFormatting>
  <conditionalFormatting sqref="J378:J384">
    <cfRule type="duplicateValues" dxfId="7662" priority="58056"/>
    <cfRule type="duplicateValues" dxfId="7661" priority="58057"/>
  </conditionalFormatting>
  <conditionalFormatting sqref="J378:J384">
    <cfRule type="duplicateValues" dxfId="7660" priority="58053"/>
    <cfRule type="duplicateValues" dxfId="7659" priority="58054"/>
    <cfRule type="duplicateValues" dxfId="7658" priority="58055"/>
  </conditionalFormatting>
  <conditionalFormatting sqref="F376">
    <cfRule type="duplicateValues" dxfId="7657" priority="58052"/>
  </conditionalFormatting>
  <conditionalFormatting sqref="F376">
    <cfRule type="duplicateValues" dxfId="7656" priority="58050"/>
    <cfRule type="duplicateValues" dxfId="7655" priority="58051"/>
  </conditionalFormatting>
  <conditionalFormatting sqref="J376">
    <cfRule type="duplicateValues" dxfId="7654" priority="58000"/>
  </conditionalFormatting>
  <conditionalFormatting sqref="J376">
    <cfRule type="duplicateValues" dxfId="7653" priority="57995"/>
    <cfRule type="duplicateValues" dxfId="7652" priority="57996"/>
    <cfRule type="duplicateValues" dxfId="7651" priority="57997"/>
    <cfRule type="duplicateValues" dxfId="7650" priority="57998"/>
    <cfRule type="duplicateValues" dxfId="7649" priority="57999"/>
  </conditionalFormatting>
  <conditionalFormatting sqref="J376">
    <cfRule type="duplicateValues" dxfId="7648" priority="57993"/>
    <cfRule type="duplicateValues" dxfId="7647" priority="57994"/>
  </conditionalFormatting>
  <conditionalFormatting sqref="J376">
    <cfRule type="duplicateValues" dxfId="7646" priority="57990"/>
    <cfRule type="duplicateValues" dxfId="7645" priority="57991"/>
    <cfRule type="duplicateValues" dxfId="7644" priority="57992"/>
  </conditionalFormatting>
  <conditionalFormatting sqref="F377">
    <cfRule type="duplicateValues" dxfId="7643" priority="57978"/>
  </conditionalFormatting>
  <conditionalFormatting sqref="F377">
    <cfRule type="duplicateValues" dxfId="7642" priority="57976"/>
    <cfRule type="duplicateValues" dxfId="7641" priority="57977"/>
  </conditionalFormatting>
  <conditionalFormatting sqref="J377">
    <cfRule type="duplicateValues" dxfId="7640" priority="57922"/>
    <cfRule type="duplicateValues" dxfId="7639" priority="57923"/>
    <cfRule type="duplicateValues" dxfId="7638" priority="57924"/>
    <cfRule type="duplicateValues" dxfId="7637" priority="57925"/>
    <cfRule type="duplicateValues" dxfId="7636" priority="57926"/>
  </conditionalFormatting>
  <conditionalFormatting sqref="J377">
    <cfRule type="duplicateValues" dxfId="7635" priority="57921" stopIfTrue="1"/>
  </conditionalFormatting>
  <conditionalFormatting sqref="J377">
    <cfRule type="duplicateValues" dxfId="7634" priority="57919"/>
    <cfRule type="duplicateValues" dxfId="7633" priority="57920"/>
  </conditionalFormatting>
  <conditionalFormatting sqref="J377">
    <cfRule type="duplicateValues" dxfId="7632" priority="57916"/>
    <cfRule type="duplicateValues" dxfId="7631" priority="57917"/>
    <cfRule type="duplicateValues" dxfId="7630" priority="57918"/>
  </conditionalFormatting>
  <conditionalFormatting sqref="F378">
    <cfRule type="duplicateValues" dxfId="7629" priority="57859"/>
  </conditionalFormatting>
  <conditionalFormatting sqref="F378">
    <cfRule type="duplicateValues" dxfId="7628" priority="57857"/>
    <cfRule type="duplicateValues" dxfId="7627" priority="57858"/>
  </conditionalFormatting>
  <conditionalFormatting sqref="J378">
    <cfRule type="duplicateValues" dxfId="7626" priority="57804"/>
  </conditionalFormatting>
  <conditionalFormatting sqref="J378">
    <cfRule type="duplicateValues" dxfId="7625" priority="57799"/>
    <cfRule type="duplicateValues" dxfId="7624" priority="57800"/>
    <cfRule type="duplicateValues" dxfId="7623" priority="57801"/>
    <cfRule type="duplicateValues" dxfId="7622" priority="57802"/>
    <cfRule type="duplicateValues" dxfId="7621" priority="57803"/>
  </conditionalFormatting>
  <conditionalFormatting sqref="J378">
    <cfRule type="duplicateValues" dxfId="7620" priority="57797"/>
    <cfRule type="duplicateValues" dxfId="7619" priority="57798"/>
  </conditionalFormatting>
  <conditionalFormatting sqref="J378">
    <cfRule type="duplicateValues" dxfId="7618" priority="57794"/>
    <cfRule type="duplicateValues" dxfId="7617" priority="57795"/>
    <cfRule type="duplicateValues" dxfId="7616" priority="57796"/>
  </conditionalFormatting>
  <conditionalFormatting sqref="F379">
    <cfRule type="duplicateValues" dxfId="7615" priority="57782"/>
  </conditionalFormatting>
  <conditionalFormatting sqref="F379">
    <cfRule type="duplicateValues" dxfId="7614" priority="57780"/>
    <cfRule type="duplicateValues" dxfId="7613" priority="57781"/>
  </conditionalFormatting>
  <conditionalFormatting sqref="J379">
    <cfRule type="duplicateValues" dxfId="7612" priority="57727"/>
  </conditionalFormatting>
  <conditionalFormatting sqref="J379">
    <cfRule type="duplicateValues" dxfId="7611" priority="57722"/>
    <cfRule type="duplicateValues" dxfId="7610" priority="57723"/>
    <cfRule type="duplicateValues" dxfId="7609" priority="57724"/>
    <cfRule type="duplicateValues" dxfId="7608" priority="57725"/>
    <cfRule type="duplicateValues" dxfId="7607" priority="57726"/>
  </conditionalFormatting>
  <conditionalFormatting sqref="J379">
    <cfRule type="duplicateValues" dxfId="7606" priority="57720"/>
    <cfRule type="duplicateValues" dxfId="7605" priority="57721"/>
  </conditionalFormatting>
  <conditionalFormatting sqref="J379">
    <cfRule type="duplicateValues" dxfId="7604" priority="57717"/>
    <cfRule type="duplicateValues" dxfId="7603" priority="57718"/>
    <cfRule type="duplicateValues" dxfId="7602" priority="57719"/>
  </conditionalFormatting>
  <conditionalFormatting sqref="F380">
    <cfRule type="duplicateValues" dxfId="7601" priority="57694"/>
  </conditionalFormatting>
  <conditionalFormatting sqref="F380">
    <cfRule type="duplicateValues" dxfId="7600" priority="57692"/>
    <cfRule type="duplicateValues" dxfId="7599" priority="57693"/>
  </conditionalFormatting>
  <conditionalFormatting sqref="J380">
    <cfRule type="duplicateValues" dxfId="7598" priority="57639"/>
  </conditionalFormatting>
  <conditionalFormatting sqref="J380">
    <cfRule type="duplicateValues" dxfId="7597" priority="57634"/>
    <cfRule type="duplicateValues" dxfId="7596" priority="57635"/>
    <cfRule type="duplicateValues" dxfId="7595" priority="57636"/>
    <cfRule type="duplicateValues" dxfId="7594" priority="57637"/>
    <cfRule type="duplicateValues" dxfId="7593" priority="57638"/>
  </conditionalFormatting>
  <conditionalFormatting sqref="J380">
    <cfRule type="duplicateValues" dxfId="7592" priority="57632"/>
    <cfRule type="duplicateValues" dxfId="7591" priority="57633"/>
  </conditionalFormatting>
  <conditionalFormatting sqref="J380">
    <cfRule type="duplicateValues" dxfId="7590" priority="57629"/>
    <cfRule type="duplicateValues" dxfId="7589" priority="57630"/>
    <cfRule type="duplicateValues" dxfId="7588" priority="57631"/>
  </conditionalFormatting>
  <conditionalFormatting sqref="F381">
    <cfRule type="duplicateValues" dxfId="7587" priority="57628"/>
  </conditionalFormatting>
  <conditionalFormatting sqref="F381">
    <cfRule type="duplicateValues" dxfId="7586" priority="57626"/>
    <cfRule type="duplicateValues" dxfId="7585" priority="57627"/>
  </conditionalFormatting>
  <conditionalFormatting sqref="J381">
    <cfRule type="duplicateValues" dxfId="7584" priority="57573"/>
  </conditionalFormatting>
  <conditionalFormatting sqref="J381">
    <cfRule type="duplicateValues" dxfId="7583" priority="57568"/>
    <cfRule type="duplicateValues" dxfId="7582" priority="57569"/>
    <cfRule type="duplicateValues" dxfId="7581" priority="57570"/>
    <cfRule type="duplicateValues" dxfId="7580" priority="57571"/>
    <cfRule type="duplicateValues" dxfId="7579" priority="57572"/>
  </conditionalFormatting>
  <conditionalFormatting sqref="J381">
    <cfRule type="duplicateValues" dxfId="7578" priority="57566"/>
    <cfRule type="duplicateValues" dxfId="7577" priority="57567"/>
  </conditionalFormatting>
  <conditionalFormatting sqref="J381">
    <cfRule type="duplicateValues" dxfId="7576" priority="57563"/>
    <cfRule type="duplicateValues" dxfId="7575" priority="57564"/>
    <cfRule type="duplicateValues" dxfId="7574" priority="57565"/>
  </conditionalFormatting>
  <conditionalFormatting sqref="F382">
    <cfRule type="duplicateValues" dxfId="7573" priority="57562"/>
  </conditionalFormatting>
  <conditionalFormatting sqref="F382">
    <cfRule type="duplicateValues" dxfId="7572" priority="57560"/>
    <cfRule type="duplicateValues" dxfId="7571" priority="57561"/>
  </conditionalFormatting>
  <conditionalFormatting sqref="J382">
    <cfRule type="duplicateValues" dxfId="7570" priority="57507"/>
  </conditionalFormatting>
  <conditionalFormatting sqref="J382">
    <cfRule type="duplicateValues" dxfId="7569" priority="57502"/>
    <cfRule type="duplicateValues" dxfId="7568" priority="57503"/>
    <cfRule type="duplicateValues" dxfId="7567" priority="57504"/>
    <cfRule type="duplicateValues" dxfId="7566" priority="57505"/>
    <cfRule type="duplicateValues" dxfId="7565" priority="57506"/>
  </conditionalFormatting>
  <conditionalFormatting sqref="J382">
    <cfRule type="duplicateValues" dxfId="7564" priority="57500"/>
    <cfRule type="duplicateValues" dxfId="7563" priority="57501"/>
  </conditionalFormatting>
  <conditionalFormatting sqref="J382">
    <cfRule type="duplicateValues" dxfId="7562" priority="57497"/>
    <cfRule type="duplicateValues" dxfId="7561" priority="57498"/>
    <cfRule type="duplicateValues" dxfId="7560" priority="57499"/>
  </conditionalFormatting>
  <conditionalFormatting sqref="F385:F417">
    <cfRule type="duplicateValues" dxfId="7559" priority="57485"/>
  </conditionalFormatting>
  <conditionalFormatting sqref="F385:F417">
    <cfRule type="duplicateValues" dxfId="7558" priority="57483"/>
    <cfRule type="duplicateValues" dxfId="7557" priority="57484"/>
  </conditionalFormatting>
  <conditionalFormatting sqref="J385:J417">
    <cfRule type="duplicateValues" dxfId="7556" priority="57482"/>
  </conditionalFormatting>
  <conditionalFormatting sqref="J385:J417">
    <cfRule type="duplicateValues" dxfId="7555" priority="57477"/>
    <cfRule type="duplicateValues" dxfId="7554" priority="57478"/>
    <cfRule type="duplicateValues" dxfId="7553" priority="57479"/>
    <cfRule type="duplicateValues" dxfId="7552" priority="57480"/>
    <cfRule type="duplicateValues" dxfId="7551" priority="57481"/>
  </conditionalFormatting>
  <conditionalFormatting sqref="J385:J417">
    <cfRule type="duplicateValues" dxfId="7550" priority="57475"/>
    <cfRule type="duplicateValues" dxfId="7549" priority="57476"/>
  </conditionalFormatting>
  <conditionalFormatting sqref="J385:J417">
    <cfRule type="duplicateValues" dxfId="7548" priority="57472"/>
    <cfRule type="duplicateValues" dxfId="7547" priority="57473"/>
    <cfRule type="duplicateValues" dxfId="7546" priority="57474"/>
  </conditionalFormatting>
  <conditionalFormatting sqref="F383">
    <cfRule type="duplicateValues" dxfId="7545" priority="57471"/>
  </conditionalFormatting>
  <conditionalFormatting sqref="F383">
    <cfRule type="duplicateValues" dxfId="7544" priority="57469"/>
    <cfRule type="duplicateValues" dxfId="7543" priority="57470"/>
  </conditionalFormatting>
  <conditionalFormatting sqref="J383">
    <cfRule type="duplicateValues" dxfId="7542" priority="57416"/>
  </conditionalFormatting>
  <conditionalFormatting sqref="J383">
    <cfRule type="duplicateValues" dxfId="7541" priority="57411"/>
    <cfRule type="duplicateValues" dxfId="7540" priority="57412"/>
    <cfRule type="duplicateValues" dxfId="7539" priority="57413"/>
    <cfRule type="duplicateValues" dxfId="7538" priority="57414"/>
    <cfRule type="duplicateValues" dxfId="7537" priority="57415"/>
  </conditionalFormatting>
  <conditionalFormatting sqref="J383">
    <cfRule type="duplicateValues" dxfId="7536" priority="57409"/>
    <cfRule type="duplicateValues" dxfId="7535" priority="57410"/>
  </conditionalFormatting>
  <conditionalFormatting sqref="J383">
    <cfRule type="duplicateValues" dxfId="7534" priority="57406"/>
    <cfRule type="duplicateValues" dxfId="7533" priority="57407"/>
    <cfRule type="duplicateValues" dxfId="7532" priority="57408"/>
  </conditionalFormatting>
  <conditionalFormatting sqref="F384">
    <cfRule type="duplicateValues" dxfId="7531" priority="57346"/>
  </conditionalFormatting>
  <conditionalFormatting sqref="F384">
    <cfRule type="duplicateValues" dxfId="7530" priority="57344"/>
    <cfRule type="duplicateValues" dxfId="7529" priority="57345"/>
  </conditionalFormatting>
  <conditionalFormatting sqref="J384">
    <cfRule type="duplicateValues" dxfId="7528" priority="57291"/>
  </conditionalFormatting>
  <conditionalFormatting sqref="J384">
    <cfRule type="duplicateValues" dxfId="7527" priority="57287"/>
    <cfRule type="duplicateValues" dxfId="7526" priority="57288"/>
  </conditionalFormatting>
  <conditionalFormatting sqref="F385">
    <cfRule type="duplicateValues" dxfId="7525" priority="57231"/>
  </conditionalFormatting>
  <conditionalFormatting sqref="J385">
    <cfRule type="duplicateValues" dxfId="7524" priority="57229"/>
    <cfRule type="duplicateValues" dxfId="7523" priority="57230"/>
  </conditionalFormatting>
  <conditionalFormatting sqref="F385">
    <cfRule type="duplicateValues" dxfId="7522" priority="57226"/>
    <cfRule type="duplicateValues" dxfId="7521" priority="57227"/>
  </conditionalFormatting>
  <conditionalFormatting sqref="J385">
    <cfRule type="duplicateValues" dxfId="7520" priority="57225"/>
  </conditionalFormatting>
  <conditionalFormatting sqref="J385">
    <cfRule type="duplicateValues" dxfId="7519" priority="57220"/>
    <cfRule type="duplicateValues" dxfId="7518" priority="57221"/>
    <cfRule type="duplicateValues" dxfId="7517" priority="57222"/>
    <cfRule type="duplicateValues" dxfId="7516" priority="57223"/>
    <cfRule type="duplicateValues" dxfId="7515" priority="57224"/>
  </conditionalFormatting>
  <conditionalFormatting sqref="J385">
    <cfRule type="duplicateValues" dxfId="7514" priority="57215"/>
    <cfRule type="duplicateValues" dxfId="7513" priority="57216"/>
    <cfRule type="duplicateValues" dxfId="7512" priority="57217"/>
  </conditionalFormatting>
  <conditionalFormatting sqref="J401">
    <cfRule type="duplicateValues" dxfId="7511" priority="57214"/>
  </conditionalFormatting>
  <conditionalFormatting sqref="J401">
    <cfRule type="duplicateValues" dxfId="7510" priority="57209"/>
    <cfRule type="duplicateValues" dxfId="7509" priority="57210"/>
    <cfRule type="duplicateValues" dxfId="7508" priority="57211"/>
    <cfRule type="duplicateValues" dxfId="7507" priority="57212"/>
    <cfRule type="duplicateValues" dxfId="7506" priority="57213"/>
  </conditionalFormatting>
  <conditionalFormatting sqref="J401">
    <cfRule type="duplicateValues" dxfId="7505" priority="57207"/>
    <cfRule type="duplicateValues" dxfId="7504" priority="57208"/>
  </conditionalFormatting>
  <conditionalFormatting sqref="J401">
    <cfRule type="duplicateValues" dxfId="7503" priority="57204"/>
    <cfRule type="duplicateValues" dxfId="7502" priority="57205"/>
    <cfRule type="duplicateValues" dxfId="7501" priority="57206"/>
  </conditionalFormatting>
  <conditionalFormatting sqref="F337">
    <cfRule type="duplicateValues" dxfId="7500" priority="57181"/>
  </conditionalFormatting>
  <conditionalFormatting sqref="F337">
    <cfRule type="duplicateValues" dxfId="7499" priority="57179"/>
    <cfRule type="duplicateValues" dxfId="7498" priority="57180"/>
  </conditionalFormatting>
  <conditionalFormatting sqref="J337">
    <cfRule type="duplicateValues" dxfId="7497" priority="57178"/>
  </conditionalFormatting>
  <conditionalFormatting sqref="J337">
    <cfRule type="duplicateValues" dxfId="7496" priority="57173"/>
    <cfRule type="duplicateValues" dxfId="7495" priority="57174"/>
    <cfRule type="duplicateValues" dxfId="7494" priority="57175"/>
    <cfRule type="duplicateValues" dxfId="7493" priority="57176"/>
    <cfRule type="duplicateValues" dxfId="7492" priority="57177"/>
  </conditionalFormatting>
  <conditionalFormatting sqref="J337">
    <cfRule type="duplicateValues" dxfId="7491" priority="57171"/>
    <cfRule type="duplicateValues" dxfId="7490" priority="57172"/>
  </conditionalFormatting>
  <conditionalFormatting sqref="J337">
    <cfRule type="duplicateValues" dxfId="7489" priority="57168"/>
    <cfRule type="duplicateValues" dxfId="7488" priority="57169"/>
    <cfRule type="duplicateValues" dxfId="7487" priority="57170"/>
  </conditionalFormatting>
  <conditionalFormatting sqref="J411">
    <cfRule type="duplicateValues" dxfId="7486" priority="57117"/>
  </conditionalFormatting>
  <conditionalFormatting sqref="J411">
    <cfRule type="duplicateValues" dxfId="7485" priority="57112"/>
    <cfRule type="duplicateValues" dxfId="7484" priority="57113"/>
    <cfRule type="duplicateValues" dxfId="7483" priority="57114"/>
    <cfRule type="duplicateValues" dxfId="7482" priority="57115"/>
    <cfRule type="duplicateValues" dxfId="7481" priority="57116"/>
  </conditionalFormatting>
  <conditionalFormatting sqref="J411">
    <cfRule type="duplicateValues" dxfId="7480" priority="57110"/>
    <cfRule type="duplicateValues" dxfId="7479" priority="57111"/>
  </conditionalFormatting>
  <conditionalFormatting sqref="J411">
    <cfRule type="duplicateValues" dxfId="7478" priority="57107"/>
    <cfRule type="duplicateValues" dxfId="7477" priority="57108"/>
    <cfRule type="duplicateValues" dxfId="7476" priority="57109"/>
  </conditionalFormatting>
  <conditionalFormatting sqref="J412">
    <cfRule type="duplicateValues" dxfId="7475" priority="57106"/>
  </conditionalFormatting>
  <conditionalFormatting sqref="J412">
    <cfRule type="duplicateValues" dxfId="7474" priority="57101"/>
    <cfRule type="duplicateValues" dxfId="7473" priority="57102"/>
    <cfRule type="duplicateValues" dxfId="7472" priority="57103"/>
    <cfRule type="duplicateValues" dxfId="7471" priority="57104"/>
    <cfRule type="duplicateValues" dxfId="7470" priority="57105"/>
  </conditionalFormatting>
  <conditionalFormatting sqref="J412">
    <cfRule type="duplicateValues" dxfId="7469" priority="57099"/>
    <cfRule type="duplicateValues" dxfId="7468" priority="57100"/>
  </conditionalFormatting>
  <conditionalFormatting sqref="J412">
    <cfRule type="duplicateValues" dxfId="7467" priority="57096"/>
    <cfRule type="duplicateValues" dxfId="7466" priority="57097"/>
    <cfRule type="duplicateValues" dxfId="7465" priority="57098"/>
  </conditionalFormatting>
  <conditionalFormatting sqref="J413:J415">
    <cfRule type="duplicateValues" dxfId="7464" priority="57095"/>
  </conditionalFormatting>
  <conditionalFormatting sqref="J413:J415">
    <cfRule type="duplicateValues" dxfId="7463" priority="57090"/>
    <cfRule type="duplicateValues" dxfId="7462" priority="57091"/>
    <cfRule type="duplicateValues" dxfId="7461" priority="57092"/>
    <cfRule type="duplicateValues" dxfId="7460" priority="57093"/>
    <cfRule type="duplicateValues" dxfId="7459" priority="57094"/>
  </conditionalFormatting>
  <conditionalFormatting sqref="J413:J415">
    <cfRule type="duplicateValues" dxfId="7458" priority="57088"/>
    <cfRule type="duplicateValues" dxfId="7457" priority="57089"/>
  </conditionalFormatting>
  <conditionalFormatting sqref="J413:J415">
    <cfRule type="duplicateValues" dxfId="7456" priority="57085"/>
    <cfRule type="duplicateValues" dxfId="7455" priority="57086"/>
    <cfRule type="duplicateValues" dxfId="7454" priority="57087"/>
  </conditionalFormatting>
  <conditionalFormatting sqref="F418:F442">
    <cfRule type="duplicateValues" dxfId="7453" priority="57084"/>
  </conditionalFormatting>
  <conditionalFormatting sqref="F418:F442">
    <cfRule type="duplicateValues" dxfId="7452" priority="57082"/>
    <cfRule type="duplicateValues" dxfId="7451" priority="57083"/>
  </conditionalFormatting>
  <conditionalFormatting sqref="J418:J442">
    <cfRule type="duplicateValues" dxfId="7450" priority="57081"/>
  </conditionalFormatting>
  <conditionalFormatting sqref="J418:J442">
    <cfRule type="duplicateValues" dxfId="7449" priority="57076"/>
    <cfRule type="duplicateValues" dxfId="7448" priority="57077"/>
    <cfRule type="duplicateValues" dxfId="7447" priority="57078"/>
    <cfRule type="duplicateValues" dxfId="7446" priority="57079"/>
    <cfRule type="duplicateValues" dxfId="7445" priority="57080"/>
  </conditionalFormatting>
  <conditionalFormatting sqref="J418:J442">
    <cfRule type="duplicateValues" dxfId="7444" priority="57074"/>
    <cfRule type="duplicateValues" dxfId="7443" priority="57075"/>
  </conditionalFormatting>
  <conditionalFormatting sqref="J418:J442">
    <cfRule type="duplicateValues" dxfId="7442" priority="57071"/>
    <cfRule type="duplicateValues" dxfId="7441" priority="57072"/>
    <cfRule type="duplicateValues" dxfId="7440" priority="57073"/>
  </conditionalFormatting>
  <conditionalFormatting sqref="F416">
    <cfRule type="duplicateValues" dxfId="7439" priority="57070"/>
  </conditionalFormatting>
  <conditionalFormatting sqref="F416">
    <cfRule type="duplicateValues" dxfId="7438" priority="57068"/>
    <cfRule type="duplicateValues" dxfId="7437" priority="57069"/>
  </conditionalFormatting>
  <conditionalFormatting sqref="J416">
    <cfRule type="duplicateValues" dxfId="7436" priority="57064"/>
  </conditionalFormatting>
  <conditionalFormatting sqref="J416">
    <cfRule type="duplicateValues" dxfId="7435" priority="57059"/>
    <cfRule type="duplicateValues" dxfId="7434" priority="57060"/>
    <cfRule type="duplicateValues" dxfId="7433" priority="57061"/>
    <cfRule type="duplicateValues" dxfId="7432" priority="57062"/>
    <cfRule type="duplicateValues" dxfId="7431" priority="57063"/>
  </conditionalFormatting>
  <conditionalFormatting sqref="J416">
    <cfRule type="duplicateValues" dxfId="7430" priority="57057"/>
    <cfRule type="duplicateValues" dxfId="7429" priority="57058"/>
  </conditionalFormatting>
  <conditionalFormatting sqref="J416">
    <cfRule type="duplicateValues" dxfId="7428" priority="57054"/>
    <cfRule type="duplicateValues" dxfId="7427" priority="57055"/>
    <cfRule type="duplicateValues" dxfId="7426" priority="57056"/>
  </conditionalFormatting>
  <conditionalFormatting sqref="F417">
    <cfRule type="duplicateValues" dxfId="7425" priority="57039"/>
  </conditionalFormatting>
  <conditionalFormatting sqref="F417">
    <cfRule type="duplicateValues" dxfId="7424" priority="57037"/>
    <cfRule type="duplicateValues" dxfId="7423" priority="57038"/>
  </conditionalFormatting>
  <conditionalFormatting sqref="J417">
    <cfRule type="duplicateValues" dxfId="7422" priority="57033"/>
  </conditionalFormatting>
  <conditionalFormatting sqref="J417">
    <cfRule type="duplicateValues" dxfId="7421" priority="57028"/>
    <cfRule type="duplicateValues" dxfId="7420" priority="57029"/>
    <cfRule type="duplicateValues" dxfId="7419" priority="57030"/>
    <cfRule type="duplicateValues" dxfId="7418" priority="57031"/>
    <cfRule type="duplicateValues" dxfId="7417" priority="57032"/>
  </conditionalFormatting>
  <conditionalFormatting sqref="J417">
    <cfRule type="duplicateValues" dxfId="7416" priority="57026"/>
    <cfRule type="duplicateValues" dxfId="7415" priority="57027"/>
  </conditionalFormatting>
  <conditionalFormatting sqref="J417">
    <cfRule type="duplicateValues" dxfId="7414" priority="57023"/>
    <cfRule type="duplicateValues" dxfId="7413" priority="57024"/>
    <cfRule type="duplicateValues" dxfId="7412" priority="57025"/>
  </conditionalFormatting>
  <conditionalFormatting sqref="F418">
    <cfRule type="duplicateValues" dxfId="7411" priority="57011"/>
  </conditionalFormatting>
  <conditionalFormatting sqref="F418">
    <cfRule type="duplicateValues" dxfId="7410" priority="57009"/>
    <cfRule type="duplicateValues" dxfId="7409" priority="57010"/>
  </conditionalFormatting>
  <conditionalFormatting sqref="J418">
    <cfRule type="duplicateValues" dxfId="7408" priority="57008"/>
  </conditionalFormatting>
  <conditionalFormatting sqref="J418">
    <cfRule type="duplicateValues" dxfId="7407" priority="57003"/>
    <cfRule type="duplicateValues" dxfId="7406" priority="57004"/>
    <cfRule type="duplicateValues" dxfId="7405" priority="57005"/>
    <cfRule type="duplicateValues" dxfId="7404" priority="57006"/>
    <cfRule type="duplicateValues" dxfId="7403" priority="57007"/>
  </conditionalFormatting>
  <conditionalFormatting sqref="J418">
    <cfRule type="duplicateValues" dxfId="7402" priority="57001"/>
    <cfRule type="duplicateValues" dxfId="7401" priority="57002"/>
  </conditionalFormatting>
  <conditionalFormatting sqref="J418">
    <cfRule type="duplicateValues" dxfId="7400" priority="56998"/>
    <cfRule type="duplicateValues" dxfId="7399" priority="56999"/>
    <cfRule type="duplicateValues" dxfId="7398" priority="57000"/>
  </conditionalFormatting>
  <conditionalFormatting sqref="F419">
    <cfRule type="duplicateValues" dxfId="7397" priority="56969"/>
  </conditionalFormatting>
  <conditionalFormatting sqref="F419">
    <cfRule type="duplicateValues" dxfId="7396" priority="56967"/>
    <cfRule type="duplicateValues" dxfId="7395" priority="56968"/>
  </conditionalFormatting>
  <conditionalFormatting sqref="J419">
    <cfRule type="duplicateValues" dxfId="7394" priority="56960"/>
  </conditionalFormatting>
  <conditionalFormatting sqref="J419">
    <cfRule type="duplicateValues" dxfId="7393" priority="56955"/>
    <cfRule type="duplicateValues" dxfId="7392" priority="56956"/>
    <cfRule type="duplicateValues" dxfId="7391" priority="56957"/>
    <cfRule type="duplicateValues" dxfId="7390" priority="56958"/>
    <cfRule type="duplicateValues" dxfId="7389" priority="56959"/>
  </conditionalFormatting>
  <conditionalFormatting sqref="J419">
    <cfRule type="duplicateValues" dxfId="7388" priority="56953"/>
    <cfRule type="duplicateValues" dxfId="7387" priority="56954"/>
  </conditionalFormatting>
  <conditionalFormatting sqref="J419">
    <cfRule type="duplicateValues" dxfId="7386" priority="56950"/>
    <cfRule type="duplicateValues" dxfId="7385" priority="56951"/>
    <cfRule type="duplicateValues" dxfId="7384" priority="56952"/>
  </conditionalFormatting>
  <conditionalFormatting sqref="F420">
    <cfRule type="duplicateValues" dxfId="7383" priority="56949"/>
  </conditionalFormatting>
  <conditionalFormatting sqref="F420">
    <cfRule type="duplicateValues" dxfId="7382" priority="56947"/>
    <cfRule type="duplicateValues" dxfId="7381" priority="56948"/>
  </conditionalFormatting>
  <conditionalFormatting sqref="J420">
    <cfRule type="duplicateValues" dxfId="7380" priority="56940"/>
  </conditionalFormatting>
  <conditionalFormatting sqref="J420">
    <cfRule type="duplicateValues" dxfId="7379" priority="56935"/>
    <cfRule type="duplicateValues" dxfId="7378" priority="56936"/>
    <cfRule type="duplicateValues" dxfId="7377" priority="56937"/>
    <cfRule type="duplicateValues" dxfId="7376" priority="56938"/>
    <cfRule type="duplicateValues" dxfId="7375" priority="56939"/>
  </conditionalFormatting>
  <conditionalFormatting sqref="J420">
    <cfRule type="duplicateValues" dxfId="7374" priority="56933"/>
    <cfRule type="duplicateValues" dxfId="7373" priority="56934"/>
  </conditionalFormatting>
  <conditionalFormatting sqref="J420">
    <cfRule type="duplicateValues" dxfId="7372" priority="56930"/>
    <cfRule type="duplicateValues" dxfId="7371" priority="56931"/>
    <cfRule type="duplicateValues" dxfId="7370" priority="56932"/>
  </conditionalFormatting>
  <conditionalFormatting sqref="F421">
    <cfRule type="duplicateValues" dxfId="7369" priority="56929"/>
  </conditionalFormatting>
  <conditionalFormatting sqref="F421">
    <cfRule type="duplicateValues" dxfId="7368" priority="56927"/>
    <cfRule type="duplicateValues" dxfId="7367" priority="56928"/>
  </conditionalFormatting>
  <conditionalFormatting sqref="J421">
    <cfRule type="duplicateValues" dxfId="7366" priority="56920"/>
  </conditionalFormatting>
  <conditionalFormatting sqref="J421">
    <cfRule type="duplicateValues" dxfId="7365" priority="56915"/>
    <cfRule type="duplicateValues" dxfId="7364" priority="56916"/>
    <cfRule type="duplicateValues" dxfId="7363" priority="56917"/>
    <cfRule type="duplicateValues" dxfId="7362" priority="56918"/>
    <cfRule type="duplicateValues" dxfId="7361" priority="56919"/>
  </conditionalFormatting>
  <conditionalFormatting sqref="J421">
    <cfRule type="duplicateValues" dxfId="7360" priority="56913"/>
    <cfRule type="duplicateValues" dxfId="7359" priority="56914"/>
  </conditionalFormatting>
  <conditionalFormatting sqref="J421">
    <cfRule type="duplicateValues" dxfId="7358" priority="56910"/>
    <cfRule type="duplicateValues" dxfId="7357" priority="56911"/>
    <cfRule type="duplicateValues" dxfId="7356" priority="56912"/>
  </conditionalFormatting>
  <conditionalFormatting sqref="F422">
    <cfRule type="duplicateValues" dxfId="7355" priority="56898"/>
  </conditionalFormatting>
  <conditionalFormatting sqref="F422">
    <cfRule type="duplicateValues" dxfId="7354" priority="56896"/>
    <cfRule type="duplicateValues" dxfId="7353" priority="56897"/>
  </conditionalFormatting>
  <conditionalFormatting sqref="J422">
    <cfRule type="duplicateValues" dxfId="7352" priority="56889"/>
  </conditionalFormatting>
  <conditionalFormatting sqref="J422">
    <cfRule type="duplicateValues" dxfId="7351" priority="56884"/>
    <cfRule type="duplicateValues" dxfId="7350" priority="56885"/>
    <cfRule type="duplicateValues" dxfId="7349" priority="56886"/>
    <cfRule type="duplicateValues" dxfId="7348" priority="56887"/>
    <cfRule type="duplicateValues" dxfId="7347" priority="56888"/>
  </conditionalFormatting>
  <conditionalFormatting sqref="J422">
    <cfRule type="duplicateValues" dxfId="7346" priority="56882"/>
    <cfRule type="duplicateValues" dxfId="7345" priority="56883"/>
  </conditionalFormatting>
  <conditionalFormatting sqref="J422">
    <cfRule type="duplicateValues" dxfId="7344" priority="56879"/>
    <cfRule type="duplicateValues" dxfId="7343" priority="56880"/>
    <cfRule type="duplicateValues" dxfId="7342" priority="56881"/>
  </conditionalFormatting>
  <conditionalFormatting sqref="F423:F425">
    <cfRule type="duplicateValues" dxfId="7341" priority="56867"/>
  </conditionalFormatting>
  <conditionalFormatting sqref="F423:F425">
    <cfRule type="duplicateValues" dxfId="7340" priority="56865"/>
    <cfRule type="duplicateValues" dxfId="7339" priority="56866"/>
  </conditionalFormatting>
  <conditionalFormatting sqref="J423:J425">
    <cfRule type="duplicateValues" dxfId="7338" priority="56858"/>
  </conditionalFormatting>
  <conditionalFormatting sqref="J423:J425">
    <cfRule type="duplicateValues" dxfId="7337" priority="56853"/>
    <cfRule type="duplicateValues" dxfId="7336" priority="56854"/>
    <cfRule type="duplicateValues" dxfId="7335" priority="56855"/>
    <cfRule type="duplicateValues" dxfId="7334" priority="56856"/>
    <cfRule type="duplicateValues" dxfId="7333" priority="56857"/>
  </conditionalFormatting>
  <conditionalFormatting sqref="J423:J425">
    <cfRule type="duplicateValues" dxfId="7332" priority="56851"/>
    <cfRule type="duplicateValues" dxfId="7331" priority="56852"/>
  </conditionalFormatting>
  <conditionalFormatting sqref="J423:J425">
    <cfRule type="duplicateValues" dxfId="7330" priority="56848"/>
    <cfRule type="duplicateValues" dxfId="7329" priority="56849"/>
    <cfRule type="duplicateValues" dxfId="7328" priority="56850"/>
  </conditionalFormatting>
  <conditionalFormatting sqref="F433">
    <cfRule type="duplicateValues" dxfId="7327" priority="56836"/>
  </conditionalFormatting>
  <conditionalFormatting sqref="F433">
    <cfRule type="duplicateValues" dxfId="7326" priority="56834"/>
    <cfRule type="duplicateValues" dxfId="7325" priority="56835"/>
  </conditionalFormatting>
  <conditionalFormatting sqref="J433">
    <cfRule type="duplicateValues" dxfId="7324" priority="56827"/>
  </conditionalFormatting>
  <conditionalFormatting sqref="J433">
    <cfRule type="duplicateValues" dxfId="7323" priority="56822"/>
    <cfRule type="duplicateValues" dxfId="7322" priority="56823"/>
    <cfRule type="duplicateValues" dxfId="7321" priority="56824"/>
    <cfRule type="duplicateValues" dxfId="7320" priority="56825"/>
    <cfRule type="duplicateValues" dxfId="7319" priority="56826"/>
  </conditionalFormatting>
  <conditionalFormatting sqref="J433">
    <cfRule type="duplicateValues" dxfId="7318" priority="56820"/>
    <cfRule type="duplicateValues" dxfId="7317" priority="56821"/>
  </conditionalFormatting>
  <conditionalFormatting sqref="J433">
    <cfRule type="duplicateValues" dxfId="7316" priority="56817"/>
    <cfRule type="duplicateValues" dxfId="7315" priority="56818"/>
    <cfRule type="duplicateValues" dxfId="7314" priority="56819"/>
  </conditionalFormatting>
  <conditionalFormatting sqref="F434">
    <cfRule type="duplicateValues" dxfId="7313" priority="56805"/>
  </conditionalFormatting>
  <conditionalFormatting sqref="F434">
    <cfRule type="duplicateValues" dxfId="7312" priority="56803"/>
    <cfRule type="duplicateValues" dxfId="7311" priority="56804"/>
  </conditionalFormatting>
  <conditionalFormatting sqref="J434">
    <cfRule type="duplicateValues" dxfId="7310" priority="56796"/>
  </conditionalFormatting>
  <conditionalFormatting sqref="J434">
    <cfRule type="duplicateValues" dxfId="7309" priority="56791"/>
    <cfRule type="duplicateValues" dxfId="7308" priority="56792"/>
    <cfRule type="duplicateValues" dxfId="7307" priority="56793"/>
    <cfRule type="duplicateValues" dxfId="7306" priority="56794"/>
    <cfRule type="duplicateValues" dxfId="7305" priority="56795"/>
  </conditionalFormatting>
  <conditionalFormatting sqref="J434">
    <cfRule type="duplicateValues" dxfId="7304" priority="56789"/>
    <cfRule type="duplicateValues" dxfId="7303" priority="56790"/>
  </conditionalFormatting>
  <conditionalFormatting sqref="J434">
    <cfRule type="duplicateValues" dxfId="7302" priority="56786"/>
    <cfRule type="duplicateValues" dxfId="7301" priority="56787"/>
    <cfRule type="duplicateValues" dxfId="7300" priority="56788"/>
  </conditionalFormatting>
  <conditionalFormatting sqref="F435:F436">
    <cfRule type="duplicateValues" dxfId="7299" priority="56774"/>
  </conditionalFormatting>
  <conditionalFormatting sqref="F435:F436">
    <cfRule type="duplicateValues" dxfId="7298" priority="56772"/>
    <cfRule type="duplicateValues" dxfId="7297" priority="56773"/>
  </conditionalFormatting>
  <conditionalFormatting sqref="J435:J436">
    <cfRule type="duplicateValues" dxfId="7296" priority="56764"/>
  </conditionalFormatting>
  <conditionalFormatting sqref="J435:J436">
    <cfRule type="duplicateValues" dxfId="7295" priority="56759"/>
    <cfRule type="duplicateValues" dxfId="7294" priority="56760"/>
    <cfRule type="duplicateValues" dxfId="7293" priority="56761"/>
    <cfRule type="duplicateValues" dxfId="7292" priority="56762"/>
    <cfRule type="duplicateValues" dxfId="7291" priority="56763"/>
  </conditionalFormatting>
  <conditionalFormatting sqref="J435:J436">
    <cfRule type="duplicateValues" dxfId="7290" priority="56757"/>
    <cfRule type="duplicateValues" dxfId="7289" priority="56758"/>
  </conditionalFormatting>
  <conditionalFormatting sqref="J435:J436">
    <cfRule type="duplicateValues" dxfId="7288" priority="56754"/>
    <cfRule type="duplicateValues" dxfId="7287" priority="56755"/>
    <cfRule type="duplicateValues" dxfId="7286" priority="56756"/>
  </conditionalFormatting>
  <conditionalFormatting sqref="F437">
    <cfRule type="duplicateValues" dxfId="7285" priority="56742"/>
  </conditionalFormatting>
  <conditionalFormatting sqref="F437">
    <cfRule type="duplicateValues" dxfId="7284" priority="56740"/>
    <cfRule type="duplicateValues" dxfId="7283" priority="56741"/>
  </conditionalFormatting>
  <conditionalFormatting sqref="J437">
    <cfRule type="duplicateValues" dxfId="7282" priority="56733"/>
  </conditionalFormatting>
  <conditionalFormatting sqref="J437">
    <cfRule type="duplicateValues" dxfId="7281" priority="56728"/>
    <cfRule type="duplicateValues" dxfId="7280" priority="56729"/>
    <cfRule type="duplicateValues" dxfId="7279" priority="56730"/>
    <cfRule type="duplicateValues" dxfId="7278" priority="56731"/>
    <cfRule type="duplicateValues" dxfId="7277" priority="56732"/>
  </conditionalFormatting>
  <conditionalFormatting sqref="J437">
    <cfRule type="duplicateValues" dxfId="7276" priority="56726"/>
    <cfRule type="duplicateValues" dxfId="7275" priority="56727"/>
  </conditionalFormatting>
  <conditionalFormatting sqref="J437">
    <cfRule type="duplicateValues" dxfId="7274" priority="56723"/>
    <cfRule type="duplicateValues" dxfId="7273" priority="56724"/>
    <cfRule type="duplicateValues" dxfId="7272" priority="56725"/>
  </conditionalFormatting>
  <conditionalFormatting sqref="F438">
    <cfRule type="duplicateValues" dxfId="7271" priority="56711"/>
  </conditionalFormatting>
  <conditionalFormatting sqref="F438">
    <cfRule type="duplicateValues" dxfId="7270" priority="56709"/>
    <cfRule type="duplicateValues" dxfId="7269" priority="56710"/>
  </conditionalFormatting>
  <conditionalFormatting sqref="F443:F446">
    <cfRule type="duplicateValues" dxfId="7268" priority="56702"/>
  </conditionalFormatting>
  <conditionalFormatting sqref="F443:F446">
    <cfRule type="duplicateValues" dxfId="7267" priority="56700"/>
    <cfRule type="duplicateValues" dxfId="7266" priority="56701"/>
  </conditionalFormatting>
  <conditionalFormatting sqref="J443:J446">
    <cfRule type="duplicateValues" dxfId="7265" priority="56699"/>
  </conditionalFormatting>
  <conditionalFormatting sqref="J443:J446">
    <cfRule type="duplicateValues" dxfId="7264" priority="56694"/>
    <cfRule type="duplicateValues" dxfId="7263" priority="56695"/>
    <cfRule type="duplicateValues" dxfId="7262" priority="56696"/>
    <cfRule type="duplicateValues" dxfId="7261" priority="56697"/>
    <cfRule type="duplicateValues" dxfId="7260" priority="56698"/>
  </conditionalFormatting>
  <conditionalFormatting sqref="J443:J446">
    <cfRule type="duplicateValues" dxfId="7259" priority="56692"/>
    <cfRule type="duplicateValues" dxfId="7258" priority="56693"/>
  </conditionalFormatting>
  <conditionalFormatting sqref="J443:J446">
    <cfRule type="duplicateValues" dxfId="7257" priority="56689"/>
    <cfRule type="duplicateValues" dxfId="7256" priority="56690"/>
    <cfRule type="duplicateValues" dxfId="7255" priority="56691"/>
  </conditionalFormatting>
  <conditionalFormatting sqref="J438">
    <cfRule type="duplicateValues" dxfId="7254" priority="56688"/>
  </conditionalFormatting>
  <conditionalFormatting sqref="J438">
    <cfRule type="duplicateValues" dxfId="7253" priority="56683"/>
    <cfRule type="duplicateValues" dxfId="7252" priority="56684"/>
    <cfRule type="duplicateValues" dxfId="7251" priority="56685"/>
    <cfRule type="duplicateValues" dxfId="7250" priority="56686"/>
    <cfRule type="duplicateValues" dxfId="7249" priority="56687"/>
  </conditionalFormatting>
  <conditionalFormatting sqref="J438">
    <cfRule type="duplicateValues" dxfId="7248" priority="56681"/>
    <cfRule type="duplicateValues" dxfId="7247" priority="56682"/>
  </conditionalFormatting>
  <conditionalFormatting sqref="J438">
    <cfRule type="duplicateValues" dxfId="7246" priority="56678"/>
    <cfRule type="duplicateValues" dxfId="7245" priority="56679"/>
    <cfRule type="duplicateValues" dxfId="7244" priority="56680"/>
  </conditionalFormatting>
  <conditionalFormatting sqref="F439:F441">
    <cfRule type="duplicateValues" dxfId="7243" priority="56677"/>
  </conditionalFormatting>
  <conditionalFormatting sqref="F439:F441">
    <cfRule type="duplicateValues" dxfId="7242" priority="56675"/>
    <cfRule type="duplicateValues" dxfId="7241" priority="56676"/>
  </conditionalFormatting>
  <conditionalFormatting sqref="J439:J441">
    <cfRule type="duplicateValues" dxfId="7240" priority="56668"/>
  </conditionalFormatting>
  <conditionalFormatting sqref="J439:J441">
    <cfRule type="duplicateValues" dxfId="7239" priority="56663"/>
    <cfRule type="duplicateValues" dxfId="7238" priority="56664"/>
    <cfRule type="duplicateValues" dxfId="7237" priority="56665"/>
    <cfRule type="duplicateValues" dxfId="7236" priority="56666"/>
    <cfRule type="duplicateValues" dxfId="7235" priority="56667"/>
  </conditionalFormatting>
  <conditionalFormatting sqref="J439:J441">
    <cfRule type="duplicateValues" dxfId="7234" priority="56661"/>
    <cfRule type="duplicateValues" dxfId="7233" priority="56662"/>
  </conditionalFormatting>
  <conditionalFormatting sqref="J439:J441">
    <cfRule type="duplicateValues" dxfId="7232" priority="56658"/>
    <cfRule type="duplicateValues" dxfId="7231" priority="56659"/>
    <cfRule type="duplicateValues" dxfId="7230" priority="56660"/>
  </conditionalFormatting>
  <conditionalFormatting sqref="F442">
    <cfRule type="duplicateValues" dxfId="7229" priority="56657"/>
  </conditionalFormatting>
  <conditionalFormatting sqref="F442">
    <cfRule type="duplicateValues" dxfId="7228" priority="56655"/>
    <cfRule type="duplicateValues" dxfId="7227" priority="56656"/>
  </conditionalFormatting>
  <conditionalFormatting sqref="J442">
    <cfRule type="duplicateValues" dxfId="7226" priority="56648"/>
  </conditionalFormatting>
  <conditionalFormatting sqref="J442">
    <cfRule type="duplicateValues" dxfId="7225" priority="56643"/>
    <cfRule type="duplicateValues" dxfId="7224" priority="56644"/>
    <cfRule type="duplicateValues" dxfId="7223" priority="56645"/>
    <cfRule type="duplicateValues" dxfId="7222" priority="56646"/>
    <cfRule type="duplicateValues" dxfId="7221" priority="56647"/>
  </conditionalFormatting>
  <conditionalFormatting sqref="J442">
    <cfRule type="duplicateValues" dxfId="7220" priority="56641"/>
    <cfRule type="duplicateValues" dxfId="7219" priority="56642"/>
  </conditionalFormatting>
  <conditionalFormatting sqref="J442">
    <cfRule type="duplicateValues" dxfId="7218" priority="56638"/>
    <cfRule type="duplicateValues" dxfId="7217" priority="56639"/>
    <cfRule type="duplicateValues" dxfId="7216" priority="56640"/>
  </conditionalFormatting>
  <conditionalFormatting sqref="F443">
    <cfRule type="duplicateValues" dxfId="7215" priority="56637"/>
  </conditionalFormatting>
  <conditionalFormatting sqref="F443">
    <cfRule type="duplicateValues" dxfId="7214" priority="56635"/>
    <cfRule type="duplicateValues" dxfId="7213" priority="56636"/>
  </conditionalFormatting>
  <conditionalFormatting sqref="J443">
    <cfRule type="duplicateValues" dxfId="7212" priority="56634"/>
  </conditionalFormatting>
  <conditionalFormatting sqref="J443">
    <cfRule type="duplicateValues" dxfId="7211" priority="56629"/>
    <cfRule type="duplicateValues" dxfId="7210" priority="56630"/>
    <cfRule type="duplicateValues" dxfId="7209" priority="56631"/>
    <cfRule type="duplicateValues" dxfId="7208" priority="56632"/>
    <cfRule type="duplicateValues" dxfId="7207" priority="56633"/>
  </conditionalFormatting>
  <conditionalFormatting sqref="J443">
    <cfRule type="duplicateValues" dxfId="7206" priority="56627"/>
    <cfRule type="duplicateValues" dxfId="7205" priority="56628"/>
  </conditionalFormatting>
  <conditionalFormatting sqref="J443">
    <cfRule type="duplicateValues" dxfId="7204" priority="56624"/>
    <cfRule type="duplicateValues" dxfId="7203" priority="56625"/>
    <cfRule type="duplicateValues" dxfId="7202" priority="56626"/>
  </conditionalFormatting>
  <conditionalFormatting sqref="F447:F454">
    <cfRule type="duplicateValues" dxfId="7201" priority="56603"/>
  </conditionalFormatting>
  <conditionalFormatting sqref="F447:F454">
    <cfRule type="duplicateValues" dxfId="7200" priority="56601"/>
    <cfRule type="duplicateValues" dxfId="7199" priority="56602"/>
  </conditionalFormatting>
  <conditionalFormatting sqref="J447:J454">
    <cfRule type="duplicateValues" dxfId="7198" priority="56600"/>
  </conditionalFormatting>
  <conditionalFormatting sqref="J447:J454">
    <cfRule type="duplicateValues" dxfId="7197" priority="56595"/>
    <cfRule type="duplicateValues" dxfId="7196" priority="56596"/>
    <cfRule type="duplicateValues" dxfId="7195" priority="56597"/>
    <cfRule type="duplicateValues" dxfId="7194" priority="56598"/>
    <cfRule type="duplicateValues" dxfId="7193" priority="56599"/>
  </conditionalFormatting>
  <conditionalFormatting sqref="J447:J454">
    <cfRule type="duplicateValues" dxfId="7192" priority="56593"/>
    <cfRule type="duplicateValues" dxfId="7191" priority="56594"/>
  </conditionalFormatting>
  <conditionalFormatting sqref="J447:J454">
    <cfRule type="duplicateValues" dxfId="7190" priority="56590"/>
    <cfRule type="duplicateValues" dxfId="7189" priority="56591"/>
    <cfRule type="duplicateValues" dxfId="7188" priority="56592"/>
  </conditionalFormatting>
  <conditionalFormatting sqref="F444">
    <cfRule type="duplicateValues" dxfId="7187" priority="56589"/>
  </conditionalFormatting>
  <conditionalFormatting sqref="F444">
    <cfRule type="duplicateValues" dxfId="7186" priority="56587"/>
    <cfRule type="duplicateValues" dxfId="7185" priority="56588"/>
  </conditionalFormatting>
  <conditionalFormatting sqref="J444">
    <cfRule type="duplicateValues" dxfId="7184" priority="56577"/>
  </conditionalFormatting>
  <conditionalFormatting sqref="J444">
    <cfRule type="duplicateValues" dxfId="7183" priority="56572"/>
    <cfRule type="duplicateValues" dxfId="7182" priority="56573"/>
    <cfRule type="duplicateValues" dxfId="7181" priority="56574"/>
    <cfRule type="duplicateValues" dxfId="7180" priority="56575"/>
    <cfRule type="duplicateValues" dxfId="7179" priority="56576"/>
  </conditionalFormatting>
  <conditionalFormatting sqref="J444">
    <cfRule type="duplicateValues" dxfId="7178" priority="56570"/>
    <cfRule type="duplicateValues" dxfId="7177" priority="56571"/>
  </conditionalFormatting>
  <conditionalFormatting sqref="J444">
    <cfRule type="duplicateValues" dxfId="7176" priority="56567"/>
    <cfRule type="duplicateValues" dxfId="7175" priority="56568"/>
    <cfRule type="duplicateValues" dxfId="7174" priority="56569"/>
  </conditionalFormatting>
  <conditionalFormatting sqref="F445">
    <cfRule type="duplicateValues" dxfId="7173" priority="56555"/>
  </conditionalFormatting>
  <conditionalFormatting sqref="F445">
    <cfRule type="duplicateValues" dxfId="7172" priority="56553"/>
    <cfRule type="duplicateValues" dxfId="7171" priority="56554"/>
  </conditionalFormatting>
  <conditionalFormatting sqref="J445">
    <cfRule type="duplicateValues" dxfId="7170" priority="56543"/>
  </conditionalFormatting>
  <conditionalFormatting sqref="J445">
    <cfRule type="duplicateValues" dxfId="7169" priority="56538"/>
    <cfRule type="duplicateValues" dxfId="7168" priority="56539"/>
    <cfRule type="duplicateValues" dxfId="7167" priority="56540"/>
    <cfRule type="duplicateValues" dxfId="7166" priority="56541"/>
    <cfRule type="duplicateValues" dxfId="7165" priority="56542"/>
  </conditionalFormatting>
  <conditionalFormatting sqref="J445">
    <cfRule type="duplicateValues" dxfId="7164" priority="56536"/>
    <cfRule type="duplicateValues" dxfId="7163" priority="56537"/>
  </conditionalFormatting>
  <conditionalFormatting sqref="J445">
    <cfRule type="duplicateValues" dxfId="7162" priority="56533"/>
    <cfRule type="duplicateValues" dxfId="7161" priority="56534"/>
    <cfRule type="duplicateValues" dxfId="7160" priority="56535"/>
  </conditionalFormatting>
  <conditionalFormatting sqref="F446">
    <cfRule type="duplicateValues" dxfId="7159" priority="56532"/>
  </conditionalFormatting>
  <conditionalFormatting sqref="F446">
    <cfRule type="duplicateValues" dxfId="7158" priority="56530"/>
    <cfRule type="duplicateValues" dxfId="7157" priority="56531"/>
  </conditionalFormatting>
  <conditionalFormatting sqref="J446">
    <cfRule type="duplicateValues" dxfId="7156" priority="56520"/>
  </conditionalFormatting>
  <conditionalFormatting sqref="J446">
    <cfRule type="duplicateValues" dxfId="7155" priority="56515"/>
    <cfRule type="duplicateValues" dxfId="7154" priority="56516"/>
    <cfRule type="duplicateValues" dxfId="7153" priority="56517"/>
    <cfRule type="duplicateValues" dxfId="7152" priority="56518"/>
    <cfRule type="duplicateValues" dxfId="7151" priority="56519"/>
  </conditionalFormatting>
  <conditionalFormatting sqref="J446">
    <cfRule type="duplicateValues" dxfId="7150" priority="56513"/>
    <cfRule type="duplicateValues" dxfId="7149" priority="56514"/>
  </conditionalFormatting>
  <conditionalFormatting sqref="J446">
    <cfRule type="duplicateValues" dxfId="7148" priority="56510"/>
    <cfRule type="duplicateValues" dxfId="7147" priority="56511"/>
    <cfRule type="duplicateValues" dxfId="7146" priority="56512"/>
  </conditionalFormatting>
  <conditionalFormatting sqref="F447">
    <cfRule type="duplicateValues" dxfId="7145" priority="56498"/>
  </conditionalFormatting>
  <conditionalFormatting sqref="F447">
    <cfRule type="duplicateValues" dxfId="7144" priority="56496"/>
    <cfRule type="duplicateValues" dxfId="7143" priority="56497"/>
  </conditionalFormatting>
  <conditionalFormatting sqref="J447">
    <cfRule type="duplicateValues" dxfId="7142" priority="56483"/>
  </conditionalFormatting>
  <conditionalFormatting sqref="J447">
    <cfRule type="duplicateValues" dxfId="7141" priority="56478"/>
    <cfRule type="duplicateValues" dxfId="7140" priority="56479"/>
    <cfRule type="duplicateValues" dxfId="7139" priority="56480"/>
    <cfRule type="duplicateValues" dxfId="7138" priority="56481"/>
    <cfRule type="duplicateValues" dxfId="7137" priority="56482"/>
  </conditionalFormatting>
  <conditionalFormatting sqref="J447">
    <cfRule type="duplicateValues" dxfId="7136" priority="56476"/>
    <cfRule type="duplicateValues" dxfId="7135" priority="56477"/>
  </conditionalFormatting>
  <conditionalFormatting sqref="J447">
    <cfRule type="duplicateValues" dxfId="7134" priority="56473"/>
    <cfRule type="duplicateValues" dxfId="7133" priority="56474"/>
    <cfRule type="duplicateValues" dxfId="7132" priority="56475"/>
  </conditionalFormatting>
  <conditionalFormatting sqref="F448">
    <cfRule type="duplicateValues" dxfId="7131" priority="56461"/>
  </conditionalFormatting>
  <conditionalFormatting sqref="F448">
    <cfRule type="duplicateValues" dxfId="7130" priority="56459"/>
    <cfRule type="duplicateValues" dxfId="7129" priority="56460"/>
  </conditionalFormatting>
  <conditionalFormatting sqref="J448">
    <cfRule type="duplicateValues" dxfId="7128" priority="56446"/>
  </conditionalFormatting>
  <conditionalFormatting sqref="J448">
    <cfRule type="duplicateValues" dxfId="7127" priority="56441"/>
    <cfRule type="duplicateValues" dxfId="7126" priority="56442"/>
    <cfRule type="duplicateValues" dxfId="7125" priority="56443"/>
    <cfRule type="duplicateValues" dxfId="7124" priority="56444"/>
    <cfRule type="duplicateValues" dxfId="7123" priority="56445"/>
  </conditionalFormatting>
  <conditionalFormatting sqref="J448">
    <cfRule type="duplicateValues" dxfId="7122" priority="56439"/>
    <cfRule type="duplicateValues" dxfId="7121" priority="56440"/>
  </conditionalFormatting>
  <conditionalFormatting sqref="J448">
    <cfRule type="duplicateValues" dxfId="7120" priority="56436"/>
    <cfRule type="duplicateValues" dxfId="7119" priority="56437"/>
    <cfRule type="duplicateValues" dxfId="7118" priority="56438"/>
  </conditionalFormatting>
  <conditionalFormatting sqref="F449">
    <cfRule type="duplicateValues" dxfId="7117" priority="56424"/>
  </conditionalFormatting>
  <conditionalFormatting sqref="F449">
    <cfRule type="duplicateValues" dxfId="7116" priority="56422"/>
    <cfRule type="duplicateValues" dxfId="7115" priority="56423"/>
  </conditionalFormatting>
  <conditionalFormatting sqref="J449">
    <cfRule type="duplicateValues" dxfId="7114" priority="56409"/>
  </conditionalFormatting>
  <conditionalFormatting sqref="J449">
    <cfRule type="duplicateValues" dxfId="7113" priority="56404"/>
    <cfRule type="duplicateValues" dxfId="7112" priority="56405"/>
    <cfRule type="duplicateValues" dxfId="7111" priority="56406"/>
    <cfRule type="duplicateValues" dxfId="7110" priority="56407"/>
    <cfRule type="duplicateValues" dxfId="7109" priority="56408"/>
  </conditionalFormatting>
  <conditionalFormatting sqref="J449">
    <cfRule type="duplicateValues" dxfId="7108" priority="56402"/>
    <cfRule type="duplicateValues" dxfId="7107" priority="56403"/>
  </conditionalFormatting>
  <conditionalFormatting sqref="J449">
    <cfRule type="duplicateValues" dxfId="7106" priority="56399"/>
    <cfRule type="duplicateValues" dxfId="7105" priority="56400"/>
    <cfRule type="duplicateValues" dxfId="7104" priority="56401"/>
  </conditionalFormatting>
  <conditionalFormatting sqref="F450">
    <cfRule type="duplicateValues" dxfId="7103" priority="56387"/>
  </conditionalFormatting>
  <conditionalFormatting sqref="F450">
    <cfRule type="duplicateValues" dxfId="7102" priority="56385"/>
    <cfRule type="duplicateValues" dxfId="7101" priority="56386"/>
  </conditionalFormatting>
  <conditionalFormatting sqref="J450">
    <cfRule type="duplicateValues" dxfId="7100" priority="56372"/>
  </conditionalFormatting>
  <conditionalFormatting sqref="J450">
    <cfRule type="duplicateValues" dxfId="7099" priority="56367"/>
    <cfRule type="duplicateValues" dxfId="7098" priority="56368"/>
    <cfRule type="duplicateValues" dxfId="7097" priority="56369"/>
    <cfRule type="duplicateValues" dxfId="7096" priority="56370"/>
    <cfRule type="duplicateValues" dxfId="7095" priority="56371"/>
  </conditionalFormatting>
  <conditionalFormatting sqref="J450">
    <cfRule type="duplicateValues" dxfId="7094" priority="56365"/>
    <cfRule type="duplicateValues" dxfId="7093" priority="56366"/>
  </conditionalFormatting>
  <conditionalFormatting sqref="J450">
    <cfRule type="duplicateValues" dxfId="7092" priority="56362"/>
    <cfRule type="duplicateValues" dxfId="7091" priority="56363"/>
    <cfRule type="duplicateValues" dxfId="7090" priority="56364"/>
  </conditionalFormatting>
  <conditionalFormatting sqref="F451">
    <cfRule type="duplicateValues" dxfId="7089" priority="56350"/>
  </conditionalFormatting>
  <conditionalFormatting sqref="F451">
    <cfRule type="duplicateValues" dxfId="7088" priority="56348"/>
    <cfRule type="duplicateValues" dxfId="7087" priority="56349"/>
  </conditionalFormatting>
  <conditionalFormatting sqref="J451">
    <cfRule type="duplicateValues" dxfId="7086" priority="56335"/>
  </conditionalFormatting>
  <conditionalFormatting sqref="J451">
    <cfRule type="duplicateValues" dxfId="7085" priority="56330"/>
    <cfRule type="duplicateValues" dxfId="7084" priority="56331"/>
    <cfRule type="duplicateValues" dxfId="7083" priority="56332"/>
    <cfRule type="duplicateValues" dxfId="7082" priority="56333"/>
    <cfRule type="duplicateValues" dxfId="7081" priority="56334"/>
  </conditionalFormatting>
  <conditionalFormatting sqref="J451">
    <cfRule type="duplicateValues" dxfId="7080" priority="56328"/>
    <cfRule type="duplicateValues" dxfId="7079" priority="56329"/>
  </conditionalFormatting>
  <conditionalFormatting sqref="J451">
    <cfRule type="duplicateValues" dxfId="7078" priority="56325"/>
    <cfRule type="duplicateValues" dxfId="7077" priority="56326"/>
    <cfRule type="duplicateValues" dxfId="7076" priority="56327"/>
  </conditionalFormatting>
  <conditionalFormatting sqref="F452">
    <cfRule type="duplicateValues" dxfId="7075" priority="56324"/>
  </conditionalFormatting>
  <conditionalFormatting sqref="F452">
    <cfRule type="duplicateValues" dxfId="7074" priority="56322"/>
    <cfRule type="duplicateValues" dxfId="7073" priority="56323"/>
  </conditionalFormatting>
  <conditionalFormatting sqref="J452">
    <cfRule type="duplicateValues" dxfId="7072" priority="56309"/>
  </conditionalFormatting>
  <conditionalFormatting sqref="J452">
    <cfRule type="duplicateValues" dxfId="7071" priority="56304"/>
    <cfRule type="duplicateValues" dxfId="7070" priority="56305"/>
    <cfRule type="duplicateValues" dxfId="7069" priority="56306"/>
    <cfRule type="duplicateValues" dxfId="7068" priority="56307"/>
    <cfRule type="duplicateValues" dxfId="7067" priority="56308"/>
  </conditionalFormatting>
  <conditionalFormatting sqref="J452">
    <cfRule type="duplicateValues" dxfId="7066" priority="56302"/>
    <cfRule type="duplicateValues" dxfId="7065" priority="56303"/>
  </conditionalFormatting>
  <conditionalFormatting sqref="J452">
    <cfRule type="duplicateValues" dxfId="7064" priority="56299"/>
    <cfRule type="duplicateValues" dxfId="7063" priority="56300"/>
    <cfRule type="duplicateValues" dxfId="7062" priority="56301"/>
  </conditionalFormatting>
  <conditionalFormatting sqref="F453">
    <cfRule type="duplicateValues" dxfId="7061" priority="56298"/>
  </conditionalFormatting>
  <conditionalFormatting sqref="F453">
    <cfRule type="duplicateValues" dxfId="7060" priority="56296"/>
    <cfRule type="duplicateValues" dxfId="7059" priority="56297"/>
  </conditionalFormatting>
  <conditionalFormatting sqref="J453">
    <cfRule type="duplicateValues" dxfId="7058" priority="56283"/>
  </conditionalFormatting>
  <conditionalFormatting sqref="J453">
    <cfRule type="duplicateValues" dxfId="7057" priority="56278"/>
    <cfRule type="duplicateValues" dxfId="7056" priority="56279"/>
    <cfRule type="duplicateValues" dxfId="7055" priority="56280"/>
    <cfRule type="duplicateValues" dxfId="7054" priority="56281"/>
    <cfRule type="duplicateValues" dxfId="7053" priority="56282"/>
  </conditionalFormatting>
  <conditionalFormatting sqref="J453">
    <cfRule type="duplicateValues" dxfId="7052" priority="56276"/>
    <cfRule type="duplicateValues" dxfId="7051" priority="56277"/>
  </conditionalFormatting>
  <conditionalFormatting sqref="J453">
    <cfRule type="duplicateValues" dxfId="7050" priority="56273"/>
    <cfRule type="duplicateValues" dxfId="7049" priority="56274"/>
    <cfRule type="duplicateValues" dxfId="7048" priority="56275"/>
  </conditionalFormatting>
  <conditionalFormatting sqref="F455:F457">
    <cfRule type="duplicateValues" dxfId="7047" priority="56272"/>
  </conditionalFormatting>
  <conditionalFormatting sqref="F455:F457">
    <cfRule type="duplicateValues" dxfId="7046" priority="56270"/>
    <cfRule type="duplicateValues" dxfId="7045" priority="56271"/>
  </conditionalFormatting>
  <conditionalFormatting sqref="J455:J457">
    <cfRule type="duplicateValues" dxfId="7044" priority="56269"/>
  </conditionalFormatting>
  <conditionalFormatting sqref="J455:J457">
    <cfRule type="duplicateValues" dxfId="7043" priority="56264"/>
    <cfRule type="duplicateValues" dxfId="7042" priority="56265"/>
    <cfRule type="duplicateValues" dxfId="7041" priority="56266"/>
    <cfRule type="duplicateValues" dxfId="7040" priority="56267"/>
    <cfRule type="duplicateValues" dxfId="7039" priority="56268"/>
  </conditionalFormatting>
  <conditionalFormatting sqref="J455:J457">
    <cfRule type="duplicateValues" dxfId="7038" priority="56262"/>
    <cfRule type="duplicateValues" dxfId="7037" priority="56263"/>
  </conditionalFormatting>
  <conditionalFormatting sqref="J455:J457">
    <cfRule type="duplicateValues" dxfId="7036" priority="56259"/>
    <cfRule type="duplicateValues" dxfId="7035" priority="56260"/>
    <cfRule type="duplicateValues" dxfId="7034" priority="56261"/>
  </conditionalFormatting>
  <conditionalFormatting sqref="F454">
    <cfRule type="duplicateValues" dxfId="7033" priority="56258"/>
  </conditionalFormatting>
  <conditionalFormatting sqref="F454">
    <cfRule type="duplicateValues" dxfId="7032" priority="56256"/>
    <cfRule type="duplicateValues" dxfId="7031" priority="56257"/>
  </conditionalFormatting>
  <conditionalFormatting sqref="J454">
    <cfRule type="duplicateValues" dxfId="7030" priority="56243"/>
  </conditionalFormatting>
  <conditionalFormatting sqref="J454">
    <cfRule type="duplicateValues" dxfId="7029" priority="56238"/>
    <cfRule type="duplicateValues" dxfId="7028" priority="56239"/>
    <cfRule type="duplicateValues" dxfId="7027" priority="56240"/>
    <cfRule type="duplicateValues" dxfId="7026" priority="56241"/>
    <cfRule type="duplicateValues" dxfId="7025" priority="56242"/>
  </conditionalFormatting>
  <conditionalFormatting sqref="J454">
    <cfRule type="duplicateValues" dxfId="7024" priority="56236"/>
    <cfRule type="duplicateValues" dxfId="7023" priority="56237"/>
  </conditionalFormatting>
  <conditionalFormatting sqref="J454">
    <cfRule type="duplicateValues" dxfId="7022" priority="56233"/>
    <cfRule type="duplicateValues" dxfId="7021" priority="56234"/>
    <cfRule type="duplicateValues" dxfId="7020" priority="56235"/>
  </conditionalFormatting>
  <conditionalFormatting sqref="F455">
    <cfRule type="duplicateValues" dxfId="7019" priority="56232"/>
  </conditionalFormatting>
  <conditionalFormatting sqref="F455">
    <cfRule type="duplicateValues" dxfId="7018" priority="56230"/>
    <cfRule type="duplicateValues" dxfId="7017" priority="56231"/>
  </conditionalFormatting>
  <conditionalFormatting sqref="J455">
    <cfRule type="duplicateValues" dxfId="7016" priority="56210"/>
    <cfRule type="duplicateValues" dxfId="7015" priority="56211"/>
    <cfRule type="duplicateValues" dxfId="7014" priority="56212"/>
    <cfRule type="duplicateValues" dxfId="7013" priority="56213"/>
    <cfRule type="duplicateValues" dxfId="7012" priority="56214"/>
  </conditionalFormatting>
  <conditionalFormatting sqref="J455">
    <cfRule type="duplicateValues" dxfId="7011" priority="56209" stopIfTrue="1"/>
  </conditionalFormatting>
  <conditionalFormatting sqref="J455">
    <cfRule type="duplicateValues" dxfId="7010" priority="56207"/>
    <cfRule type="duplicateValues" dxfId="7009" priority="56208"/>
  </conditionalFormatting>
  <conditionalFormatting sqref="J455">
    <cfRule type="duplicateValues" dxfId="7008" priority="56204"/>
    <cfRule type="duplicateValues" dxfId="7007" priority="56205"/>
    <cfRule type="duplicateValues" dxfId="7006" priority="56206"/>
  </conditionalFormatting>
  <conditionalFormatting sqref="F456">
    <cfRule type="duplicateValues" dxfId="7005" priority="56181"/>
  </conditionalFormatting>
  <conditionalFormatting sqref="F456">
    <cfRule type="duplicateValues" dxfId="7004" priority="56179"/>
    <cfRule type="duplicateValues" dxfId="7003" priority="56180"/>
  </conditionalFormatting>
  <conditionalFormatting sqref="J456">
    <cfRule type="duplicateValues" dxfId="7002" priority="56159"/>
    <cfRule type="duplicateValues" dxfId="7001" priority="56160"/>
    <cfRule type="duplicateValues" dxfId="7000" priority="56161"/>
    <cfRule type="duplicateValues" dxfId="6999" priority="56162"/>
    <cfRule type="duplicateValues" dxfId="6998" priority="56163"/>
  </conditionalFormatting>
  <conditionalFormatting sqref="J456">
    <cfRule type="duplicateValues" dxfId="6997" priority="56158" stopIfTrue="1"/>
  </conditionalFormatting>
  <conditionalFormatting sqref="J456">
    <cfRule type="duplicateValues" dxfId="6996" priority="56156"/>
    <cfRule type="duplicateValues" dxfId="6995" priority="56157"/>
  </conditionalFormatting>
  <conditionalFormatting sqref="J456">
    <cfRule type="duplicateValues" dxfId="6994" priority="56153"/>
    <cfRule type="duplicateValues" dxfId="6993" priority="56154"/>
    <cfRule type="duplicateValues" dxfId="6992" priority="56155"/>
  </conditionalFormatting>
  <conditionalFormatting sqref="F458:F464">
    <cfRule type="duplicateValues" dxfId="6991" priority="56130"/>
  </conditionalFormatting>
  <conditionalFormatting sqref="F458:F464">
    <cfRule type="duplicateValues" dxfId="6990" priority="56128"/>
    <cfRule type="duplicateValues" dxfId="6989" priority="56129"/>
  </conditionalFormatting>
  <conditionalFormatting sqref="J459:J464">
    <cfRule type="duplicateValues" dxfId="6988" priority="56127"/>
  </conditionalFormatting>
  <conditionalFormatting sqref="J459:J464">
    <cfRule type="duplicateValues" dxfId="6987" priority="56122"/>
    <cfRule type="duplicateValues" dxfId="6986" priority="56123"/>
    <cfRule type="duplicateValues" dxfId="6985" priority="56124"/>
    <cfRule type="duplicateValues" dxfId="6984" priority="56125"/>
    <cfRule type="duplicateValues" dxfId="6983" priority="56126"/>
  </conditionalFormatting>
  <conditionalFormatting sqref="J459:J464">
    <cfRule type="duplicateValues" dxfId="6982" priority="56120"/>
    <cfRule type="duplicateValues" dxfId="6981" priority="56121"/>
  </conditionalFormatting>
  <conditionalFormatting sqref="J459:J464">
    <cfRule type="duplicateValues" dxfId="6980" priority="56117"/>
    <cfRule type="duplicateValues" dxfId="6979" priority="56118"/>
    <cfRule type="duplicateValues" dxfId="6978" priority="56119"/>
  </conditionalFormatting>
  <conditionalFormatting sqref="F457">
    <cfRule type="duplicateValues" dxfId="6977" priority="56116"/>
  </conditionalFormatting>
  <conditionalFormatting sqref="F457">
    <cfRule type="duplicateValues" dxfId="6976" priority="56114"/>
    <cfRule type="duplicateValues" dxfId="6975" priority="56115"/>
  </conditionalFormatting>
  <conditionalFormatting sqref="F458">
    <cfRule type="duplicateValues" dxfId="6974" priority="56098"/>
  </conditionalFormatting>
  <conditionalFormatting sqref="F458">
    <cfRule type="duplicateValues" dxfId="6973" priority="56096"/>
    <cfRule type="duplicateValues" dxfId="6972" priority="56097"/>
  </conditionalFormatting>
  <conditionalFormatting sqref="F465:F474">
    <cfRule type="duplicateValues" dxfId="6971" priority="56066"/>
  </conditionalFormatting>
  <conditionalFormatting sqref="F465:F474">
    <cfRule type="duplicateValues" dxfId="6970" priority="56064"/>
    <cfRule type="duplicateValues" dxfId="6969" priority="56065"/>
  </conditionalFormatting>
  <conditionalFormatting sqref="J465:J474">
    <cfRule type="duplicateValues" dxfId="6968" priority="56063"/>
  </conditionalFormatting>
  <conditionalFormatting sqref="J465:J474">
    <cfRule type="duplicateValues" dxfId="6967" priority="56058"/>
    <cfRule type="duplicateValues" dxfId="6966" priority="56059"/>
    <cfRule type="duplicateValues" dxfId="6965" priority="56060"/>
    <cfRule type="duplicateValues" dxfId="6964" priority="56061"/>
    <cfRule type="duplicateValues" dxfId="6963" priority="56062"/>
  </conditionalFormatting>
  <conditionalFormatting sqref="J465:J474">
    <cfRule type="duplicateValues" dxfId="6962" priority="56056"/>
    <cfRule type="duplicateValues" dxfId="6961" priority="56057"/>
  </conditionalFormatting>
  <conditionalFormatting sqref="J465:J474">
    <cfRule type="duplicateValues" dxfId="6960" priority="56053"/>
    <cfRule type="duplicateValues" dxfId="6959" priority="56054"/>
    <cfRule type="duplicateValues" dxfId="6958" priority="56055"/>
  </conditionalFormatting>
  <conditionalFormatting sqref="F459">
    <cfRule type="duplicateValues" dxfId="6957" priority="56052"/>
  </conditionalFormatting>
  <conditionalFormatting sqref="F459">
    <cfRule type="duplicateValues" dxfId="6956" priority="56050"/>
    <cfRule type="duplicateValues" dxfId="6955" priority="56051"/>
  </conditionalFormatting>
  <conditionalFormatting sqref="J459">
    <cfRule type="duplicateValues" dxfId="6954" priority="56031"/>
  </conditionalFormatting>
  <conditionalFormatting sqref="J459">
    <cfRule type="duplicateValues" dxfId="6953" priority="56026"/>
    <cfRule type="duplicateValues" dxfId="6952" priority="56027"/>
    <cfRule type="duplicateValues" dxfId="6951" priority="56028"/>
    <cfRule type="duplicateValues" dxfId="6950" priority="56029"/>
    <cfRule type="duplicateValues" dxfId="6949" priority="56030"/>
  </conditionalFormatting>
  <conditionalFormatting sqref="J459">
    <cfRule type="duplicateValues" dxfId="6948" priority="56024"/>
    <cfRule type="duplicateValues" dxfId="6947" priority="56025"/>
  </conditionalFormatting>
  <conditionalFormatting sqref="J459">
    <cfRule type="duplicateValues" dxfId="6946" priority="56021"/>
    <cfRule type="duplicateValues" dxfId="6945" priority="56022"/>
    <cfRule type="duplicateValues" dxfId="6944" priority="56023"/>
  </conditionalFormatting>
  <conditionalFormatting sqref="F460">
    <cfRule type="duplicateValues" dxfId="6943" priority="56020"/>
  </conditionalFormatting>
  <conditionalFormatting sqref="F460">
    <cfRule type="duplicateValues" dxfId="6942" priority="56018"/>
    <cfRule type="duplicateValues" dxfId="6941" priority="56019"/>
  </conditionalFormatting>
  <conditionalFormatting sqref="J460">
    <cfRule type="duplicateValues" dxfId="6940" priority="55999"/>
  </conditionalFormatting>
  <conditionalFormatting sqref="J460">
    <cfRule type="duplicateValues" dxfId="6939" priority="55994"/>
    <cfRule type="duplicateValues" dxfId="6938" priority="55995"/>
    <cfRule type="duplicateValues" dxfId="6937" priority="55996"/>
    <cfRule type="duplicateValues" dxfId="6936" priority="55997"/>
    <cfRule type="duplicateValues" dxfId="6935" priority="55998"/>
  </conditionalFormatting>
  <conditionalFormatting sqref="J460">
    <cfRule type="duplicateValues" dxfId="6934" priority="55992"/>
    <cfRule type="duplicateValues" dxfId="6933" priority="55993"/>
  </conditionalFormatting>
  <conditionalFormatting sqref="J460">
    <cfRule type="duplicateValues" dxfId="6932" priority="55989"/>
    <cfRule type="duplicateValues" dxfId="6931" priority="55990"/>
    <cfRule type="duplicateValues" dxfId="6930" priority="55991"/>
  </conditionalFormatting>
  <conditionalFormatting sqref="F461">
    <cfRule type="duplicateValues" dxfId="6929" priority="55977"/>
  </conditionalFormatting>
  <conditionalFormatting sqref="F461">
    <cfRule type="duplicateValues" dxfId="6928" priority="55975"/>
    <cfRule type="duplicateValues" dxfId="6927" priority="55976"/>
  </conditionalFormatting>
  <conditionalFormatting sqref="J461">
    <cfRule type="duplicateValues" dxfId="6926" priority="55956"/>
  </conditionalFormatting>
  <conditionalFormatting sqref="J461">
    <cfRule type="duplicateValues" dxfId="6925" priority="55951"/>
    <cfRule type="duplicateValues" dxfId="6924" priority="55952"/>
    <cfRule type="duplicateValues" dxfId="6923" priority="55953"/>
    <cfRule type="duplicateValues" dxfId="6922" priority="55954"/>
    <cfRule type="duplicateValues" dxfId="6921" priority="55955"/>
  </conditionalFormatting>
  <conditionalFormatting sqref="J461">
    <cfRule type="duplicateValues" dxfId="6920" priority="55949"/>
    <cfRule type="duplicateValues" dxfId="6919" priority="55950"/>
  </conditionalFormatting>
  <conditionalFormatting sqref="J461">
    <cfRule type="duplicateValues" dxfId="6918" priority="55946"/>
    <cfRule type="duplicateValues" dxfId="6917" priority="55947"/>
    <cfRule type="duplicateValues" dxfId="6916" priority="55948"/>
  </conditionalFormatting>
  <conditionalFormatting sqref="F462">
    <cfRule type="duplicateValues" dxfId="6915" priority="55934"/>
  </conditionalFormatting>
  <conditionalFormatting sqref="F462">
    <cfRule type="duplicateValues" dxfId="6914" priority="55932"/>
    <cfRule type="duplicateValues" dxfId="6913" priority="55933"/>
  </conditionalFormatting>
  <conditionalFormatting sqref="J462">
    <cfRule type="duplicateValues" dxfId="6912" priority="55913"/>
  </conditionalFormatting>
  <conditionalFormatting sqref="J462">
    <cfRule type="duplicateValues" dxfId="6911" priority="55908"/>
    <cfRule type="duplicateValues" dxfId="6910" priority="55909"/>
    <cfRule type="duplicateValues" dxfId="6909" priority="55910"/>
    <cfRule type="duplicateValues" dxfId="6908" priority="55911"/>
    <cfRule type="duplicateValues" dxfId="6907" priority="55912"/>
  </conditionalFormatting>
  <conditionalFormatting sqref="J462">
    <cfRule type="duplicateValues" dxfId="6906" priority="55906"/>
    <cfRule type="duplicateValues" dxfId="6905" priority="55907"/>
  </conditionalFormatting>
  <conditionalFormatting sqref="J462">
    <cfRule type="duplicateValues" dxfId="6904" priority="55903"/>
    <cfRule type="duplicateValues" dxfId="6903" priority="55904"/>
    <cfRule type="duplicateValues" dxfId="6902" priority="55905"/>
  </conditionalFormatting>
  <conditionalFormatting sqref="F463">
    <cfRule type="duplicateValues" dxfId="6901" priority="55891"/>
  </conditionalFormatting>
  <conditionalFormatting sqref="F463">
    <cfRule type="duplicateValues" dxfId="6900" priority="55889"/>
    <cfRule type="duplicateValues" dxfId="6899" priority="55890"/>
  </conditionalFormatting>
  <conditionalFormatting sqref="J463">
    <cfRule type="duplicateValues" dxfId="6898" priority="55870"/>
  </conditionalFormatting>
  <conditionalFormatting sqref="J463">
    <cfRule type="duplicateValues" dxfId="6897" priority="55865"/>
    <cfRule type="duplicateValues" dxfId="6896" priority="55866"/>
    <cfRule type="duplicateValues" dxfId="6895" priority="55867"/>
    <cfRule type="duplicateValues" dxfId="6894" priority="55868"/>
    <cfRule type="duplicateValues" dxfId="6893" priority="55869"/>
  </conditionalFormatting>
  <conditionalFormatting sqref="J463">
    <cfRule type="duplicateValues" dxfId="6892" priority="55863"/>
    <cfRule type="duplicateValues" dxfId="6891" priority="55864"/>
  </conditionalFormatting>
  <conditionalFormatting sqref="J463">
    <cfRule type="duplicateValues" dxfId="6890" priority="55860"/>
    <cfRule type="duplicateValues" dxfId="6889" priority="55861"/>
    <cfRule type="duplicateValues" dxfId="6888" priority="55862"/>
  </conditionalFormatting>
  <conditionalFormatting sqref="F464">
    <cfRule type="duplicateValues" dxfId="6887" priority="55859"/>
  </conditionalFormatting>
  <conditionalFormatting sqref="F464">
    <cfRule type="duplicateValues" dxfId="6886" priority="55857"/>
    <cfRule type="duplicateValues" dxfId="6885" priority="55858"/>
  </conditionalFormatting>
  <conditionalFormatting sqref="J464">
    <cfRule type="duplicateValues" dxfId="6884" priority="55838"/>
  </conditionalFormatting>
  <conditionalFormatting sqref="J464">
    <cfRule type="duplicateValues" dxfId="6883" priority="55833"/>
    <cfRule type="duplicateValues" dxfId="6882" priority="55834"/>
    <cfRule type="duplicateValues" dxfId="6881" priority="55835"/>
    <cfRule type="duplicateValues" dxfId="6880" priority="55836"/>
    <cfRule type="duplicateValues" dxfId="6879" priority="55837"/>
  </conditionalFormatting>
  <conditionalFormatting sqref="J464">
    <cfRule type="duplicateValues" dxfId="6878" priority="55831"/>
    <cfRule type="duplicateValues" dxfId="6877" priority="55832"/>
  </conditionalFormatting>
  <conditionalFormatting sqref="J464">
    <cfRule type="duplicateValues" dxfId="6876" priority="55828"/>
    <cfRule type="duplicateValues" dxfId="6875" priority="55829"/>
    <cfRule type="duplicateValues" dxfId="6874" priority="55830"/>
  </conditionalFormatting>
  <conditionalFormatting sqref="F465">
    <cfRule type="duplicateValues" dxfId="6873" priority="55802"/>
  </conditionalFormatting>
  <conditionalFormatting sqref="F465">
    <cfRule type="duplicateValues" dxfId="6872" priority="55800"/>
    <cfRule type="duplicateValues" dxfId="6871" priority="55801"/>
  </conditionalFormatting>
  <conditionalFormatting sqref="J465">
    <cfRule type="duplicateValues" dxfId="6870" priority="55799"/>
  </conditionalFormatting>
  <conditionalFormatting sqref="J465">
    <cfRule type="duplicateValues" dxfId="6869" priority="55794"/>
    <cfRule type="duplicateValues" dxfId="6868" priority="55795"/>
    <cfRule type="duplicateValues" dxfId="6867" priority="55796"/>
    <cfRule type="duplicateValues" dxfId="6866" priority="55797"/>
    <cfRule type="duplicateValues" dxfId="6865" priority="55798"/>
  </conditionalFormatting>
  <conditionalFormatting sqref="J465">
    <cfRule type="duplicateValues" dxfId="6864" priority="55792"/>
    <cfRule type="duplicateValues" dxfId="6863" priority="55793"/>
  </conditionalFormatting>
  <conditionalFormatting sqref="J465">
    <cfRule type="duplicateValues" dxfId="6862" priority="55789"/>
    <cfRule type="duplicateValues" dxfId="6861" priority="55790"/>
    <cfRule type="duplicateValues" dxfId="6860" priority="55791"/>
  </conditionalFormatting>
  <conditionalFormatting sqref="F466">
    <cfRule type="duplicateValues" dxfId="6859" priority="55731"/>
  </conditionalFormatting>
  <conditionalFormatting sqref="F466">
    <cfRule type="duplicateValues" dxfId="6858" priority="55729"/>
    <cfRule type="duplicateValues" dxfId="6857" priority="55730"/>
  </conditionalFormatting>
  <conditionalFormatting sqref="J466">
    <cfRule type="duplicateValues" dxfId="6856" priority="55707"/>
  </conditionalFormatting>
  <conditionalFormatting sqref="J466">
    <cfRule type="duplicateValues" dxfId="6855" priority="55702"/>
    <cfRule type="duplicateValues" dxfId="6854" priority="55703"/>
    <cfRule type="duplicateValues" dxfId="6853" priority="55704"/>
    <cfRule type="duplicateValues" dxfId="6852" priority="55705"/>
    <cfRule type="duplicateValues" dxfId="6851" priority="55706"/>
  </conditionalFormatting>
  <conditionalFormatting sqref="J466">
    <cfRule type="duplicateValues" dxfId="6850" priority="55700"/>
    <cfRule type="duplicateValues" dxfId="6849" priority="55701"/>
  </conditionalFormatting>
  <conditionalFormatting sqref="J466">
    <cfRule type="duplicateValues" dxfId="6848" priority="55697"/>
    <cfRule type="duplicateValues" dxfId="6847" priority="55698"/>
    <cfRule type="duplicateValues" dxfId="6846" priority="55699"/>
  </conditionalFormatting>
  <conditionalFormatting sqref="F467">
    <cfRule type="duplicateValues" dxfId="6845" priority="55674"/>
  </conditionalFormatting>
  <conditionalFormatting sqref="F467">
    <cfRule type="duplicateValues" dxfId="6844" priority="55672"/>
    <cfRule type="duplicateValues" dxfId="6843" priority="55673"/>
  </conditionalFormatting>
  <conditionalFormatting sqref="J467">
    <cfRule type="duplicateValues" dxfId="6842" priority="55650"/>
  </conditionalFormatting>
  <conditionalFormatting sqref="J467">
    <cfRule type="duplicateValues" dxfId="6841" priority="55645"/>
    <cfRule type="duplicateValues" dxfId="6840" priority="55646"/>
    <cfRule type="duplicateValues" dxfId="6839" priority="55647"/>
    <cfRule type="duplicateValues" dxfId="6838" priority="55648"/>
    <cfRule type="duplicateValues" dxfId="6837" priority="55649"/>
  </conditionalFormatting>
  <conditionalFormatting sqref="J467">
    <cfRule type="duplicateValues" dxfId="6836" priority="55643"/>
    <cfRule type="duplicateValues" dxfId="6835" priority="55644"/>
  </conditionalFormatting>
  <conditionalFormatting sqref="J467">
    <cfRule type="duplicateValues" dxfId="6834" priority="55640"/>
    <cfRule type="duplicateValues" dxfId="6833" priority="55641"/>
    <cfRule type="duplicateValues" dxfId="6832" priority="55642"/>
  </conditionalFormatting>
  <conditionalFormatting sqref="F468">
    <cfRule type="duplicateValues" dxfId="6831" priority="55628"/>
  </conditionalFormatting>
  <conditionalFormatting sqref="F468">
    <cfRule type="duplicateValues" dxfId="6830" priority="55626"/>
    <cfRule type="duplicateValues" dxfId="6829" priority="55627"/>
  </conditionalFormatting>
  <conditionalFormatting sqref="J468">
    <cfRule type="duplicateValues" dxfId="6828" priority="55604"/>
  </conditionalFormatting>
  <conditionalFormatting sqref="J468">
    <cfRule type="duplicateValues" dxfId="6827" priority="55599"/>
    <cfRule type="duplicateValues" dxfId="6826" priority="55600"/>
    <cfRule type="duplicateValues" dxfId="6825" priority="55601"/>
    <cfRule type="duplicateValues" dxfId="6824" priority="55602"/>
    <cfRule type="duplicateValues" dxfId="6823" priority="55603"/>
  </conditionalFormatting>
  <conditionalFormatting sqref="J468">
    <cfRule type="duplicateValues" dxfId="6822" priority="55597"/>
    <cfRule type="duplicateValues" dxfId="6821" priority="55598"/>
  </conditionalFormatting>
  <conditionalFormatting sqref="J468">
    <cfRule type="duplicateValues" dxfId="6820" priority="55594"/>
    <cfRule type="duplicateValues" dxfId="6819" priority="55595"/>
    <cfRule type="duplicateValues" dxfId="6818" priority="55596"/>
  </conditionalFormatting>
  <conditionalFormatting sqref="F469">
    <cfRule type="duplicateValues" dxfId="6817" priority="55571"/>
  </conditionalFormatting>
  <conditionalFormatting sqref="F469">
    <cfRule type="duplicateValues" dxfId="6816" priority="55569"/>
    <cfRule type="duplicateValues" dxfId="6815" priority="55570"/>
  </conditionalFormatting>
  <conditionalFormatting sqref="J469">
    <cfRule type="duplicateValues" dxfId="6814" priority="55547"/>
  </conditionalFormatting>
  <conditionalFormatting sqref="J469">
    <cfRule type="duplicateValues" dxfId="6813" priority="55542"/>
    <cfRule type="duplicateValues" dxfId="6812" priority="55543"/>
    <cfRule type="duplicateValues" dxfId="6811" priority="55544"/>
    <cfRule type="duplicateValues" dxfId="6810" priority="55545"/>
    <cfRule type="duplicateValues" dxfId="6809" priority="55546"/>
  </conditionalFormatting>
  <conditionalFormatting sqref="J469">
    <cfRule type="duplicateValues" dxfId="6808" priority="55540"/>
    <cfRule type="duplicateValues" dxfId="6807" priority="55541"/>
  </conditionalFormatting>
  <conditionalFormatting sqref="J469">
    <cfRule type="duplicateValues" dxfId="6806" priority="55537"/>
    <cfRule type="duplicateValues" dxfId="6805" priority="55538"/>
    <cfRule type="duplicateValues" dxfId="6804" priority="55539"/>
  </conditionalFormatting>
  <conditionalFormatting sqref="F470">
    <cfRule type="duplicateValues" dxfId="6803" priority="55525"/>
  </conditionalFormatting>
  <conditionalFormatting sqref="F470">
    <cfRule type="duplicateValues" dxfId="6802" priority="55523"/>
    <cfRule type="duplicateValues" dxfId="6801" priority="55524"/>
  </conditionalFormatting>
  <conditionalFormatting sqref="J470">
    <cfRule type="duplicateValues" dxfId="6800" priority="55501"/>
  </conditionalFormatting>
  <conditionalFormatting sqref="J470">
    <cfRule type="duplicateValues" dxfId="6799" priority="55496"/>
    <cfRule type="duplicateValues" dxfId="6798" priority="55497"/>
    <cfRule type="duplicateValues" dxfId="6797" priority="55498"/>
    <cfRule type="duplicateValues" dxfId="6796" priority="55499"/>
    <cfRule type="duplicateValues" dxfId="6795" priority="55500"/>
  </conditionalFormatting>
  <conditionalFormatting sqref="J470">
    <cfRule type="duplicateValues" dxfId="6794" priority="55494"/>
    <cfRule type="duplicateValues" dxfId="6793" priority="55495"/>
  </conditionalFormatting>
  <conditionalFormatting sqref="J470">
    <cfRule type="duplicateValues" dxfId="6792" priority="55491"/>
    <cfRule type="duplicateValues" dxfId="6791" priority="55492"/>
    <cfRule type="duplicateValues" dxfId="6790" priority="55493"/>
  </conditionalFormatting>
  <conditionalFormatting sqref="F471">
    <cfRule type="duplicateValues" dxfId="6789" priority="55479"/>
  </conditionalFormatting>
  <conditionalFormatting sqref="F471">
    <cfRule type="duplicateValues" dxfId="6788" priority="55477"/>
    <cfRule type="duplicateValues" dxfId="6787" priority="55478"/>
  </conditionalFormatting>
  <conditionalFormatting sqref="J471">
    <cfRule type="duplicateValues" dxfId="6786" priority="55455"/>
  </conditionalFormatting>
  <conditionalFormatting sqref="J471">
    <cfRule type="duplicateValues" dxfId="6785" priority="55450"/>
    <cfRule type="duplicateValues" dxfId="6784" priority="55451"/>
    <cfRule type="duplicateValues" dxfId="6783" priority="55452"/>
    <cfRule type="duplicateValues" dxfId="6782" priority="55453"/>
    <cfRule type="duplicateValues" dxfId="6781" priority="55454"/>
  </conditionalFormatting>
  <conditionalFormatting sqref="J471">
    <cfRule type="duplicateValues" dxfId="6780" priority="55448"/>
    <cfRule type="duplicateValues" dxfId="6779" priority="55449"/>
  </conditionalFormatting>
  <conditionalFormatting sqref="J471">
    <cfRule type="duplicateValues" dxfId="6778" priority="55445"/>
    <cfRule type="duplicateValues" dxfId="6777" priority="55446"/>
    <cfRule type="duplicateValues" dxfId="6776" priority="55447"/>
  </conditionalFormatting>
  <conditionalFormatting sqref="F472">
    <cfRule type="duplicateValues" dxfId="6775" priority="55433"/>
  </conditionalFormatting>
  <conditionalFormatting sqref="F472">
    <cfRule type="duplicateValues" dxfId="6774" priority="55431"/>
    <cfRule type="duplicateValues" dxfId="6773" priority="55432"/>
  </conditionalFormatting>
  <conditionalFormatting sqref="J472">
    <cfRule type="duplicateValues" dxfId="6772" priority="55409"/>
  </conditionalFormatting>
  <conditionalFormatting sqref="J472">
    <cfRule type="duplicateValues" dxfId="6771" priority="55404"/>
    <cfRule type="duplicateValues" dxfId="6770" priority="55405"/>
    <cfRule type="duplicateValues" dxfId="6769" priority="55406"/>
    <cfRule type="duplicateValues" dxfId="6768" priority="55407"/>
    <cfRule type="duplicateValues" dxfId="6767" priority="55408"/>
  </conditionalFormatting>
  <conditionalFormatting sqref="J472">
    <cfRule type="duplicateValues" dxfId="6766" priority="55402"/>
    <cfRule type="duplicateValues" dxfId="6765" priority="55403"/>
  </conditionalFormatting>
  <conditionalFormatting sqref="J472">
    <cfRule type="duplicateValues" dxfId="6764" priority="55399"/>
    <cfRule type="duplicateValues" dxfId="6763" priority="55400"/>
    <cfRule type="duplicateValues" dxfId="6762" priority="55401"/>
  </conditionalFormatting>
  <conditionalFormatting sqref="F473:F483">
    <cfRule type="duplicateValues" dxfId="6761" priority="55387"/>
  </conditionalFormatting>
  <conditionalFormatting sqref="J473:J483">
    <cfRule type="duplicateValues" dxfId="6760" priority="55385"/>
    <cfRule type="duplicateValues" dxfId="6759" priority="55386"/>
  </conditionalFormatting>
  <conditionalFormatting sqref="F473:F483">
    <cfRule type="duplicateValues" dxfId="6758" priority="55382"/>
    <cfRule type="duplicateValues" dxfId="6757" priority="55383"/>
  </conditionalFormatting>
  <conditionalFormatting sqref="J473:J483">
    <cfRule type="duplicateValues" dxfId="6756" priority="55381"/>
  </conditionalFormatting>
  <conditionalFormatting sqref="J473:J483">
    <cfRule type="duplicateValues" dxfId="6755" priority="55376"/>
    <cfRule type="duplicateValues" dxfId="6754" priority="55377"/>
    <cfRule type="duplicateValues" dxfId="6753" priority="55378"/>
    <cfRule type="duplicateValues" dxfId="6752" priority="55379"/>
    <cfRule type="duplicateValues" dxfId="6751" priority="55380"/>
  </conditionalFormatting>
  <conditionalFormatting sqref="J473:J483">
    <cfRule type="duplicateValues" dxfId="6750" priority="55371"/>
    <cfRule type="duplicateValues" dxfId="6749" priority="55372"/>
    <cfRule type="duplicateValues" dxfId="6748" priority="55373"/>
  </conditionalFormatting>
  <conditionalFormatting sqref="F484:F492">
    <cfRule type="duplicateValues" dxfId="6747" priority="55370"/>
  </conditionalFormatting>
  <conditionalFormatting sqref="J484:J492">
    <cfRule type="duplicateValues" dxfId="6746" priority="55368"/>
    <cfRule type="duplicateValues" dxfId="6745" priority="55369"/>
  </conditionalFormatting>
  <conditionalFormatting sqref="F484:F492">
    <cfRule type="duplicateValues" dxfId="6744" priority="55365"/>
    <cfRule type="duplicateValues" dxfId="6743" priority="55366"/>
  </conditionalFormatting>
  <conditionalFormatting sqref="J484:J492">
    <cfRule type="duplicateValues" dxfId="6742" priority="55364"/>
  </conditionalFormatting>
  <conditionalFormatting sqref="J484:J492">
    <cfRule type="duplicateValues" dxfId="6741" priority="55359"/>
    <cfRule type="duplicateValues" dxfId="6740" priority="55360"/>
    <cfRule type="duplicateValues" dxfId="6739" priority="55361"/>
    <cfRule type="duplicateValues" dxfId="6738" priority="55362"/>
    <cfRule type="duplicateValues" dxfId="6737" priority="55363"/>
  </conditionalFormatting>
  <conditionalFormatting sqref="J484:J492">
    <cfRule type="duplicateValues" dxfId="6736" priority="55354"/>
    <cfRule type="duplicateValues" dxfId="6735" priority="55355"/>
    <cfRule type="duplicateValues" dxfId="6734" priority="55356"/>
  </conditionalFormatting>
  <conditionalFormatting sqref="F493:F499">
    <cfRule type="duplicateValues" dxfId="6733" priority="55353"/>
  </conditionalFormatting>
  <conditionalFormatting sqref="J493:J499">
    <cfRule type="duplicateValues" dxfId="6732" priority="55351"/>
    <cfRule type="duplicateValues" dxfId="6731" priority="55352"/>
  </conditionalFormatting>
  <conditionalFormatting sqref="F493:F499">
    <cfRule type="duplicateValues" dxfId="6730" priority="55348"/>
    <cfRule type="duplicateValues" dxfId="6729" priority="55349"/>
  </conditionalFormatting>
  <conditionalFormatting sqref="J493:J499">
    <cfRule type="duplicateValues" dxfId="6728" priority="55347"/>
  </conditionalFormatting>
  <conditionalFormatting sqref="J493:J499">
    <cfRule type="duplicateValues" dxfId="6727" priority="55342"/>
    <cfRule type="duplicateValues" dxfId="6726" priority="55343"/>
    <cfRule type="duplicateValues" dxfId="6725" priority="55344"/>
    <cfRule type="duplicateValues" dxfId="6724" priority="55345"/>
    <cfRule type="duplicateValues" dxfId="6723" priority="55346"/>
  </conditionalFormatting>
  <conditionalFormatting sqref="J493:J499">
    <cfRule type="duplicateValues" dxfId="6722" priority="55337"/>
    <cfRule type="duplicateValues" dxfId="6721" priority="55338"/>
    <cfRule type="duplicateValues" dxfId="6720" priority="55339"/>
  </conditionalFormatting>
  <conditionalFormatting sqref="F493">
    <cfRule type="duplicateValues" dxfId="6719" priority="55336"/>
  </conditionalFormatting>
  <conditionalFormatting sqref="F493">
    <cfRule type="duplicateValues" dxfId="6718" priority="55334"/>
    <cfRule type="duplicateValues" dxfId="6717" priority="55335"/>
  </conditionalFormatting>
  <conditionalFormatting sqref="J493">
    <cfRule type="duplicateValues" dxfId="6716" priority="55309"/>
  </conditionalFormatting>
  <conditionalFormatting sqref="J493">
    <cfRule type="duplicateValues" dxfId="6715" priority="55304"/>
    <cfRule type="duplicateValues" dxfId="6714" priority="55305"/>
    <cfRule type="duplicateValues" dxfId="6713" priority="55306"/>
    <cfRule type="duplicateValues" dxfId="6712" priority="55307"/>
    <cfRule type="duplicateValues" dxfId="6711" priority="55308"/>
  </conditionalFormatting>
  <conditionalFormatting sqref="J493">
    <cfRule type="duplicateValues" dxfId="6710" priority="55302"/>
    <cfRule type="duplicateValues" dxfId="6709" priority="55303"/>
  </conditionalFormatting>
  <conditionalFormatting sqref="J493">
    <cfRule type="duplicateValues" dxfId="6708" priority="55299"/>
    <cfRule type="duplicateValues" dxfId="6707" priority="55300"/>
    <cfRule type="duplicateValues" dxfId="6706" priority="55301"/>
  </conditionalFormatting>
  <conditionalFormatting sqref="F494">
    <cfRule type="duplicateValues" dxfId="6705" priority="55287"/>
  </conditionalFormatting>
  <conditionalFormatting sqref="F494">
    <cfRule type="duplicateValues" dxfId="6704" priority="55285"/>
    <cfRule type="duplicateValues" dxfId="6703" priority="55286"/>
  </conditionalFormatting>
  <conditionalFormatting sqref="J494">
    <cfRule type="duplicateValues" dxfId="6702" priority="55260"/>
  </conditionalFormatting>
  <conditionalFormatting sqref="J494">
    <cfRule type="duplicateValues" dxfId="6701" priority="55255"/>
    <cfRule type="duplicateValues" dxfId="6700" priority="55256"/>
    <cfRule type="duplicateValues" dxfId="6699" priority="55257"/>
    <cfRule type="duplicateValues" dxfId="6698" priority="55258"/>
    <cfRule type="duplicateValues" dxfId="6697" priority="55259"/>
  </conditionalFormatting>
  <conditionalFormatting sqref="J494">
    <cfRule type="duplicateValues" dxfId="6696" priority="55253"/>
    <cfRule type="duplicateValues" dxfId="6695" priority="55254"/>
  </conditionalFormatting>
  <conditionalFormatting sqref="J494">
    <cfRule type="duplicateValues" dxfId="6694" priority="55250"/>
    <cfRule type="duplicateValues" dxfId="6693" priority="55251"/>
    <cfRule type="duplicateValues" dxfId="6692" priority="55252"/>
  </conditionalFormatting>
  <conditionalFormatting sqref="F495">
    <cfRule type="duplicateValues" dxfId="6691" priority="55238"/>
  </conditionalFormatting>
  <conditionalFormatting sqref="F495">
    <cfRule type="duplicateValues" dxfId="6690" priority="55236"/>
    <cfRule type="duplicateValues" dxfId="6689" priority="55237"/>
  </conditionalFormatting>
  <conditionalFormatting sqref="J495">
    <cfRule type="duplicateValues" dxfId="6688" priority="55211"/>
  </conditionalFormatting>
  <conditionalFormatting sqref="J495">
    <cfRule type="duplicateValues" dxfId="6687" priority="55206"/>
    <cfRule type="duplicateValues" dxfId="6686" priority="55207"/>
    <cfRule type="duplicateValues" dxfId="6685" priority="55208"/>
    <cfRule type="duplicateValues" dxfId="6684" priority="55209"/>
    <cfRule type="duplicateValues" dxfId="6683" priority="55210"/>
  </conditionalFormatting>
  <conditionalFormatting sqref="J495">
    <cfRule type="duplicateValues" dxfId="6682" priority="55204"/>
    <cfRule type="duplicateValues" dxfId="6681" priority="55205"/>
  </conditionalFormatting>
  <conditionalFormatting sqref="J495">
    <cfRule type="duplicateValues" dxfId="6680" priority="55201"/>
    <cfRule type="duplicateValues" dxfId="6679" priority="55202"/>
    <cfRule type="duplicateValues" dxfId="6678" priority="55203"/>
  </conditionalFormatting>
  <conditionalFormatting sqref="F496">
    <cfRule type="duplicateValues" dxfId="6677" priority="55189"/>
  </conditionalFormatting>
  <conditionalFormatting sqref="F496">
    <cfRule type="duplicateValues" dxfId="6676" priority="55187"/>
    <cfRule type="duplicateValues" dxfId="6675" priority="55188"/>
  </conditionalFormatting>
  <conditionalFormatting sqref="F497:F499">
    <cfRule type="duplicateValues" dxfId="6674" priority="55162"/>
  </conditionalFormatting>
  <conditionalFormatting sqref="F497:F499">
    <cfRule type="duplicateValues" dxfId="6673" priority="55160"/>
    <cfRule type="duplicateValues" dxfId="6672" priority="55161"/>
  </conditionalFormatting>
  <conditionalFormatting sqref="J496">
    <cfRule type="duplicateValues" dxfId="6671" priority="55135"/>
  </conditionalFormatting>
  <conditionalFormatting sqref="J496">
    <cfRule type="duplicateValues" dxfId="6670" priority="55130"/>
    <cfRule type="duplicateValues" dxfId="6669" priority="55131"/>
    <cfRule type="duplicateValues" dxfId="6668" priority="55132"/>
    <cfRule type="duplicateValues" dxfId="6667" priority="55133"/>
    <cfRule type="duplicateValues" dxfId="6666" priority="55134"/>
  </conditionalFormatting>
  <conditionalFormatting sqref="J496">
    <cfRule type="duplicateValues" dxfId="6665" priority="55128"/>
    <cfRule type="duplicateValues" dxfId="6664" priority="55129"/>
  </conditionalFormatting>
  <conditionalFormatting sqref="J496">
    <cfRule type="duplicateValues" dxfId="6663" priority="55125"/>
    <cfRule type="duplicateValues" dxfId="6662" priority="55126"/>
    <cfRule type="duplicateValues" dxfId="6661" priority="55127"/>
  </conditionalFormatting>
  <conditionalFormatting sqref="F497">
    <cfRule type="duplicateValues" dxfId="6660" priority="55124"/>
  </conditionalFormatting>
  <conditionalFormatting sqref="F497">
    <cfRule type="duplicateValues" dxfId="6659" priority="55122"/>
    <cfRule type="duplicateValues" dxfId="6658" priority="55123"/>
  </conditionalFormatting>
  <conditionalFormatting sqref="J497">
    <cfRule type="duplicateValues" dxfId="6657" priority="55097"/>
  </conditionalFormatting>
  <conditionalFormatting sqref="J497">
    <cfRule type="duplicateValues" dxfId="6656" priority="55092"/>
    <cfRule type="duplicateValues" dxfId="6655" priority="55093"/>
    <cfRule type="duplicateValues" dxfId="6654" priority="55094"/>
    <cfRule type="duplicateValues" dxfId="6653" priority="55095"/>
    <cfRule type="duplicateValues" dxfId="6652" priority="55096"/>
  </conditionalFormatting>
  <conditionalFormatting sqref="J497">
    <cfRule type="duplicateValues" dxfId="6651" priority="55090"/>
    <cfRule type="duplicateValues" dxfId="6650" priority="55091"/>
  </conditionalFormatting>
  <conditionalFormatting sqref="J497">
    <cfRule type="duplicateValues" dxfId="6649" priority="55087"/>
    <cfRule type="duplicateValues" dxfId="6648" priority="55088"/>
    <cfRule type="duplicateValues" dxfId="6647" priority="55089"/>
  </conditionalFormatting>
  <conditionalFormatting sqref="F500:F504">
    <cfRule type="duplicateValues" dxfId="6646" priority="55086"/>
  </conditionalFormatting>
  <conditionalFormatting sqref="J500:J504">
    <cfRule type="duplicateValues" dxfId="6645" priority="55084"/>
    <cfRule type="duplicateValues" dxfId="6644" priority="55085"/>
  </conditionalFormatting>
  <conditionalFormatting sqref="F500:F504">
    <cfRule type="duplicateValues" dxfId="6643" priority="55081"/>
    <cfRule type="duplicateValues" dxfId="6642" priority="55082"/>
  </conditionalFormatting>
  <conditionalFormatting sqref="J500:J504">
    <cfRule type="duplicateValues" dxfId="6641" priority="55080"/>
  </conditionalFormatting>
  <conditionalFormatting sqref="J500:J504">
    <cfRule type="duplicateValues" dxfId="6640" priority="55075"/>
    <cfRule type="duplicateValues" dxfId="6639" priority="55076"/>
    <cfRule type="duplicateValues" dxfId="6638" priority="55077"/>
    <cfRule type="duplicateValues" dxfId="6637" priority="55078"/>
    <cfRule type="duplicateValues" dxfId="6636" priority="55079"/>
  </conditionalFormatting>
  <conditionalFormatting sqref="J500:J504">
    <cfRule type="duplicateValues" dxfId="6635" priority="55070"/>
    <cfRule type="duplicateValues" dxfId="6634" priority="55071"/>
    <cfRule type="duplicateValues" dxfId="6633" priority="55072"/>
  </conditionalFormatting>
  <conditionalFormatting sqref="F498">
    <cfRule type="duplicateValues" dxfId="6632" priority="55042"/>
  </conditionalFormatting>
  <conditionalFormatting sqref="F498">
    <cfRule type="duplicateValues" dxfId="6631" priority="55040"/>
    <cfRule type="duplicateValues" dxfId="6630" priority="55041"/>
  </conditionalFormatting>
  <conditionalFormatting sqref="J498">
    <cfRule type="duplicateValues" dxfId="6629" priority="55015"/>
  </conditionalFormatting>
  <conditionalFormatting sqref="J498">
    <cfRule type="duplicateValues" dxfId="6628" priority="55010"/>
    <cfRule type="duplicateValues" dxfId="6627" priority="55011"/>
    <cfRule type="duplicateValues" dxfId="6626" priority="55012"/>
    <cfRule type="duplicateValues" dxfId="6625" priority="55013"/>
    <cfRule type="duplicateValues" dxfId="6624" priority="55014"/>
  </conditionalFormatting>
  <conditionalFormatting sqref="J498">
    <cfRule type="duplicateValues" dxfId="6623" priority="55008"/>
    <cfRule type="duplicateValues" dxfId="6622" priority="55009"/>
  </conditionalFormatting>
  <conditionalFormatting sqref="J498">
    <cfRule type="duplicateValues" dxfId="6621" priority="55005"/>
    <cfRule type="duplicateValues" dxfId="6620" priority="55006"/>
    <cfRule type="duplicateValues" dxfId="6619" priority="55007"/>
  </conditionalFormatting>
  <conditionalFormatting sqref="F499">
    <cfRule type="duplicateValues" dxfId="6618" priority="54982"/>
  </conditionalFormatting>
  <conditionalFormatting sqref="F499">
    <cfRule type="duplicateValues" dxfId="6617" priority="54980"/>
    <cfRule type="duplicateValues" dxfId="6616" priority="54981"/>
  </conditionalFormatting>
  <conditionalFormatting sqref="J499">
    <cfRule type="duplicateValues" dxfId="6615" priority="54955"/>
  </conditionalFormatting>
  <conditionalFormatting sqref="J499">
    <cfRule type="duplicateValues" dxfId="6614" priority="54950"/>
    <cfRule type="duplicateValues" dxfId="6613" priority="54951"/>
    <cfRule type="duplicateValues" dxfId="6612" priority="54952"/>
    <cfRule type="duplicateValues" dxfId="6611" priority="54953"/>
    <cfRule type="duplicateValues" dxfId="6610" priority="54954"/>
  </conditionalFormatting>
  <conditionalFormatting sqref="J499">
    <cfRule type="duplicateValues" dxfId="6609" priority="54948"/>
    <cfRule type="duplicateValues" dxfId="6608" priority="54949"/>
  </conditionalFormatting>
  <conditionalFormatting sqref="J499">
    <cfRule type="duplicateValues" dxfId="6607" priority="54945"/>
    <cfRule type="duplicateValues" dxfId="6606" priority="54946"/>
    <cfRule type="duplicateValues" dxfId="6605" priority="54947"/>
  </conditionalFormatting>
  <conditionalFormatting sqref="F500">
    <cfRule type="duplicateValues" dxfId="6604" priority="54922"/>
  </conditionalFormatting>
  <conditionalFormatting sqref="F500">
    <cfRule type="duplicateValues" dxfId="6603" priority="54919"/>
    <cfRule type="duplicateValues" dxfId="6602" priority="54920"/>
  </conditionalFormatting>
  <conditionalFormatting sqref="J500">
    <cfRule type="duplicateValues" dxfId="6601" priority="54864"/>
  </conditionalFormatting>
  <conditionalFormatting sqref="J500">
    <cfRule type="duplicateValues" dxfId="6600" priority="54859"/>
    <cfRule type="duplicateValues" dxfId="6599" priority="54860"/>
    <cfRule type="duplicateValues" dxfId="6598" priority="54861"/>
    <cfRule type="duplicateValues" dxfId="6597" priority="54862"/>
    <cfRule type="duplicateValues" dxfId="6596" priority="54863"/>
  </conditionalFormatting>
  <conditionalFormatting sqref="J500">
    <cfRule type="duplicateValues" dxfId="6595" priority="54857"/>
    <cfRule type="duplicateValues" dxfId="6594" priority="54858"/>
  </conditionalFormatting>
  <conditionalFormatting sqref="J500">
    <cfRule type="duplicateValues" dxfId="6593" priority="54854"/>
    <cfRule type="duplicateValues" dxfId="6592" priority="54855"/>
    <cfRule type="duplicateValues" dxfId="6591" priority="54856"/>
  </conditionalFormatting>
  <conditionalFormatting sqref="F501">
    <cfRule type="duplicateValues" dxfId="6590" priority="54853"/>
  </conditionalFormatting>
  <conditionalFormatting sqref="F501">
    <cfRule type="duplicateValues" dxfId="6589" priority="54850"/>
    <cfRule type="duplicateValues" dxfId="6588" priority="54851"/>
  </conditionalFormatting>
  <conditionalFormatting sqref="J501">
    <cfRule type="duplicateValues" dxfId="6587" priority="54795"/>
  </conditionalFormatting>
  <conditionalFormatting sqref="J501">
    <cfRule type="duplicateValues" dxfId="6586" priority="54790"/>
    <cfRule type="duplicateValues" dxfId="6585" priority="54791"/>
    <cfRule type="duplicateValues" dxfId="6584" priority="54792"/>
    <cfRule type="duplicateValues" dxfId="6583" priority="54793"/>
    <cfRule type="duplicateValues" dxfId="6582" priority="54794"/>
  </conditionalFormatting>
  <conditionalFormatting sqref="J501">
    <cfRule type="duplicateValues" dxfId="6581" priority="54788"/>
    <cfRule type="duplicateValues" dxfId="6580" priority="54789"/>
  </conditionalFormatting>
  <conditionalFormatting sqref="J501">
    <cfRule type="duplicateValues" dxfId="6579" priority="54785"/>
    <cfRule type="duplicateValues" dxfId="6578" priority="54786"/>
    <cfRule type="duplicateValues" dxfId="6577" priority="54787"/>
  </conditionalFormatting>
  <conditionalFormatting sqref="F502">
    <cfRule type="duplicateValues" dxfId="6576" priority="54740"/>
  </conditionalFormatting>
  <conditionalFormatting sqref="F502">
    <cfRule type="duplicateValues" dxfId="6575" priority="54738"/>
    <cfRule type="duplicateValues" dxfId="6574" priority="54739"/>
  </conditionalFormatting>
  <conditionalFormatting sqref="J502">
    <cfRule type="duplicateValues" dxfId="6573" priority="54734"/>
  </conditionalFormatting>
  <conditionalFormatting sqref="J502">
    <cfRule type="duplicateValues" dxfId="6572" priority="54729"/>
    <cfRule type="duplicateValues" dxfId="6571" priority="54730"/>
    <cfRule type="duplicateValues" dxfId="6570" priority="54731"/>
    <cfRule type="duplicateValues" dxfId="6569" priority="54732"/>
    <cfRule type="duplicateValues" dxfId="6568" priority="54733"/>
  </conditionalFormatting>
  <conditionalFormatting sqref="J502">
    <cfRule type="duplicateValues" dxfId="6567" priority="54727"/>
    <cfRule type="duplicateValues" dxfId="6566" priority="54728"/>
  </conditionalFormatting>
  <conditionalFormatting sqref="J502">
    <cfRule type="duplicateValues" dxfId="6565" priority="54724"/>
    <cfRule type="duplicateValues" dxfId="6564" priority="54725"/>
    <cfRule type="duplicateValues" dxfId="6563" priority="54726"/>
  </conditionalFormatting>
  <conditionalFormatting sqref="F503">
    <cfRule type="duplicateValues" dxfId="6562" priority="54712"/>
  </conditionalFormatting>
  <conditionalFormatting sqref="F503">
    <cfRule type="duplicateValues" dxfId="6561" priority="54710"/>
    <cfRule type="duplicateValues" dxfId="6560" priority="54711"/>
  </conditionalFormatting>
  <conditionalFormatting sqref="J503">
    <cfRule type="duplicateValues" dxfId="6559" priority="54706"/>
  </conditionalFormatting>
  <conditionalFormatting sqref="J503">
    <cfRule type="duplicateValues" dxfId="6558" priority="54701"/>
    <cfRule type="duplicateValues" dxfId="6557" priority="54702"/>
    <cfRule type="duplicateValues" dxfId="6556" priority="54703"/>
    <cfRule type="duplicateValues" dxfId="6555" priority="54704"/>
    <cfRule type="duplicateValues" dxfId="6554" priority="54705"/>
  </conditionalFormatting>
  <conditionalFormatting sqref="J503">
    <cfRule type="duplicateValues" dxfId="6553" priority="54699"/>
    <cfRule type="duplicateValues" dxfId="6552" priority="54700"/>
  </conditionalFormatting>
  <conditionalFormatting sqref="J503">
    <cfRule type="duplicateValues" dxfId="6551" priority="54696"/>
    <cfRule type="duplicateValues" dxfId="6550" priority="54697"/>
    <cfRule type="duplicateValues" dxfId="6549" priority="54698"/>
  </conditionalFormatting>
  <conditionalFormatting sqref="F504">
    <cfRule type="duplicateValues" dxfId="6548" priority="54684"/>
  </conditionalFormatting>
  <conditionalFormatting sqref="F504">
    <cfRule type="duplicateValues" dxfId="6547" priority="54682"/>
    <cfRule type="duplicateValues" dxfId="6546" priority="54683"/>
  </conditionalFormatting>
  <conditionalFormatting sqref="J504">
    <cfRule type="duplicateValues" dxfId="6545" priority="54678"/>
  </conditionalFormatting>
  <conditionalFormatting sqref="J504">
    <cfRule type="duplicateValues" dxfId="6544" priority="54673"/>
    <cfRule type="duplicateValues" dxfId="6543" priority="54674"/>
    <cfRule type="duplicateValues" dxfId="6542" priority="54675"/>
    <cfRule type="duplicateValues" dxfId="6541" priority="54676"/>
    <cfRule type="duplicateValues" dxfId="6540" priority="54677"/>
  </conditionalFormatting>
  <conditionalFormatting sqref="J504">
    <cfRule type="duplicateValues" dxfId="6539" priority="54671"/>
    <cfRule type="duplicateValues" dxfId="6538" priority="54672"/>
  </conditionalFormatting>
  <conditionalFormatting sqref="J504">
    <cfRule type="duplicateValues" dxfId="6537" priority="54668"/>
    <cfRule type="duplicateValues" dxfId="6536" priority="54669"/>
    <cfRule type="duplicateValues" dxfId="6535" priority="54670"/>
  </conditionalFormatting>
  <conditionalFormatting sqref="F505">
    <cfRule type="duplicateValues" dxfId="6534" priority="54656"/>
  </conditionalFormatting>
  <conditionalFormatting sqref="F505">
    <cfRule type="duplicateValues" dxfId="6533" priority="54653"/>
    <cfRule type="duplicateValues" dxfId="6532" priority="54654"/>
  </conditionalFormatting>
  <conditionalFormatting sqref="J505">
    <cfRule type="duplicateValues" dxfId="6531" priority="54619"/>
  </conditionalFormatting>
  <conditionalFormatting sqref="J505">
    <cfRule type="duplicateValues" dxfId="6530" priority="54614"/>
    <cfRule type="duplicateValues" dxfId="6529" priority="54615"/>
    <cfRule type="duplicateValues" dxfId="6528" priority="54616"/>
    <cfRule type="duplicateValues" dxfId="6527" priority="54617"/>
    <cfRule type="duplicateValues" dxfId="6526" priority="54618"/>
  </conditionalFormatting>
  <conditionalFormatting sqref="J505">
    <cfRule type="duplicateValues" dxfId="6525" priority="54612"/>
    <cfRule type="duplicateValues" dxfId="6524" priority="54613"/>
  </conditionalFormatting>
  <conditionalFormatting sqref="J505">
    <cfRule type="duplicateValues" dxfId="6523" priority="54609"/>
    <cfRule type="duplicateValues" dxfId="6522" priority="54610"/>
    <cfRule type="duplicateValues" dxfId="6521" priority="54611"/>
  </conditionalFormatting>
  <conditionalFormatting sqref="F506">
    <cfRule type="duplicateValues" dxfId="6520" priority="54597"/>
  </conditionalFormatting>
  <conditionalFormatting sqref="F506">
    <cfRule type="duplicateValues" dxfId="6519" priority="54594"/>
    <cfRule type="duplicateValues" dxfId="6518" priority="54595"/>
  </conditionalFormatting>
  <conditionalFormatting sqref="J506">
    <cfRule type="duplicateValues" dxfId="6517" priority="54560"/>
  </conditionalFormatting>
  <conditionalFormatting sqref="J506">
    <cfRule type="duplicateValues" dxfId="6516" priority="54555"/>
    <cfRule type="duplicateValues" dxfId="6515" priority="54556"/>
    <cfRule type="duplicateValues" dxfId="6514" priority="54557"/>
    <cfRule type="duplicateValues" dxfId="6513" priority="54558"/>
    <cfRule type="duplicateValues" dxfId="6512" priority="54559"/>
  </conditionalFormatting>
  <conditionalFormatting sqref="J506">
    <cfRule type="duplicateValues" dxfId="6511" priority="54553"/>
    <cfRule type="duplicateValues" dxfId="6510" priority="54554"/>
  </conditionalFormatting>
  <conditionalFormatting sqref="J506">
    <cfRule type="duplicateValues" dxfId="6509" priority="54550"/>
    <cfRule type="duplicateValues" dxfId="6508" priority="54551"/>
    <cfRule type="duplicateValues" dxfId="6507" priority="54552"/>
  </conditionalFormatting>
  <conditionalFormatting sqref="F507">
    <cfRule type="duplicateValues" dxfId="6506" priority="54479"/>
  </conditionalFormatting>
  <conditionalFormatting sqref="F507">
    <cfRule type="duplicateValues" dxfId="6505" priority="54477"/>
    <cfRule type="duplicateValues" dxfId="6504" priority="54478"/>
  </conditionalFormatting>
  <conditionalFormatting sqref="J507">
    <cfRule type="duplicateValues" dxfId="6503" priority="54473"/>
  </conditionalFormatting>
  <conditionalFormatting sqref="J507">
    <cfRule type="duplicateValues" dxfId="6502" priority="54468"/>
    <cfRule type="duplicateValues" dxfId="6501" priority="54469"/>
    <cfRule type="duplicateValues" dxfId="6500" priority="54470"/>
    <cfRule type="duplicateValues" dxfId="6499" priority="54471"/>
    <cfRule type="duplicateValues" dxfId="6498" priority="54472"/>
  </conditionalFormatting>
  <conditionalFormatting sqref="J507">
    <cfRule type="duplicateValues" dxfId="6497" priority="54466"/>
    <cfRule type="duplicateValues" dxfId="6496" priority="54467"/>
  </conditionalFormatting>
  <conditionalFormatting sqref="J507">
    <cfRule type="duplicateValues" dxfId="6495" priority="54463"/>
    <cfRule type="duplicateValues" dxfId="6494" priority="54464"/>
    <cfRule type="duplicateValues" dxfId="6493" priority="54465"/>
  </conditionalFormatting>
  <conditionalFormatting sqref="F508">
    <cfRule type="duplicateValues" dxfId="6492" priority="54451"/>
  </conditionalFormatting>
  <conditionalFormatting sqref="F508">
    <cfRule type="duplicateValues" dxfId="6491" priority="54449"/>
    <cfRule type="duplicateValues" dxfId="6490" priority="54450"/>
  </conditionalFormatting>
  <conditionalFormatting sqref="J508">
    <cfRule type="duplicateValues" dxfId="6489" priority="54445"/>
  </conditionalFormatting>
  <conditionalFormatting sqref="J508">
    <cfRule type="duplicateValues" dxfId="6488" priority="54440"/>
    <cfRule type="duplicateValues" dxfId="6487" priority="54441"/>
    <cfRule type="duplicateValues" dxfId="6486" priority="54442"/>
    <cfRule type="duplicateValues" dxfId="6485" priority="54443"/>
    <cfRule type="duplicateValues" dxfId="6484" priority="54444"/>
  </conditionalFormatting>
  <conditionalFormatting sqref="J508">
    <cfRule type="duplicateValues" dxfId="6483" priority="54438"/>
    <cfRule type="duplicateValues" dxfId="6482" priority="54439"/>
  </conditionalFormatting>
  <conditionalFormatting sqref="J508">
    <cfRule type="duplicateValues" dxfId="6481" priority="54435"/>
    <cfRule type="duplicateValues" dxfId="6480" priority="54436"/>
    <cfRule type="duplicateValues" dxfId="6479" priority="54437"/>
  </conditionalFormatting>
  <conditionalFormatting sqref="F509:F510">
    <cfRule type="duplicateValues" dxfId="6478" priority="54423"/>
  </conditionalFormatting>
  <conditionalFormatting sqref="F509:F510">
    <cfRule type="duplicateValues" dxfId="6477" priority="54421"/>
    <cfRule type="duplicateValues" dxfId="6476" priority="54422"/>
  </conditionalFormatting>
  <conditionalFormatting sqref="J509:J510">
    <cfRule type="duplicateValues" dxfId="6475" priority="54417"/>
  </conditionalFormatting>
  <conditionalFormatting sqref="J509:J510">
    <cfRule type="duplicateValues" dxfId="6474" priority="54412"/>
    <cfRule type="duplicateValues" dxfId="6473" priority="54413"/>
    <cfRule type="duplicateValues" dxfId="6472" priority="54414"/>
    <cfRule type="duplicateValues" dxfId="6471" priority="54415"/>
    <cfRule type="duplicateValues" dxfId="6470" priority="54416"/>
  </conditionalFormatting>
  <conditionalFormatting sqref="J509:J510">
    <cfRule type="duplicateValues" dxfId="6469" priority="54410"/>
    <cfRule type="duplicateValues" dxfId="6468" priority="54411"/>
  </conditionalFormatting>
  <conditionalFormatting sqref="J509:J510">
    <cfRule type="duplicateValues" dxfId="6467" priority="54407"/>
    <cfRule type="duplicateValues" dxfId="6466" priority="54408"/>
    <cfRule type="duplicateValues" dxfId="6465" priority="54409"/>
  </conditionalFormatting>
  <conditionalFormatting sqref="F511">
    <cfRule type="duplicateValues" dxfId="6464" priority="54395"/>
  </conditionalFormatting>
  <conditionalFormatting sqref="F511">
    <cfRule type="duplicateValues" dxfId="6463" priority="54393"/>
    <cfRule type="duplicateValues" dxfId="6462" priority="54394"/>
  </conditionalFormatting>
  <conditionalFormatting sqref="J511">
    <cfRule type="duplicateValues" dxfId="6461" priority="54389"/>
  </conditionalFormatting>
  <conditionalFormatting sqref="J511">
    <cfRule type="duplicateValues" dxfId="6460" priority="54384"/>
    <cfRule type="duplicateValues" dxfId="6459" priority="54385"/>
    <cfRule type="duplicateValues" dxfId="6458" priority="54386"/>
    <cfRule type="duplicateValues" dxfId="6457" priority="54387"/>
    <cfRule type="duplicateValues" dxfId="6456" priority="54388"/>
  </conditionalFormatting>
  <conditionalFormatting sqref="J511">
    <cfRule type="duplicateValues" dxfId="6455" priority="54382"/>
    <cfRule type="duplicateValues" dxfId="6454" priority="54383"/>
  </conditionalFormatting>
  <conditionalFormatting sqref="J511">
    <cfRule type="duplicateValues" dxfId="6453" priority="54379"/>
    <cfRule type="duplicateValues" dxfId="6452" priority="54380"/>
    <cfRule type="duplicateValues" dxfId="6451" priority="54381"/>
  </conditionalFormatting>
  <conditionalFormatting sqref="F512">
    <cfRule type="duplicateValues" dxfId="6450" priority="54367"/>
  </conditionalFormatting>
  <conditionalFormatting sqref="F512">
    <cfRule type="duplicateValues" dxfId="6449" priority="54365"/>
    <cfRule type="duplicateValues" dxfId="6448" priority="54366"/>
  </conditionalFormatting>
  <conditionalFormatting sqref="J512">
    <cfRule type="duplicateValues" dxfId="6447" priority="54361"/>
  </conditionalFormatting>
  <conditionalFormatting sqref="J512">
    <cfRule type="duplicateValues" dxfId="6446" priority="54356"/>
    <cfRule type="duplicateValues" dxfId="6445" priority="54357"/>
    <cfRule type="duplicateValues" dxfId="6444" priority="54358"/>
    <cfRule type="duplicateValues" dxfId="6443" priority="54359"/>
    <cfRule type="duplicateValues" dxfId="6442" priority="54360"/>
  </conditionalFormatting>
  <conditionalFormatting sqref="J512">
    <cfRule type="duplicateValues" dxfId="6441" priority="54354"/>
    <cfRule type="duplicateValues" dxfId="6440" priority="54355"/>
  </conditionalFormatting>
  <conditionalFormatting sqref="J512">
    <cfRule type="duplicateValues" dxfId="6439" priority="54351"/>
    <cfRule type="duplicateValues" dxfId="6438" priority="54352"/>
    <cfRule type="duplicateValues" dxfId="6437" priority="54353"/>
  </conditionalFormatting>
  <conditionalFormatting sqref="F513">
    <cfRule type="duplicateValues" dxfId="6436" priority="54339"/>
  </conditionalFormatting>
  <conditionalFormatting sqref="F513">
    <cfRule type="duplicateValues" dxfId="6435" priority="54337"/>
    <cfRule type="duplicateValues" dxfId="6434" priority="54338"/>
  </conditionalFormatting>
  <conditionalFormatting sqref="J513">
    <cfRule type="duplicateValues" dxfId="6433" priority="54333"/>
  </conditionalFormatting>
  <conditionalFormatting sqref="J513">
    <cfRule type="duplicateValues" dxfId="6432" priority="54328"/>
    <cfRule type="duplicateValues" dxfId="6431" priority="54329"/>
    <cfRule type="duplicateValues" dxfId="6430" priority="54330"/>
    <cfRule type="duplicateValues" dxfId="6429" priority="54331"/>
    <cfRule type="duplicateValues" dxfId="6428" priority="54332"/>
  </conditionalFormatting>
  <conditionalFormatting sqref="J513">
    <cfRule type="duplicateValues" dxfId="6427" priority="54326"/>
    <cfRule type="duplicateValues" dxfId="6426" priority="54327"/>
  </conditionalFormatting>
  <conditionalFormatting sqref="J513">
    <cfRule type="duplicateValues" dxfId="6425" priority="54323"/>
    <cfRule type="duplicateValues" dxfId="6424" priority="54324"/>
    <cfRule type="duplicateValues" dxfId="6423" priority="54325"/>
  </conditionalFormatting>
  <conditionalFormatting sqref="F505:F530">
    <cfRule type="duplicateValues" dxfId="6422" priority="349762"/>
  </conditionalFormatting>
  <conditionalFormatting sqref="J505:J530">
    <cfRule type="duplicateValues" dxfId="6421" priority="349764"/>
    <cfRule type="duplicateValues" dxfId="6420" priority="349765"/>
  </conditionalFormatting>
  <conditionalFormatting sqref="F505:F530">
    <cfRule type="duplicateValues" dxfId="6419" priority="349768"/>
    <cfRule type="duplicateValues" dxfId="6418" priority="349769"/>
  </conditionalFormatting>
  <conditionalFormatting sqref="J505:J530">
    <cfRule type="duplicateValues" dxfId="6417" priority="349772"/>
  </conditionalFormatting>
  <conditionalFormatting sqref="J505:J530">
    <cfRule type="duplicateValues" dxfId="6416" priority="349774"/>
    <cfRule type="duplicateValues" dxfId="6415" priority="349775"/>
    <cfRule type="duplicateValues" dxfId="6414" priority="349776"/>
    <cfRule type="duplicateValues" dxfId="6413" priority="349777"/>
    <cfRule type="duplicateValues" dxfId="6412" priority="349778"/>
  </conditionalFormatting>
  <conditionalFormatting sqref="J505:J530">
    <cfRule type="duplicateValues" dxfId="6411" priority="349784"/>
    <cfRule type="duplicateValues" dxfId="6410" priority="349785"/>
    <cfRule type="duplicateValues" dxfId="6409" priority="349786"/>
  </conditionalFormatting>
  <conditionalFormatting sqref="J521">
    <cfRule type="duplicateValues" dxfId="6408" priority="54311"/>
  </conditionalFormatting>
  <conditionalFormatting sqref="J521">
    <cfRule type="duplicateValues" dxfId="6407" priority="54306"/>
    <cfRule type="duplicateValues" dxfId="6406" priority="54307"/>
    <cfRule type="duplicateValues" dxfId="6405" priority="54308"/>
    <cfRule type="duplicateValues" dxfId="6404" priority="54309"/>
    <cfRule type="duplicateValues" dxfId="6403" priority="54310"/>
  </conditionalFormatting>
  <conditionalFormatting sqref="J521">
    <cfRule type="duplicateValues" dxfId="6402" priority="54304"/>
    <cfRule type="duplicateValues" dxfId="6401" priority="54305"/>
  </conditionalFormatting>
  <conditionalFormatting sqref="J521">
    <cfRule type="duplicateValues" dxfId="6400" priority="54301"/>
    <cfRule type="duplicateValues" dxfId="6399" priority="54302"/>
    <cfRule type="duplicateValues" dxfId="6398" priority="54303"/>
  </conditionalFormatting>
  <conditionalFormatting sqref="J522">
    <cfRule type="duplicateValues" dxfId="6397" priority="54285"/>
  </conditionalFormatting>
  <conditionalFormatting sqref="J522">
    <cfRule type="duplicateValues" dxfId="6396" priority="54280"/>
    <cfRule type="duplicateValues" dxfId="6395" priority="54281"/>
    <cfRule type="duplicateValues" dxfId="6394" priority="54282"/>
    <cfRule type="duplicateValues" dxfId="6393" priority="54283"/>
    <cfRule type="duplicateValues" dxfId="6392" priority="54284"/>
  </conditionalFormatting>
  <conditionalFormatting sqref="J522">
    <cfRule type="duplicateValues" dxfId="6391" priority="54278"/>
    <cfRule type="duplicateValues" dxfId="6390" priority="54279"/>
  </conditionalFormatting>
  <conditionalFormatting sqref="J522">
    <cfRule type="duplicateValues" dxfId="6389" priority="54275"/>
    <cfRule type="duplicateValues" dxfId="6388" priority="54276"/>
    <cfRule type="duplicateValues" dxfId="6387" priority="54277"/>
  </conditionalFormatting>
  <conditionalFormatting sqref="J523">
    <cfRule type="duplicateValues" dxfId="6386" priority="54263"/>
  </conditionalFormatting>
  <conditionalFormatting sqref="J523">
    <cfRule type="duplicateValues" dxfId="6385" priority="54258"/>
    <cfRule type="duplicateValues" dxfId="6384" priority="54259"/>
    <cfRule type="duplicateValues" dxfId="6383" priority="54260"/>
    <cfRule type="duplicateValues" dxfId="6382" priority="54261"/>
    <cfRule type="duplicateValues" dxfId="6381" priority="54262"/>
  </conditionalFormatting>
  <conditionalFormatting sqref="J523">
    <cfRule type="duplicateValues" dxfId="6380" priority="54256"/>
    <cfRule type="duplicateValues" dxfId="6379" priority="54257"/>
  </conditionalFormatting>
  <conditionalFormatting sqref="J523">
    <cfRule type="duplicateValues" dxfId="6378" priority="54253"/>
    <cfRule type="duplicateValues" dxfId="6377" priority="54254"/>
    <cfRule type="duplicateValues" dxfId="6376" priority="54255"/>
  </conditionalFormatting>
  <conditionalFormatting sqref="J524">
    <cfRule type="duplicateValues" dxfId="6375" priority="54241"/>
  </conditionalFormatting>
  <conditionalFormatting sqref="J524">
    <cfRule type="duplicateValues" dxfId="6374" priority="54236"/>
    <cfRule type="duplicateValues" dxfId="6373" priority="54237"/>
    <cfRule type="duplicateValues" dxfId="6372" priority="54238"/>
    <cfRule type="duplicateValues" dxfId="6371" priority="54239"/>
    <cfRule type="duplicateValues" dxfId="6370" priority="54240"/>
  </conditionalFormatting>
  <conditionalFormatting sqref="J524">
    <cfRule type="duplicateValues" dxfId="6369" priority="54234"/>
    <cfRule type="duplicateValues" dxfId="6368" priority="54235"/>
  </conditionalFormatting>
  <conditionalFormatting sqref="J524">
    <cfRule type="duplicateValues" dxfId="6367" priority="54231"/>
    <cfRule type="duplicateValues" dxfId="6366" priority="54232"/>
    <cfRule type="duplicateValues" dxfId="6365" priority="54233"/>
  </conditionalFormatting>
  <conditionalFormatting sqref="J525">
    <cfRule type="duplicateValues" dxfId="6364" priority="54219"/>
  </conditionalFormatting>
  <conditionalFormatting sqref="J525">
    <cfRule type="duplicateValues" dxfId="6363" priority="54214"/>
    <cfRule type="duplicateValues" dxfId="6362" priority="54215"/>
    <cfRule type="duplicateValues" dxfId="6361" priority="54216"/>
    <cfRule type="duplicateValues" dxfId="6360" priority="54217"/>
    <cfRule type="duplicateValues" dxfId="6359" priority="54218"/>
  </conditionalFormatting>
  <conditionalFormatting sqref="J525">
    <cfRule type="duplicateValues" dxfId="6358" priority="54212"/>
    <cfRule type="duplicateValues" dxfId="6357" priority="54213"/>
  </conditionalFormatting>
  <conditionalFormatting sqref="J525">
    <cfRule type="duplicateValues" dxfId="6356" priority="54209"/>
    <cfRule type="duplicateValues" dxfId="6355" priority="54210"/>
    <cfRule type="duplicateValues" dxfId="6354" priority="54211"/>
  </conditionalFormatting>
  <conditionalFormatting sqref="J526">
    <cfRule type="duplicateValues" dxfId="6353" priority="54197"/>
  </conditionalFormatting>
  <conditionalFormatting sqref="J526">
    <cfRule type="duplicateValues" dxfId="6352" priority="54192"/>
    <cfRule type="duplicateValues" dxfId="6351" priority="54193"/>
    <cfRule type="duplicateValues" dxfId="6350" priority="54194"/>
    <cfRule type="duplicateValues" dxfId="6349" priority="54195"/>
    <cfRule type="duplicateValues" dxfId="6348" priority="54196"/>
  </conditionalFormatting>
  <conditionalFormatting sqref="J526">
    <cfRule type="duplicateValues" dxfId="6347" priority="54190"/>
    <cfRule type="duplicateValues" dxfId="6346" priority="54191"/>
  </conditionalFormatting>
  <conditionalFormatting sqref="J526">
    <cfRule type="duplicateValues" dxfId="6345" priority="54187"/>
    <cfRule type="duplicateValues" dxfId="6344" priority="54188"/>
    <cfRule type="duplicateValues" dxfId="6343" priority="54189"/>
  </conditionalFormatting>
  <conditionalFormatting sqref="J527">
    <cfRule type="duplicateValues" dxfId="6342" priority="54175"/>
  </conditionalFormatting>
  <conditionalFormatting sqref="J527">
    <cfRule type="duplicateValues" dxfId="6341" priority="54170"/>
    <cfRule type="duplicateValues" dxfId="6340" priority="54171"/>
    <cfRule type="duplicateValues" dxfId="6339" priority="54172"/>
    <cfRule type="duplicateValues" dxfId="6338" priority="54173"/>
    <cfRule type="duplicateValues" dxfId="6337" priority="54174"/>
  </conditionalFormatting>
  <conditionalFormatting sqref="J527">
    <cfRule type="duplicateValues" dxfId="6336" priority="54168"/>
    <cfRule type="duplicateValues" dxfId="6335" priority="54169"/>
  </conditionalFormatting>
  <conditionalFormatting sqref="J527">
    <cfRule type="duplicateValues" dxfId="6334" priority="54165"/>
    <cfRule type="duplicateValues" dxfId="6333" priority="54166"/>
    <cfRule type="duplicateValues" dxfId="6332" priority="54167"/>
  </conditionalFormatting>
  <conditionalFormatting sqref="J528">
    <cfRule type="duplicateValues" dxfId="6331" priority="54153"/>
  </conditionalFormatting>
  <conditionalFormatting sqref="J528">
    <cfRule type="duplicateValues" dxfId="6330" priority="54148"/>
    <cfRule type="duplicateValues" dxfId="6329" priority="54149"/>
    <cfRule type="duplicateValues" dxfId="6328" priority="54150"/>
    <cfRule type="duplicateValues" dxfId="6327" priority="54151"/>
    <cfRule type="duplicateValues" dxfId="6326" priority="54152"/>
  </conditionalFormatting>
  <conditionalFormatting sqref="J528">
    <cfRule type="duplicateValues" dxfId="6325" priority="54146"/>
    <cfRule type="duplicateValues" dxfId="6324" priority="54147"/>
  </conditionalFormatting>
  <conditionalFormatting sqref="J528">
    <cfRule type="duplicateValues" dxfId="6323" priority="54143"/>
    <cfRule type="duplicateValues" dxfId="6322" priority="54144"/>
    <cfRule type="duplicateValues" dxfId="6321" priority="54145"/>
  </conditionalFormatting>
  <conditionalFormatting sqref="F531:F550">
    <cfRule type="duplicateValues" dxfId="6320" priority="54131"/>
  </conditionalFormatting>
  <conditionalFormatting sqref="J531:J550">
    <cfRule type="duplicateValues" dxfId="6319" priority="54129"/>
    <cfRule type="duplicateValues" dxfId="6318" priority="54130"/>
  </conditionalFormatting>
  <conditionalFormatting sqref="F531:F550">
    <cfRule type="duplicateValues" dxfId="6317" priority="54127"/>
    <cfRule type="duplicateValues" dxfId="6316" priority="54128"/>
  </conditionalFormatting>
  <conditionalFormatting sqref="J531:J550">
    <cfRule type="duplicateValues" dxfId="6315" priority="54126"/>
  </conditionalFormatting>
  <conditionalFormatting sqref="J531:J550">
    <cfRule type="duplicateValues" dxfId="6314" priority="54121"/>
    <cfRule type="duplicateValues" dxfId="6313" priority="54122"/>
    <cfRule type="duplicateValues" dxfId="6312" priority="54123"/>
    <cfRule type="duplicateValues" dxfId="6311" priority="54124"/>
    <cfRule type="duplicateValues" dxfId="6310" priority="54125"/>
  </conditionalFormatting>
  <conditionalFormatting sqref="J531:J550">
    <cfRule type="duplicateValues" dxfId="6309" priority="54118"/>
    <cfRule type="duplicateValues" dxfId="6308" priority="54119"/>
    <cfRule type="duplicateValues" dxfId="6307" priority="54120"/>
  </conditionalFormatting>
  <conditionalFormatting sqref="J529">
    <cfRule type="duplicateValues" dxfId="6306" priority="54117"/>
  </conditionalFormatting>
  <conditionalFormatting sqref="J529">
    <cfRule type="duplicateValues" dxfId="6305" priority="54112"/>
    <cfRule type="duplicateValues" dxfId="6304" priority="54113"/>
    <cfRule type="duplicateValues" dxfId="6303" priority="54114"/>
    <cfRule type="duplicateValues" dxfId="6302" priority="54115"/>
    <cfRule type="duplicateValues" dxfId="6301" priority="54116"/>
  </conditionalFormatting>
  <conditionalFormatting sqref="J529">
    <cfRule type="duplicateValues" dxfId="6300" priority="54110"/>
    <cfRule type="duplicateValues" dxfId="6299" priority="54111"/>
  </conditionalFormatting>
  <conditionalFormatting sqref="J529">
    <cfRule type="duplicateValues" dxfId="6298" priority="54107"/>
    <cfRule type="duplicateValues" dxfId="6297" priority="54108"/>
    <cfRule type="duplicateValues" dxfId="6296" priority="54109"/>
  </conditionalFormatting>
  <conditionalFormatting sqref="J530">
    <cfRule type="duplicateValues" dxfId="6295" priority="54106"/>
  </conditionalFormatting>
  <conditionalFormatting sqref="J530">
    <cfRule type="duplicateValues" dxfId="6294" priority="54101"/>
    <cfRule type="duplicateValues" dxfId="6293" priority="54102"/>
    <cfRule type="duplicateValues" dxfId="6292" priority="54103"/>
    <cfRule type="duplicateValues" dxfId="6291" priority="54104"/>
    <cfRule type="duplicateValues" dxfId="6290" priority="54105"/>
  </conditionalFormatting>
  <conditionalFormatting sqref="J530">
    <cfRule type="duplicateValues" dxfId="6289" priority="54099"/>
    <cfRule type="duplicateValues" dxfId="6288" priority="54100"/>
  </conditionalFormatting>
  <conditionalFormatting sqref="J530">
    <cfRule type="duplicateValues" dxfId="6287" priority="54096"/>
    <cfRule type="duplicateValues" dxfId="6286" priority="54097"/>
    <cfRule type="duplicateValues" dxfId="6285" priority="54098"/>
  </conditionalFormatting>
  <conditionalFormatting sqref="F531">
    <cfRule type="duplicateValues" dxfId="6284" priority="54095"/>
  </conditionalFormatting>
  <conditionalFormatting sqref="J531">
    <cfRule type="duplicateValues" dxfId="6283" priority="54093"/>
    <cfRule type="duplicateValues" dxfId="6282" priority="54094"/>
  </conditionalFormatting>
  <conditionalFormatting sqref="F531">
    <cfRule type="duplicateValues" dxfId="6281" priority="54091"/>
    <cfRule type="duplicateValues" dxfId="6280" priority="54092"/>
  </conditionalFormatting>
  <conditionalFormatting sqref="J531">
    <cfRule type="duplicateValues" dxfId="6279" priority="54090"/>
  </conditionalFormatting>
  <conditionalFormatting sqref="J531">
    <cfRule type="duplicateValues" dxfId="6278" priority="54085"/>
    <cfRule type="duplicateValues" dxfId="6277" priority="54086"/>
    <cfRule type="duplicateValues" dxfId="6276" priority="54087"/>
    <cfRule type="duplicateValues" dxfId="6275" priority="54088"/>
    <cfRule type="duplicateValues" dxfId="6274" priority="54089"/>
  </conditionalFormatting>
  <conditionalFormatting sqref="J531">
    <cfRule type="duplicateValues" dxfId="6273" priority="54082"/>
    <cfRule type="duplicateValues" dxfId="6272" priority="54083"/>
    <cfRule type="duplicateValues" dxfId="6271" priority="54084"/>
  </conditionalFormatting>
  <conditionalFormatting sqref="F532">
    <cfRule type="duplicateValues" dxfId="6270" priority="54070"/>
  </conditionalFormatting>
  <conditionalFormatting sqref="F532">
    <cfRule type="duplicateValues" dxfId="6269" priority="54068"/>
    <cfRule type="duplicateValues" dxfId="6268" priority="54069"/>
  </conditionalFormatting>
  <conditionalFormatting sqref="J532">
    <cfRule type="duplicateValues" dxfId="6267" priority="54067"/>
  </conditionalFormatting>
  <conditionalFormatting sqref="J532">
    <cfRule type="duplicateValues" dxfId="6266" priority="54062"/>
    <cfRule type="duplicateValues" dxfId="6265" priority="54063"/>
    <cfRule type="duplicateValues" dxfId="6264" priority="54064"/>
    <cfRule type="duplicateValues" dxfId="6263" priority="54065"/>
    <cfRule type="duplicateValues" dxfId="6262" priority="54066"/>
  </conditionalFormatting>
  <conditionalFormatting sqref="J532">
    <cfRule type="duplicateValues" dxfId="6261" priority="54060"/>
    <cfRule type="duplicateValues" dxfId="6260" priority="54061"/>
  </conditionalFormatting>
  <conditionalFormatting sqref="J532">
    <cfRule type="duplicateValues" dxfId="6259" priority="54057"/>
    <cfRule type="duplicateValues" dxfId="6258" priority="54058"/>
    <cfRule type="duplicateValues" dxfId="6257" priority="54059"/>
  </conditionalFormatting>
  <conditionalFormatting sqref="F533">
    <cfRule type="duplicateValues" dxfId="6256" priority="54042"/>
  </conditionalFormatting>
  <conditionalFormatting sqref="F533">
    <cfRule type="duplicateValues" dxfId="6255" priority="54040"/>
    <cfRule type="duplicateValues" dxfId="6254" priority="54041"/>
  </conditionalFormatting>
  <conditionalFormatting sqref="J533">
    <cfRule type="duplicateValues" dxfId="6253" priority="54039"/>
  </conditionalFormatting>
  <conditionalFormatting sqref="J533">
    <cfRule type="duplicateValues" dxfId="6252" priority="54034"/>
    <cfRule type="duplicateValues" dxfId="6251" priority="54035"/>
    <cfRule type="duplicateValues" dxfId="6250" priority="54036"/>
    <cfRule type="duplicateValues" dxfId="6249" priority="54037"/>
    <cfRule type="duplicateValues" dxfId="6248" priority="54038"/>
  </conditionalFormatting>
  <conditionalFormatting sqref="J533">
    <cfRule type="duplicateValues" dxfId="6247" priority="54032"/>
    <cfRule type="duplicateValues" dxfId="6246" priority="54033"/>
  </conditionalFormatting>
  <conditionalFormatting sqref="J533">
    <cfRule type="duplicateValues" dxfId="6245" priority="54029"/>
    <cfRule type="duplicateValues" dxfId="6244" priority="54030"/>
    <cfRule type="duplicateValues" dxfId="6243" priority="54031"/>
  </conditionalFormatting>
  <conditionalFormatting sqref="F534">
    <cfRule type="duplicateValues" dxfId="6242" priority="54014"/>
  </conditionalFormatting>
  <conditionalFormatting sqref="F534">
    <cfRule type="duplicateValues" dxfId="6241" priority="54012"/>
    <cfRule type="duplicateValues" dxfId="6240" priority="54013"/>
  </conditionalFormatting>
  <conditionalFormatting sqref="J534">
    <cfRule type="duplicateValues" dxfId="6239" priority="54011"/>
  </conditionalFormatting>
  <conditionalFormatting sqref="J534">
    <cfRule type="duplicateValues" dxfId="6238" priority="54006"/>
    <cfRule type="duplicateValues" dxfId="6237" priority="54007"/>
    <cfRule type="duplicateValues" dxfId="6236" priority="54008"/>
    <cfRule type="duplicateValues" dxfId="6235" priority="54009"/>
    <cfRule type="duplicateValues" dxfId="6234" priority="54010"/>
  </conditionalFormatting>
  <conditionalFormatting sqref="J534">
    <cfRule type="duplicateValues" dxfId="6233" priority="54004"/>
    <cfRule type="duplicateValues" dxfId="6232" priority="54005"/>
  </conditionalFormatting>
  <conditionalFormatting sqref="J534">
    <cfRule type="duplicateValues" dxfId="6231" priority="54001"/>
    <cfRule type="duplicateValues" dxfId="6230" priority="54002"/>
    <cfRule type="duplicateValues" dxfId="6229" priority="54003"/>
  </conditionalFormatting>
  <conditionalFormatting sqref="F535">
    <cfRule type="duplicateValues" dxfId="6228" priority="54000"/>
  </conditionalFormatting>
  <conditionalFormatting sqref="F535">
    <cfRule type="duplicateValues" dxfId="6227" priority="53998"/>
    <cfRule type="duplicateValues" dxfId="6226" priority="53999"/>
  </conditionalFormatting>
  <conditionalFormatting sqref="J535">
    <cfRule type="duplicateValues" dxfId="6225" priority="53997"/>
  </conditionalFormatting>
  <conditionalFormatting sqref="J535">
    <cfRule type="duplicateValues" dxfId="6224" priority="53992"/>
    <cfRule type="duplicateValues" dxfId="6223" priority="53993"/>
    <cfRule type="duplicateValues" dxfId="6222" priority="53994"/>
    <cfRule type="duplicateValues" dxfId="6221" priority="53995"/>
    <cfRule type="duplicateValues" dxfId="6220" priority="53996"/>
  </conditionalFormatting>
  <conditionalFormatting sqref="J535">
    <cfRule type="duplicateValues" dxfId="6219" priority="53990"/>
    <cfRule type="duplicateValues" dxfId="6218" priority="53991"/>
  </conditionalFormatting>
  <conditionalFormatting sqref="J535">
    <cfRule type="duplicateValues" dxfId="6217" priority="53987"/>
    <cfRule type="duplicateValues" dxfId="6216" priority="53988"/>
    <cfRule type="duplicateValues" dxfId="6215" priority="53989"/>
  </conditionalFormatting>
  <conditionalFormatting sqref="F536">
    <cfRule type="duplicateValues" dxfId="6214" priority="53975"/>
  </conditionalFormatting>
  <conditionalFormatting sqref="F536">
    <cfRule type="duplicateValues" dxfId="6213" priority="53973"/>
    <cfRule type="duplicateValues" dxfId="6212" priority="53974"/>
  </conditionalFormatting>
  <conditionalFormatting sqref="J536">
    <cfRule type="duplicateValues" dxfId="6211" priority="53972"/>
  </conditionalFormatting>
  <conditionalFormatting sqref="J536">
    <cfRule type="duplicateValues" dxfId="6210" priority="53967"/>
    <cfRule type="duplicateValues" dxfId="6209" priority="53968"/>
    <cfRule type="duplicateValues" dxfId="6208" priority="53969"/>
    <cfRule type="duplicateValues" dxfId="6207" priority="53970"/>
    <cfRule type="duplicateValues" dxfId="6206" priority="53971"/>
  </conditionalFormatting>
  <conditionalFormatting sqref="J536">
    <cfRule type="duplicateValues" dxfId="6205" priority="53965"/>
    <cfRule type="duplicateValues" dxfId="6204" priority="53966"/>
  </conditionalFormatting>
  <conditionalFormatting sqref="J536">
    <cfRule type="duplicateValues" dxfId="6203" priority="53962"/>
    <cfRule type="duplicateValues" dxfId="6202" priority="53963"/>
    <cfRule type="duplicateValues" dxfId="6201" priority="53964"/>
  </conditionalFormatting>
  <conditionalFormatting sqref="F537">
    <cfRule type="duplicateValues" dxfId="6200" priority="53950"/>
  </conditionalFormatting>
  <conditionalFormatting sqref="F537">
    <cfRule type="duplicateValues" dxfId="6199" priority="53948"/>
    <cfRule type="duplicateValues" dxfId="6198" priority="53949"/>
  </conditionalFormatting>
  <conditionalFormatting sqref="J537">
    <cfRule type="duplicateValues" dxfId="6197" priority="53947"/>
  </conditionalFormatting>
  <conditionalFormatting sqref="J537">
    <cfRule type="duplicateValues" dxfId="6196" priority="53942"/>
    <cfRule type="duplicateValues" dxfId="6195" priority="53943"/>
    <cfRule type="duplicateValues" dxfId="6194" priority="53944"/>
    <cfRule type="duplicateValues" dxfId="6193" priority="53945"/>
    <cfRule type="duplicateValues" dxfId="6192" priority="53946"/>
  </conditionalFormatting>
  <conditionalFormatting sqref="J537">
    <cfRule type="duplicateValues" dxfId="6191" priority="53940"/>
    <cfRule type="duplicateValues" dxfId="6190" priority="53941"/>
  </conditionalFormatting>
  <conditionalFormatting sqref="J537">
    <cfRule type="duplicateValues" dxfId="6189" priority="53937"/>
    <cfRule type="duplicateValues" dxfId="6188" priority="53938"/>
    <cfRule type="duplicateValues" dxfId="6187" priority="53939"/>
  </conditionalFormatting>
  <conditionalFormatting sqref="F538:F539">
    <cfRule type="duplicateValues" dxfId="6186" priority="53925"/>
  </conditionalFormatting>
  <conditionalFormatting sqref="F538:F539">
    <cfRule type="duplicateValues" dxfId="6185" priority="53923"/>
    <cfRule type="duplicateValues" dxfId="6184" priority="53924"/>
  </conditionalFormatting>
  <conditionalFormatting sqref="J538:J539">
    <cfRule type="duplicateValues" dxfId="6183" priority="53922"/>
  </conditionalFormatting>
  <conditionalFormatting sqref="J538:J539">
    <cfRule type="duplicateValues" dxfId="6182" priority="53917"/>
    <cfRule type="duplicateValues" dxfId="6181" priority="53918"/>
    <cfRule type="duplicateValues" dxfId="6180" priority="53919"/>
    <cfRule type="duplicateValues" dxfId="6179" priority="53920"/>
    <cfRule type="duplicateValues" dxfId="6178" priority="53921"/>
  </conditionalFormatting>
  <conditionalFormatting sqref="J538:J539">
    <cfRule type="duplicateValues" dxfId="6177" priority="53915"/>
    <cfRule type="duplicateValues" dxfId="6176" priority="53916"/>
  </conditionalFormatting>
  <conditionalFormatting sqref="J538:J539">
    <cfRule type="duplicateValues" dxfId="6175" priority="53912"/>
    <cfRule type="duplicateValues" dxfId="6174" priority="53913"/>
    <cfRule type="duplicateValues" dxfId="6173" priority="53914"/>
  </conditionalFormatting>
  <conditionalFormatting sqref="F540">
    <cfRule type="duplicateValues" dxfId="6172" priority="53900"/>
  </conditionalFormatting>
  <conditionalFormatting sqref="F540">
    <cfRule type="duplicateValues" dxfId="6171" priority="53898"/>
    <cfRule type="duplicateValues" dxfId="6170" priority="53899"/>
  </conditionalFormatting>
  <conditionalFormatting sqref="F541">
    <cfRule type="duplicateValues" dxfId="6169" priority="53897"/>
  </conditionalFormatting>
  <conditionalFormatting sqref="F541">
    <cfRule type="duplicateValues" dxfId="6168" priority="53895"/>
    <cfRule type="duplicateValues" dxfId="6167" priority="53896"/>
  </conditionalFormatting>
  <conditionalFormatting sqref="J541">
    <cfRule type="duplicateValues" dxfId="6166" priority="53894"/>
  </conditionalFormatting>
  <conditionalFormatting sqref="J541">
    <cfRule type="duplicateValues" dxfId="6165" priority="53889"/>
    <cfRule type="duplicateValues" dxfId="6164" priority="53890"/>
    <cfRule type="duplicateValues" dxfId="6163" priority="53891"/>
    <cfRule type="duplicateValues" dxfId="6162" priority="53892"/>
    <cfRule type="duplicateValues" dxfId="6161" priority="53893"/>
  </conditionalFormatting>
  <conditionalFormatting sqref="J541">
    <cfRule type="duplicateValues" dxfId="6160" priority="53887"/>
    <cfRule type="duplicateValues" dxfId="6159" priority="53888"/>
  </conditionalFormatting>
  <conditionalFormatting sqref="J541">
    <cfRule type="duplicateValues" dxfId="6158" priority="53884"/>
    <cfRule type="duplicateValues" dxfId="6157" priority="53885"/>
    <cfRule type="duplicateValues" dxfId="6156" priority="53886"/>
  </conditionalFormatting>
  <conditionalFormatting sqref="F542">
    <cfRule type="duplicateValues" dxfId="6155" priority="53872"/>
  </conditionalFormatting>
  <conditionalFormatting sqref="F542">
    <cfRule type="duplicateValues" dxfId="6154" priority="53870"/>
    <cfRule type="duplicateValues" dxfId="6153" priority="53871"/>
  </conditionalFormatting>
  <conditionalFormatting sqref="J542">
    <cfRule type="duplicateValues" dxfId="6152" priority="53869"/>
  </conditionalFormatting>
  <conditionalFormatting sqref="J542">
    <cfRule type="duplicateValues" dxfId="6151" priority="53864"/>
    <cfRule type="duplicateValues" dxfId="6150" priority="53865"/>
    <cfRule type="duplicateValues" dxfId="6149" priority="53866"/>
    <cfRule type="duplicateValues" dxfId="6148" priority="53867"/>
    <cfRule type="duplicateValues" dxfId="6147" priority="53868"/>
  </conditionalFormatting>
  <conditionalFormatting sqref="J542">
    <cfRule type="duplicateValues" dxfId="6146" priority="53862"/>
    <cfRule type="duplicateValues" dxfId="6145" priority="53863"/>
  </conditionalFormatting>
  <conditionalFormatting sqref="J542">
    <cfRule type="duplicateValues" dxfId="6144" priority="53859"/>
    <cfRule type="duplicateValues" dxfId="6143" priority="53860"/>
    <cfRule type="duplicateValues" dxfId="6142" priority="53861"/>
  </conditionalFormatting>
  <conditionalFormatting sqref="F543">
    <cfRule type="duplicateValues" dxfId="6141" priority="53847"/>
  </conditionalFormatting>
  <conditionalFormatting sqref="F543">
    <cfRule type="duplicateValues" dxfId="6140" priority="53845"/>
    <cfRule type="duplicateValues" dxfId="6139" priority="53846"/>
  </conditionalFormatting>
  <conditionalFormatting sqref="J543">
    <cfRule type="duplicateValues" dxfId="6138" priority="53844"/>
  </conditionalFormatting>
  <conditionalFormatting sqref="J543">
    <cfRule type="duplicateValues" dxfId="6137" priority="53839"/>
    <cfRule type="duplicateValues" dxfId="6136" priority="53840"/>
    <cfRule type="duplicateValues" dxfId="6135" priority="53841"/>
    <cfRule type="duplicateValues" dxfId="6134" priority="53842"/>
    <cfRule type="duplicateValues" dxfId="6133" priority="53843"/>
  </conditionalFormatting>
  <conditionalFormatting sqref="J543">
    <cfRule type="duplicateValues" dxfId="6132" priority="53837"/>
    <cfRule type="duplicateValues" dxfId="6131" priority="53838"/>
  </conditionalFormatting>
  <conditionalFormatting sqref="J543">
    <cfRule type="duplicateValues" dxfId="6130" priority="53834"/>
    <cfRule type="duplicateValues" dxfId="6129" priority="53835"/>
    <cfRule type="duplicateValues" dxfId="6128" priority="53836"/>
  </conditionalFormatting>
  <conditionalFormatting sqref="F544">
    <cfRule type="duplicateValues" dxfId="6127" priority="53822"/>
  </conditionalFormatting>
  <conditionalFormatting sqref="F544">
    <cfRule type="duplicateValues" dxfId="6126" priority="53820"/>
    <cfRule type="duplicateValues" dxfId="6125" priority="53821"/>
  </conditionalFormatting>
  <conditionalFormatting sqref="J544 J630 J698 J811:J813 J842:J848">
    <cfRule type="expression" dxfId="6124" priority="53818" stopIfTrue="1">
      <formula>AND(COUNTIF(#REF!,J544)+COUNTIF(#REF!,J544)+COUNTIF(#REF!,J544)&gt;1,NOT(ISBLANK(J544)))</formula>
    </cfRule>
    <cfRule type="expression" dxfId="6123" priority="53819" stopIfTrue="1">
      <formula>AND(COUNTIF(#REF!,J544)+COUNTIF(#REF!,J544)+COUNTIF(#REF!,J544)&gt;1,NOT(ISBLANK(J544)))</formula>
    </cfRule>
  </conditionalFormatting>
  <conditionalFormatting sqref="J544 J630 J698 J811:J813 J842:J848">
    <cfRule type="expression" dxfId="6122" priority="53816" stopIfTrue="1">
      <formula>AND(COUNTIF(#REF!,J544)&gt;1,NOT(ISBLANK(J544)))</formula>
    </cfRule>
    <cfRule type="expression" dxfId="6121" priority="53817" stopIfTrue="1">
      <formula>AND(COUNTIF(#REF!,J544)&gt;1,NOT(ISBLANK(J544)))</formula>
    </cfRule>
  </conditionalFormatting>
  <conditionalFormatting sqref="J544">
    <cfRule type="duplicateValues" dxfId="6120" priority="53813" stopIfTrue="1"/>
    <cfRule type="expression" dxfId="6119" priority="53814" stopIfTrue="1">
      <formula>AND(COUNTIF($J:$J,J544)&gt;1,NOT(ISBLANK(J544)))</formula>
    </cfRule>
    <cfRule type="expression" dxfId="6118" priority="53815" stopIfTrue="1">
      <formula>AND(COUNTIF($J:$J,J544)&gt;1,NOT(ISBLANK(J544)))</formula>
    </cfRule>
  </conditionalFormatting>
  <conditionalFormatting sqref="J544">
    <cfRule type="duplicateValues" dxfId="6117" priority="53787" stopIfTrue="1"/>
    <cfRule type="duplicateValues" dxfId="6116" priority="53788" stopIfTrue="1"/>
  </conditionalFormatting>
  <conditionalFormatting sqref="F545">
    <cfRule type="duplicateValues" dxfId="6115" priority="53784"/>
  </conditionalFormatting>
  <conditionalFormatting sqref="F545">
    <cfRule type="duplicateValues" dxfId="6114" priority="53782"/>
    <cfRule type="duplicateValues" dxfId="6113" priority="53783"/>
  </conditionalFormatting>
  <conditionalFormatting sqref="J545">
    <cfRule type="duplicateValues" dxfId="6112" priority="53780"/>
    <cfRule type="duplicateValues" dxfId="6111" priority="53781"/>
  </conditionalFormatting>
  <conditionalFormatting sqref="J545">
    <cfRule type="duplicateValues" dxfId="6110" priority="53779"/>
  </conditionalFormatting>
  <conditionalFormatting sqref="J545">
    <cfRule type="duplicateValues" dxfId="6109" priority="53774"/>
    <cfRule type="duplicateValues" dxfId="6108" priority="53775"/>
    <cfRule type="duplicateValues" dxfId="6107" priority="53776"/>
    <cfRule type="duplicateValues" dxfId="6106" priority="53777"/>
    <cfRule type="duplicateValues" dxfId="6105" priority="53778"/>
  </conditionalFormatting>
  <conditionalFormatting sqref="J545">
    <cfRule type="duplicateValues" dxfId="6104" priority="53771"/>
    <cfRule type="duplicateValues" dxfId="6103" priority="53772"/>
    <cfRule type="duplicateValues" dxfId="6102" priority="53773"/>
  </conditionalFormatting>
  <conditionalFormatting sqref="F551:F556">
    <cfRule type="duplicateValues" dxfId="6101" priority="53770"/>
  </conditionalFormatting>
  <conditionalFormatting sqref="J551:J556">
    <cfRule type="duplicateValues" dxfId="6100" priority="53768"/>
    <cfRule type="duplicateValues" dxfId="6099" priority="53769"/>
  </conditionalFormatting>
  <conditionalFormatting sqref="F551:F556">
    <cfRule type="duplicateValues" dxfId="6098" priority="53766"/>
    <cfRule type="duplicateValues" dxfId="6097" priority="53767"/>
  </conditionalFormatting>
  <conditionalFormatting sqref="J551:J556">
    <cfRule type="duplicateValues" dxfId="6096" priority="53765"/>
  </conditionalFormatting>
  <conditionalFormatting sqref="J551:J556">
    <cfRule type="duplicateValues" dxfId="6095" priority="53760"/>
    <cfRule type="duplicateValues" dxfId="6094" priority="53761"/>
    <cfRule type="duplicateValues" dxfId="6093" priority="53762"/>
    <cfRule type="duplicateValues" dxfId="6092" priority="53763"/>
    <cfRule type="duplicateValues" dxfId="6091" priority="53764"/>
  </conditionalFormatting>
  <conditionalFormatting sqref="J551:J556">
    <cfRule type="duplicateValues" dxfId="6090" priority="53757"/>
    <cfRule type="duplicateValues" dxfId="6089" priority="53758"/>
    <cfRule type="duplicateValues" dxfId="6088" priority="53759"/>
  </conditionalFormatting>
  <conditionalFormatting sqref="F546:F549">
    <cfRule type="duplicateValues" dxfId="6087" priority="53756"/>
  </conditionalFormatting>
  <conditionalFormatting sqref="F546:F549">
    <cfRule type="duplicateValues" dxfId="6086" priority="53754"/>
    <cfRule type="duplicateValues" dxfId="6085" priority="53755"/>
  </conditionalFormatting>
  <conditionalFormatting sqref="J546:J549">
    <cfRule type="duplicateValues" dxfId="6084" priority="53752"/>
    <cfRule type="duplicateValues" dxfId="6083" priority="53753"/>
  </conditionalFormatting>
  <conditionalFormatting sqref="J546:J549">
    <cfRule type="duplicateValues" dxfId="6082" priority="53751"/>
  </conditionalFormatting>
  <conditionalFormatting sqref="J546:J549">
    <cfRule type="duplicateValues" dxfId="6081" priority="53746"/>
    <cfRule type="duplicateValues" dxfId="6080" priority="53747"/>
    <cfRule type="duplicateValues" dxfId="6079" priority="53748"/>
    <cfRule type="duplicateValues" dxfId="6078" priority="53749"/>
    <cfRule type="duplicateValues" dxfId="6077" priority="53750"/>
  </conditionalFormatting>
  <conditionalFormatting sqref="J546:J549">
    <cfRule type="duplicateValues" dxfId="6076" priority="53743"/>
    <cfRule type="duplicateValues" dxfId="6075" priority="53744"/>
    <cfRule type="duplicateValues" dxfId="6074" priority="53745"/>
  </conditionalFormatting>
  <conditionalFormatting sqref="F550">
    <cfRule type="duplicateValues" dxfId="6073" priority="53742"/>
  </conditionalFormatting>
  <conditionalFormatting sqref="F550">
    <cfRule type="duplicateValues" dxfId="6072" priority="53740"/>
    <cfRule type="duplicateValues" dxfId="6071" priority="53741"/>
  </conditionalFormatting>
  <conditionalFormatting sqref="J550">
    <cfRule type="duplicateValues" dxfId="6070" priority="53739"/>
  </conditionalFormatting>
  <conditionalFormatting sqref="J550">
    <cfRule type="duplicateValues" dxfId="6069" priority="53734"/>
    <cfRule type="duplicateValues" dxfId="6068" priority="53735"/>
    <cfRule type="duplicateValues" dxfId="6067" priority="53736"/>
    <cfRule type="duplicateValues" dxfId="6066" priority="53737"/>
    <cfRule type="duplicateValues" dxfId="6065" priority="53738"/>
  </conditionalFormatting>
  <conditionalFormatting sqref="J550">
    <cfRule type="duplicateValues" dxfId="6064" priority="53732"/>
    <cfRule type="duplicateValues" dxfId="6063" priority="53733"/>
  </conditionalFormatting>
  <conditionalFormatting sqref="J550">
    <cfRule type="duplicateValues" dxfId="6062" priority="53729"/>
    <cfRule type="duplicateValues" dxfId="6061" priority="53730"/>
    <cfRule type="duplicateValues" dxfId="6060" priority="53731"/>
  </conditionalFormatting>
  <conditionalFormatting sqref="F551:F554">
    <cfRule type="duplicateValues" dxfId="6059" priority="53717"/>
  </conditionalFormatting>
  <conditionalFormatting sqref="J551:J554">
    <cfRule type="duplicateValues" dxfId="6058" priority="53715"/>
    <cfRule type="duplicateValues" dxfId="6057" priority="53716"/>
  </conditionalFormatting>
  <conditionalFormatting sqref="F551:F554">
    <cfRule type="duplicateValues" dxfId="6056" priority="53713"/>
    <cfRule type="duplicateValues" dxfId="6055" priority="53714"/>
  </conditionalFormatting>
  <conditionalFormatting sqref="J551:J554">
    <cfRule type="duplicateValues" dxfId="6054" priority="53712"/>
  </conditionalFormatting>
  <conditionalFormatting sqref="J551:J554">
    <cfRule type="duplicateValues" dxfId="6053" priority="53707"/>
    <cfRule type="duplicateValues" dxfId="6052" priority="53708"/>
    <cfRule type="duplicateValues" dxfId="6051" priority="53709"/>
    <cfRule type="duplicateValues" dxfId="6050" priority="53710"/>
    <cfRule type="duplicateValues" dxfId="6049" priority="53711"/>
  </conditionalFormatting>
  <conditionalFormatting sqref="J551:J554">
    <cfRule type="duplicateValues" dxfId="6048" priority="53704"/>
    <cfRule type="duplicateValues" dxfId="6047" priority="53705"/>
    <cfRule type="duplicateValues" dxfId="6046" priority="53706"/>
  </conditionalFormatting>
  <conditionalFormatting sqref="F555">
    <cfRule type="duplicateValues" dxfId="6045" priority="53664"/>
  </conditionalFormatting>
  <conditionalFormatting sqref="F555">
    <cfRule type="duplicateValues" dxfId="6044" priority="53662"/>
    <cfRule type="duplicateValues" dxfId="6043" priority="53663"/>
  </conditionalFormatting>
  <conditionalFormatting sqref="J555">
    <cfRule type="duplicateValues" dxfId="6042" priority="53654"/>
    <cfRule type="duplicateValues" dxfId="6041" priority="53655"/>
    <cfRule type="duplicateValues" dxfId="6040" priority="53656"/>
    <cfRule type="duplicateValues" dxfId="6039" priority="53657"/>
    <cfRule type="duplicateValues" dxfId="6038" priority="53658"/>
  </conditionalFormatting>
  <conditionalFormatting sqref="J555">
    <cfRule type="duplicateValues" dxfId="6037" priority="53653" stopIfTrue="1"/>
  </conditionalFormatting>
  <conditionalFormatting sqref="J555">
    <cfRule type="duplicateValues" dxfId="6036" priority="53651"/>
    <cfRule type="duplicateValues" dxfId="6035" priority="53652"/>
  </conditionalFormatting>
  <conditionalFormatting sqref="J555">
    <cfRule type="duplicateValues" dxfId="6034" priority="53648"/>
    <cfRule type="duplicateValues" dxfId="6033" priority="53649"/>
    <cfRule type="duplicateValues" dxfId="6032" priority="53650"/>
  </conditionalFormatting>
  <conditionalFormatting sqref="F556">
    <cfRule type="duplicateValues" dxfId="6031" priority="53637"/>
  </conditionalFormatting>
  <conditionalFormatting sqref="F556">
    <cfRule type="duplicateValues" dxfId="6030" priority="53635"/>
    <cfRule type="duplicateValues" dxfId="6029" priority="53636"/>
  </conditionalFormatting>
  <conditionalFormatting sqref="J556">
    <cfRule type="duplicateValues" dxfId="6028" priority="53631"/>
  </conditionalFormatting>
  <conditionalFormatting sqref="J556">
    <cfRule type="duplicateValues" dxfId="6027" priority="53626"/>
    <cfRule type="duplicateValues" dxfId="6026" priority="53627"/>
    <cfRule type="duplicateValues" dxfId="6025" priority="53628"/>
    <cfRule type="duplicateValues" dxfId="6024" priority="53629"/>
    <cfRule type="duplicateValues" dxfId="6023" priority="53630"/>
  </conditionalFormatting>
  <conditionalFormatting sqref="J556">
    <cfRule type="duplicateValues" dxfId="6022" priority="53624"/>
    <cfRule type="duplicateValues" dxfId="6021" priority="53625"/>
  </conditionalFormatting>
  <conditionalFormatting sqref="J556">
    <cfRule type="duplicateValues" dxfId="6020" priority="53621"/>
    <cfRule type="duplicateValues" dxfId="6019" priority="53622"/>
    <cfRule type="duplicateValues" dxfId="6018" priority="53623"/>
  </conditionalFormatting>
  <conditionalFormatting sqref="F557">
    <cfRule type="duplicateValues" dxfId="6017" priority="53609"/>
  </conditionalFormatting>
  <conditionalFormatting sqref="F557">
    <cfRule type="duplicateValues" dxfId="6016" priority="53607"/>
    <cfRule type="duplicateValues" dxfId="6015" priority="53608"/>
  </conditionalFormatting>
  <conditionalFormatting sqref="J557">
    <cfRule type="duplicateValues" dxfId="6014" priority="53600"/>
  </conditionalFormatting>
  <conditionalFormatting sqref="J557">
    <cfRule type="duplicateValues" dxfId="6013" priority="53595"/>
    <cfRule type="duplicateValues" dxfId="6012" priority="53596"/>
    <cfRule type="duplicateValues" dxfId="6011" priority="53597"/>
    <cfRule type="duplicateValues" dxfId="6010" priority="53598"/>
    <cfRule type="duplicateValues" dxfId="6009" priority="53599"/>
  </conditionalFormatting>
  <conditionalFormatting sqref="J557">
    <cfRule type="duplicateValues" dxfId="6008" priority="53593"/>
    <cfRule type="duplicateValues" dxfId="6007" priority="53594"/>
  </conditionalFormatting>
  <conditionalFormatting sqref="J557">
    <cfRule type="duplicateValues" dxfId="6006" priority="53590"/>
    <cfRule type="duplicateValues" dxfId="6005" priority="53591"/>
    <cfRule type="duplicateValues" dxfId="6004" priority="53592"/>
  </conditionalFormatting>
  <conditionalFormatting sqref="F558:F560">
    <cfRule type="duplicateValues" dxfId="6003" priority="53589"/>
  </conditionalFormatting>
  <conditionalFormatting sqref="F558:F560">
    <cfRule type="duplicateValues" dxfId="6002" priority="53587"/>
    <cfRule type="duplicateValues" dxfId="6001" priority="53588"/>
  </conditionalFormatting>
  <conditionalFormatting sqref="J558:J560">
    <cfRule type="duplicateValues" dxfId="6000" priority="53580"/>
  </conditionalFormatting>
  <conditionalFormatting sqref="J558:J560">
    <cfRule type="duplicateValues" dxfId="5999" priority="53575"/>
    <cfRule type="duplicateValues" dxfId="5998" priority="53576"/>
    <cfRule type="duplicateValues" dxfId="5997" priority="53577"/>
    <cfRule type="duplicateValues" dxfId="5996" priority="53578"/>
    <cfRule type="duplicateValues" dxfId="5995" priority="53579"/>
  </conditionalFormatting>
  <conditionalFormatting sqref="J558:J560">
    <cfRule type="duplicateValues" dxfId="5994" priority="53573"/>
    <cfRule type="duplicateValues" dxfId="5993" priority="53574"/>
  </conditionalFormatting>
  <conditionalFormatting sqref="J558:J560">
    <cfRule type="duplicateValues" dxfId="5992" priority="53570"/>
    <cfRule type="duplicateValues" dxfId="5991" priority="53571"/>
    <cfRule type="duplicateValues" dxfId="5990" priority="53572"/>
  </conditionalFormatting>
  <conditionalFormatting sqref="F561">
    <cfRule type="duplicateValues" dxfId="5989" priority="53569"/>
  </conditionalFormatting>
  <conditionalFormatting sqref="F561">
    <cfRule type="duplicateValues" dxfId="5988" priority="53567"/>
    <cfRule type="duplicateValues" dxfId="5987" priority="53568"/>
  </conditionalFormatting>
  <conditionalFormatting sqref="J561">
    <cfRule type="duplicateValues" dxfId="5986" priority="53560"/>
  </conditionalFormatting>
  <conditionalFormatting sqref="J561">
    <cfRule type="duplicateValues" dxfId="5985" priority="53555"/>
    <cfRule type="duplicateValues" dxfId="5984" priority="53556"/>
    <cfRule type="duplicateValues" dxfId="5983" priority="53557"/>
    <cfRule type="duplicateValues" dxfId="5982" priority="53558"/>
    <cfRule type="duplicateValues" dxfId="5981" priority="53559"/>
  </conditionalFormatting>
  <conditionalFormatting sqref="J561">
    <cfRule type="duplicateValues" dxfId="5980" priority="53553"/>
    <cfRule type="duplicateValues" dxfId="5979" priority="53554"/>
  </conditionalFormatting>
  <conditionalFormatting sqref="J561">
    <cfRule type="duplicateValues" dxfId="5978" priority="53550"/>
    <cfRule type="duplicateValues" dxfId="5977" priority="53551"/>
    <cfRule type="duplicateValues" dxfId="5976" priority="53552"/>
  </conditionalFormatting>
  <conditionalFormatting sqref="F562">
    <cfRule type="duplicateValues" dxfId="5975" priority="53538"/>
  </conditionalFormatting>
  <conditionalFormatting sqref="F562">
    <cfRule type="duplicateValues" dxfId="5974" priority="53536"/>
    <cfRule type="duplicateValues" dxfId="5973" priority="53537"/>
  </conditionalFormatting>
  <conditionalFormatting sqref="J562">
    <cfRule type="duplicateValues" dxfId="5972" priority="53529"/>
  </conditionalFormatting>
  <conditionalFormatting sqref="J562">
    <cfRule type="duplicateValues" dxfId="5971" priority="53524"/>
    <cfRule type="duplicateValues" dxfId="5970" priority="53525"/>
    <cfRule type="duplicateValues" dxfId="5969" priority="53526"/>
    <cfRule type="duplicateValues" dxfId="5968" priority="53527"/>
    <cfRule type="duplicateValues" dxfId="5967" priority="53528"/>
  </conditionalFormatting>
  <conditionalFormatting sqref="J562">
    <cfRule type="duplicateValues" dxfId="5966" priority="53522"/>
    <cfRule type="duplicateValues" dxfId="5965" priority="53523"/>
  </conditionalFormatting>
  <conditionalFormatting sqref="J562">
    <cfRule type="duplicateValues" dxfId="5964" priority="53519"/>
    <cfRule type="duplicateValues" dxfId="5963" priority="53520"/>
    <cfRule type="duplicateValues" dxfId="5962" priority="53521"/>
  </conditionalFormatting>
  <conditionalFormatting sqref="F563">
    <cfRule type="duplicateValues" dxfId="5961" priority="53507"/>
  </conditionalFormatting>
  <conditionalFormatting sqref="F563">
    <cfRule type="duplicateValues" dxfId="5960" priority="53505"/>
    <cfRule type="duplicateValues" dxfId="5959" priority="53506"/>
  </conditionalFormatting>
  <conditionalFormatting sqref="J563">
    <cfRule type="duplicateValues" dxfId="5958" priority="53498"/>
  </conditionalFormatting>
  <conditionalFormatting sqref="J563">
    <cfRule type="duplicateValues" dxfId="5957" priority="53493"/>
    <cfRule type="duplicateValues" dxfId="5956" priority="53494"/>
    <cfRule type="duplicateValues" dxfId="5955" priority="53495"/>
    <cfRule type="duplicateValues" dxfId="5954" priority="53496"/>
    <cfRule type="duplicateValues" dxfId="5953" priority="53497"/>
  </conditionalFormatting>
  <conditionalFormatting sqref="J563">
    <cfRule type="duplicateValues" dxfId="5952" priority="53491"/>
    <cfRule type="duplicateValues" dxfId="5951" priority="53492"/>
  </conditionalFormatting>
  <conditionalFormatting sqref="J563">
    <cfRule type="duplicateValues" dxfId="5950" priority="53488"/>
    <cfRule type="duplicateValues" dxfId="5949" priority="53489"/>
    <cfRule type="duplicateValues" dxfId="5948" priority="53490"/>
  </conditionalFormatting>
  <conditionalFormatting sqref="F564">
    <cfRule type="duplicateValues" dxfId="5947" priority="53476"/>
  </conditionalFormatting>
  <conditionalFormatting sqref="F564">
    <cfRule type="duplicateValues" dxfId="5946" priority="53474"/>
    <cfRule type="duplicateValues" dxfId="5945" priority="53475"/>
  </conditionalFormatting>
  <conditionalFormatting sqref="J564">
    <cfRule type="duplicateValues" dxfId="5944" priority="53467"/>
  </conditionalFormatting>
  <conditionalFormatting sqref="J564">
    <cfRule type="duplicateValues" dxfId="5943" priority="53462"/>
    <cfRule type="duplicateValues" dxfId="5942" priority="53463"/>
    <cfRule type="duplicateValues" dxfId="5941" priority="53464"/>
    <cfRule type="duplicateValues" dxfId="5940" priority="53465"/>
    <cfRule type="duplicateValues" dxfId="5939" priority="53466"/>
  </conditionalFormatting>
  <conditionalFormatting sqref="J564">
    <cfRule type="duplicateValues" dxfId="5938" priority="53460"/>
    <cfRule type="duplicateValues" dxfId="5937" priority="53461"/>
  </conditionalFormatting>
  <conditionalFormatting sqref="J564">
    <cfRule type="duplicateValues" dxfId="5936" priority="53457"/>
    <cfRule type="duplicateValues" dxfId="5935" priority="53458"/>
    <cfRule type="duplicateValues" dxfId="5934" priority="53459"/>
  </conditionalFormatting>
  <conditionalFormatting sqref="F565:F567">
    <cfRule type="duplicateValues" dxfId="5933" priority="53445"/>
  </conditionalFormatting>
  <conditionalFormatting sqref="F565:F567">
    <cfRule type="duplicateValues" dxfId="5932" priority="53443"/>
    <cfRule type="duplicateValues" dxfId="5931" priority="53444"/>
  </conditionalFormatting>
  <conditionalFormatting sqref="J565:J567">
    <cfRule type="duplicateValues" dxfId="5930" priority="53436"/>
  </conditionalFormatting>
  <conditionalFormatting sqref="J565:J567">
    <cfRule type="duplicateValues" dxfId="5929" priority="53431"/>
    <cfRule type="duplicateValues" dxfId="5928" priority="53432"/>
    <cfRule type="duplicateValues" dxfId="5927" priority="53433"/>
    <cfRule type="duplicateValues" dxfId="5926" priority="53434"/>
    <cfRule type="duplicateValues" dxfId="5925" priority="53435"/>
  </conditionalFormatting>
  <conditionalFormatting sqref="J565:J567">
    <cfRule type="duplicateValues" dxfId="5924" priority="53429"/>
    <cfRule type="duplicateValues" dxfId="5923" priority="53430"/>
  </conditionalFormatting>
  <conditionalFormatting sqref="J565:J567">
    <cfRule type="duplicateValues" dxfId="5922" priority="53426"/>
    <cfRule type="duplicateValues" dxfId="5921" priority="53427"/>
    <cfRule type="duplicateValues" dxfId="5920" priority="53428"/>
  </conditionalFormatting>
  <conditionalFormatting sqref="F565">
    <cfRule type="duplicateValues" dxfId="5919" priority="53415"/>
  </conditionalFormatting>
  <conditionalFormatting sqref="F565">
    <cfRule type="duplicateValues" dxfId="5918" priority="53413"/>
    <cfRule type="duplicateValues" dxfId="5917" priority="53414"/>
  </conditionalFormatting>
  <conditionalFormatting sqref="J565">
    <cfRule type="duplicateValues" dxfId="5916" priority="53406"/>
  </conditionalFormatting>
  <conditionalFormatting sqref="J565">
    <cfRule type="duplicateValues" dxfId="5915" priority="53401"/>
    <cfRule type="duplicateValues" dxfId="5914" priority="53402"/>
    <cfRule type="duplicateValues" dxfId="5913" priority="53403"/>
    <cfRule type="duplicateValues" dxfId="5912" priority="53404"/>
    <cfRule type="duplicateValues" dxfId="5911" priority="53405"/>
  </conditionalFormatting>
  <conditionalFormatting sqref="J565">
    <cfRule type="duplicateValues" dxfId="5910" priority="53399"/>
    <cfRule type="duplicateValues" dxfId="5909" priority="53400"/>
  </conditionalFormatting>
  <conditionalFormatting sqref="J565">
    <cfRule type="duplicateValues" dxfId="5908" priority="53396"/>
    <cfRule type="duplicateValues" dxfId="5907" priority="53397"/>
    <cfRule type="duplicateValues" dxfId="5906" priority="53398"/>
  </conditionalFormatting>
  <conditionalFormatting sqref="F571">
    <cfRule type="duplicateValues" dxfId="5905" priority="47413"/>
  </conditionalFormatting>
  <conditionalFormatting sqref="F571">
    <cfRule type="duplicateValues" dxfId="5904" priority="47411"/>
    <cfRule type="duplicateValues" dxfId="5903" priority="47412"/>
  </conditionalFormatting>
  <conditionalFormatting sqref="J571">
    <cfRule type="duplicateValues" dxfId="5902" priority="47406"/>
    <cfRule type="duplicateValues" dxfId="5901" priority="47407"/>
    <cfRule type="duplicateValues" dxfId="5900" priority="47408"/>
    <cfRule type="duplicateValues" dxfId="5899" priority="47409"/>
    <cfRule type="duplicateValues" dxfId="5898" priority="47410"/>
  </conditionalFormatting>
  <conditionalFormatting sqref="J571">
    <cfRule type="duplicateValues" dxfId="5897" priority="47405" stopIfTrue="1"/>
  </conditionalFormatting>
  <conditionalFormatting sqref="J571">
    <cfRule type="duplicateValues" dxfId="5896" priority="47403"/>
    <cfRule type="duplicateValues" dxfId="5895" priority="47404"/>
  </conditionalFormatting>
  <conditionalFormatting sqref="J571">
    <cfRule type="duplicateValues" dxfId="5894" priority="47400"/>
    <cfRule type="duplicateValues" dxfId="5893" priority="47401"/>
    <cfRule type="duplicateValues" dxfId="5892" priority="47402"/>
  </conditionalFormatting>
  <conditionalFormatting sqref="J571:J572">
    <cfRule type="duplicateValues" dxfId="5891" priority="47399"/>
  </conditionalFormatting>
  <conditionalFormatting sqref="J571:J572">
    <cfRule type="duplicateValues" dxfId="5890" priority="47395"/>
    <cfRule type="duplicateValues" dxfId="5889" priority="47396"/>
  </conditionalFormatting>
  <conditionalFormatting sqref="F572">
    <cfRule type="duplicateValues" dxfId="5888" priority="47388"/>
  </conditionalFormatting>
  <conditionalFormatting sqref="F572">
    <cfRule type="duplicateValues" dxfId="5887" priority="47386"/>
    <cfRule type="duplicateValues" dxfId="5886" priority="47387"/>
  </conditionalFormatting>
  <conditionalFormatting sqref="J572">
    <cfRule type="duplicateValues" dxfId="5885" priority="47385"/>
  </conditionalFormatting>
  <conditionalFormatting sqref="J572">
    <cfRule type="duplicateValues" dxfId="5884" priority="47380"/>
    <cfRule type="duplicateValues" dxfId="5883" priority="47381"/>
    <cfRule type="duplicateValues" dxfId="5882" priority="47382"/>
    <cfRule type="duplicateValues" dxfId="5881" priority="47383"/>
    <cfRule type="duplicateValues" dxfId="5880" priority="47384"/>
  </conditionalFormatting>
  <conditionalFormatting sqref="J572">
    <cfRule type="duplicateValues" dxfId="5879" priority="47378"/>
    <cfRule type="duplicateValues" dxfId="5878" priority="47379"/>
  </conditionalFormatting>
  <conditionalFormatting sqref="J572">
    <cfRule type="duplicateValues" dxfId="5877" priority="47375"/>
    <cfRule type="duplicateValues" dxfId="5876" priority="47376"/>
    <cfRule type="duplicateValues" dxfId="5875" priority="47377"/>
  </conditionalFormatting>
  <conditionalFormatting sqref="F573">
    <cfRule type="duplicateValues" dxfId="5874" priority="47179"/>
  </conditionalFormatting>
  <conditionalFormatting sqref="F573">
    <cfRule type="duplicateValues" dxfId="5873" priority="47177"/>
    <cfRule type="duplicateValues" dxfId="5872" priority="47178"/>
  </conditionalFormatting>
  <conditionalFormatting sqref="J573">
    <cfRule type="duplicateValues" dxfId="5871" priority="47170"/>
  </conditionalFormatting>
  <conditionalFormatting sqref="J573">
    <cfRule type="duplicateValues" dxfId="5870" priority="47165"/>
    <cfRule type="duplicateValues" dxfId="5869" priority="47166"/>
    <cfRule type="duplicateValues" dxfId="5868" priority="47167"/>
    <cfRule type="duplicateValues" dxfId="5867" priority="47168"/>
    <cfRule type="duplicateValues" dxfId="5866" priority="47169"/>
  </conditionalFormatting>
  <conditionalFormatting sqref="J573">
    <cfRule type="duplicateValues" dxfId="5865" priority="47163"/>
    <cfRule type="duplicateValues" dxfId="5864" priority="47164"/>
  </conditionalFormatting>
  <conditionalFormatting sqref="J573">
    <cfRule type="duplicateValues" dxfId="5863" priority="47160"/>
    <cfRule type="duplicateValues" dxfId="5862" priority="47161"/>
    <cfRule type="duplicateValues" dxfId="5861" priority="47162"/>
  </conditionalFormatting>
  <conditionalFormatting sqref="F574">
    <cfRule type="duplicateValues" dxfId="5860" priority="47155"/>
  </conditionalFormatting>
  <conditionalFormatting sqref="F574">
    <cfRule type="duplicateValues" dxfId="5859" priority="47153"/>
    <cfRule type="duplicateValues" dxfId="5858" priority="47154"/>
  </conditionalFormatting>
  <conditionalFormatting sqref="J574">
    <cfRule type="duplicateValues" dxfId="5857" priority="47146"/>
  </conditionalFormatting>
  <conditionalFormatting sqref="J574">
    <cfRule type="duplicateValues" dxfId="5856" priority="47141"/>
    <cfRule type="duplicateValues" dxfId="5855" priority="47142"/>
    <cfRule type="duplicateValues" dxfId="5854" priority="47143"/>
    <cfRule type="duplicateValues" dxfId="5853" priority="47144"/>
    <cfRule type="duplicateValues" dxfId="5852" priority="47145"/>
  </conditionalFormatting>
  <conditionalFormatting sqref="J574">
    <cfRule type="duplicateValues" dxfId="5851" priority="47139"/>
    <cfRule type="duplicateValues" dxfId="5850" priority="47140"/>
  </conditionalFormatting>
  <conditionalFormatting sqref="J574">
    <cfRule type="duplicateValues" dxfId="5849" priority="47136"/>
    <cfRule type="duplicateValues" dxfId="5848" priority="47137"/>
    <cfRule type="duplicateValues" dxfId="5847" priority="47138"/>
  </conditionalFormatting>
  <conditionalFormatting sqref="F575">
    <cfRule type="duplicateValues" dxfId="5846" priority="47124"/>
  </conditionalFormatting>
  <conditionalFormatting sqref="F575">
    <cfRule type="duplicateValues" dxfId="5845" priority="47121"/>
    <cfRule type="duplicateValues" dxfId="5844" priority="47122"/>
  </conditionalFormatting>
  <conditionalFormatting sqref="J575">
    <cfRule type="duplicateValues" dxfId="5843" priority="47107"/>
    <cfRule type="duplicateValues" dxfId="5842" priority="47108"/>
  </conditionalFormatting>
  <conditionalFormatting sqref="J575">
    <cfRule type="duplicateValues" dxfId="5841" priority="47104"/>
  </conditionalFormatting>
  <conditionalFormatting sqref="J575">
    <cfRule type="duplicateValues" dxfId="5840" priority="47099"/>
    <cfRule type="duplicateValues" dxfId="5839" priority="47100"/>
    <cfRule type="duplicateValues" dxfId="5838" priority="47101"/>
    <cfRule type="duplicateValues" dxfId="5837" priority="47102"/>
    <cfRule type="duplicateValues" dxfId="5836" priority="47103"/>
  </conditionalFormatting>
  <conditionalFormatting sqref="J575">
    <cfRule type="duplicateValues" dxfId="5835" priority="47096"/>
    <cfRule type="duplicateValues" dxfId="5834" priority="47097"/>
    <cfRule type="duplicateValues" dxfId="5833" priority="47098"/>
  </conditionalFormatting>
  <conditionalFormatting sqref="F576">
    <cfRule type="duplicateValues" dxfId="5832" priority="46909"/>
  </conditionalFormatting>
  <conditionalFormatting sqref="F576">
    <cfRule type="duplicateValues" dxfId="5831" priority="46906"/>
    <cfRule type="duplicateValues" dxfId="5830" priority="46907"/>
  </conditionalFormatting>
  <conditionalFormatting sqref="J576">
    <cfRule type="duplicateValues" dxfId="5829" priority="46893"/>
  </conditionalFormatting>
  <conditionalFormatting sqref="J576">
    <cfRule type="duplicateValues" dxfId="5828" priority="46888"/>
    <cfRule type="duplicateValues" dxfId="5827" priority="46889"/>
    <cfRule type="duplicateValues" dxfId="5826" priority="46890"/>
    <cfRule type="duplicateValues" dxfId="5825" priority="46891"/>
    <cfRule type="duplicateValues" dxfId="5824" priority="46892"/>
  </conditionalFormatting>
  <conditionalFormatting sqref="J576">
    <cfRule type="duplicateValues" dxfId="5823" priority="46886"/>
    <cfRule type="duplicateValues" dxfId="5822" priority="46887"/>
  </conditionalFormatting>
  <conditionalFormatting sqref="J576">
    <cfRule type="duplicateValues" dxfId="5821" priority="46883"/>
    <cfRule type="duplicateValues" dxfId="5820" priority="46884"/>
    <cfRule type="duplicateValues" dxfId="5819" priority="46885"/>
  </conditionalFormatting>
  <conditionalFormatting sqref="F577">
    <cfRule type="duplicateValues" dxfId="5818" priority="46871"/>
  </conditionalFormatting>
  <conditionalFormatting sqref="F577">
    <cfRule type="duplicateValues" dxfId="5817" priority="46868"/>
    <cfRule type="duplicateValues" dxfId="5816" priority="46869"/>
  </conditionalFormatting>
  <conditionalFormatting sqref="J577">
    <cfRule type="duplicateValues" dxfId="5815" priority="46855"/>
  </conditionalFormatting>
  <conditionalFormatting sqref="J577">
    <cfRule type="duplicateValues" dxfId="5814" priority="46850"/>
    <cfRule type="duplicateValues" dxfId="5813" priority="46851"/>
    <cfRule type="duplicateValues" dxfId="5812" priority="46852"/>
    <cfRule type="duplicateValues" dxfId="5811" priority="46853"/>
    <cfRule type="duplicateValues" dxfId="5810" priority="46854"/>
  </conditionalFormatting>
  <conditionalFormatting sqref="J577">
    <cfRule type="duplicateValues" dxfId="5809" priority="46848"/>
    <cfRule type="duplicateValues" dxfId="5808" priority="46849"/>
  </conditionalFormatting>
  <conditionalFormatting sqref="J577">
    <cfRule type="duplicateValues" dxfId="5807" priority="46845"/>
    <cfRule type="duplicateValues" dxfId="5806" priority="46846"/>
    <cfRule type="duplicateValues" dxfId="5805" priority="46847"/>
  </conditionalFormatting>
  <conditionalFormatting sqref="F578">
    <cfRule type="duplicateValues" dxfId="5804" priority="46833"/>
  </conditionalFormatting>
  <conditionalFormatting sqref="F578">
    <cfRule type="duplicateValues" dxfId="5803" priority="46830"/>
    <cfRule type="duplicateValues" dxfId="5802" priority="46831"/>
  </conditionalFormatting>
  <conditionalFormatting sqref="J578">
    <cfRule type="duplicateValues" dxfId="5801" priority="46817"/>
  </conditionalFormatting>
  <conditionalFormatting sqref="J578">
    <cfRule type="duplicateValues" dxfId="5800" priority="46812"/>
    <cfRule type="duplicateValues" dxfId="5799" priority="46813"/>
    <cfRule type="duplicateValues" dxfId="5798" priority="46814"/>
    <cfRule type="duplicateValues" dxfId="5797" priority="46815"/>
    <cfRule type="duplicateValues" dxfId="5796" priority="46816"/>
  </conditionalFormatting>
  <conditionalFormatting sqref="J578">
    <cfRule type="duplicateValues" dxfId="5795" priority="46810"/>
    <cfRule type="duplicateValues" dxfId="5794" priority="46811"/>
  </conditionalFormatting>
  <conditionalFormatting sqref="J578">
    <cfRule type="duplicateValues" dxfId="5793" priority="46807"/>
    <cfRule type="duplicateValues" dxfId="5792" priority="46808"/>
    <cfRule type="duplicateValues" dxfId="5791" priority="46809"/>
  </conditionalFormatting>
  <conditionalFormatting sqref="F579">
    <cfRule type="duplicateValues" dxfId="5790" priority="46792"/>
  </conditionalFormatting>
  <conditionalFormatting sqref="F579">
    <cfRule type="duplicateValues" dxfId="5789" priority="46789"/>
    <cfRule type="duplicateValues" dxfId="5788" priority="46790"/>
  </conditionalFormatting>
  <conditionalFormatting sqref="J579">
    <cfRule type="duplicateValues" dxfId="5787" priority="46776"/>
  </conditionalFormatting>
  <conditionalFormatting sqref="J579">
    <cfRule type="duplicateValues" dxfId="5786" priority="46771"/>
    <cfRule type="duplicateValues" dxfId="5785" priority="46772"/>
    <cfRule type="duplicateValues" dxfId="5784" priority="46773"/>
    <cfRule type="duplicateValues" dxfId="5783" priority="46774"/>
    <cfRule type="duplicateValues" dxfId="5782" priority="46775"/>
  </conditionalFormatting>
  <conditionalFormatting sqref="J579">
    <cfRule type="duplicateValues" dxfId="5781" priority="46769"/>
    <cfRule type="duplicateValues" dxfId="5780" priority="46770"/>
  </conditionalFormatting>
  <conditionalFormatting sqref="J579">
    <cfRule type="duplicateValues" dxfId="5779" priority="46766"/>
    <cfRule type="duplicateValues" dxfId="5778" priority="46767"/>
    <cfRule type="duplicateValues" dxfId="5777" priority="46768"/>
  </conditionalFormatting>
  <conditionalFormatting sqref="F580">
    <cfRule type="duplicateValues" dxfId="5776" priority="46751"/>
  </conditionalFormatting>
  <conditionalFormatting sqref="F580">
    <cfRule type="duplicateValues" dxfId="5775" priority="46748"/>
    <cfRule type="duplicateValues" dxfId="5774" priority="46749"/>
  </conditionalFormatting>
  <conditionalFormatting sqref="J580">
    <cfRule type="duplicateValues" dxfId="5773" priority="46735"/>
  </conditionalFormatting>
  <conditionalFormatting sqref="J580">
    <cfRule type="duplicateValues" dxfId="5772" priority="46730"/>
    <cfRule type="duplicateValues" dxfId="5771" priority="46731"/>
    <cfRule type="duplicateValues" dxfId="5770" priority="46732"/>
    <cfRule type="duplicateValues" dxfId="5769" priority="46733"/>
    <cfRule type="duplicateValues" dxfId="5768" priority="46734"/>
  </conditionalFormatting>
  <conditionalFormatting sqref="J580">
    <cfRule type="duplicateValues" dxfId="5767" priority="46728"/>
    <cfRule type="duplicateValues" dxfId="5766" priority="46729"/>
  </conditionalFormatting>
  <conditionalFormatting sqref="J580">
    <cfRule type="duplicateValues" dxfId="5765" priority="46725"/>
    <cfRule type="duplicateValues" dxfId="5764" priority="46726"/>
    <cfRule type="duplicateValues" dxfId="5763" priority="46727"/>
  </conditionalFormatting>
  <conditionalFormatting sqref="F581">
    <cfRule type="duplicateValues" dxfId="5762" priority="46710"/>
  </conditionalFormatting>
  <conditionalFormatting sqref="F581">
    <cfRule type="duplicateValues" dxfId="5761" priority="46707"/>
    <cfRule type="duplicateValues" dxfId="5760" priority="46708"/>
  </conditionalFormatting>
  <conditionalFormatting sqref="J581">
    <cfRule type="duplicateValues" dxfId="5759" priority="46694"/>
  </conditionalFormatting>
  <conditionalFormatting sqref="J581">
    <cfRule type="duplicateValues" dxfId="5758" priority="46689"/>
    <cfRule type="duplicateValues" dxfId="5757" priority="46690"/>
    <cfRule type="duplicateValues" dxfId="5756" priority="46691"/>
    <cfRule type="duplicateValues" dxfId="5755" priority="46692"/>
    <cfRule type="duplicateValues" dxfId="5754" priority="46693"/>
  </conditionalFormatting>
  <conditionalFormatting sqref="J581">
    <cfRule type="duplicateValues" dxfId="5753" priority="46687"/>
    <cfRule type="duplicateValues" dxfId="5752" priority="46688"/>
  </conditionalFormatting>
  <conditionalFormatting sqref="J581">
    <cfRule type="duplicateValues" dxfId="5751" priority="46684"/>
    <cfRule type="duplicateValues" dxfId="5750" priority="46685"/>
    <cfRule type="duplicateValues" dxfId="5749" priority="46686"/>
  </conditionalFormatting>
  <conditionalFormatting sqref="F15:F19">
    <cfRule type="duplicateValues" dxfId="5748" priority="375223"/>
  </conditionalFormatting>
  <conditionalFormatting sqref="F15:F19">
    <cfRule type="duplicateValues" dxfId="5747" priority="375224"/>
    <cfRule type="duplicateValues" dxfId="5746" priority="375225"/>
  </conditionalFormatting>
  <conditionalFormatting sqref="J15:J19">
    <cfRule type="duplicateValues" dxfId="5745" priority="375226"/>
  </conditionalFormatting>
  <conditionalFormatting sqref="J15:J19">
    <cfRule type="duplicateValues" dxfId="5744" priority="375227"/>
    <cfRule type="duplicateValues" dxfId="5743" priority="375228"/>
    <cfRule type="duplicateValues" dxfId="5742" priority="375229"/>
    <cfRule type="duplicateValues" dxfId="5741" priority="375230"/>
    <cfRule type="duplicateValues" dxfId="5740" priority="375231"/>
  </conditionalFormatting>
  <conditionalFormatting sqref="J15:J19">
    <cfRule type="duplicateValues" dxfId="5739" priority="375232"/>
    <cfRule type="duplicateValues" dxfId="5738" priority="375233"/>
  </conditionalFormatting>
  <conditionalFormatting sqref="J15:J19">
    <cfRule type="duplicateValues" dxfId="5737" priority="375234"/>
    <cfRule type="duplicateValues" dxfId="5736" priority="375235"/>
    <cfRule type="duplicateValues" dxfId="5735" priority="375236"/>
  </conditionalFormatting>
  <conditionalFormatting sqref="F20:F24">
    <cfRule type="duplicateValues" dxfId="5734" priority="375349"/>
  </conditionalFormatting>
  <conditionalFormatting sqref="F20:F24">
    <cfRule type="duplicateValues" dxfId="5733" priority="375350"/>
    <cfRule type="duplicateValues" dxfId="5732" priority="375351"/>
  </conditionalFormatting>
  <conditionalFormatting sqref="J20:J24">
    <cfRule type="duplicateValues" dxfId="5731" priority="375352"/>
  </conditionalFormatting>
  <conditionalFormatting sqref="J20:J24">
    <cfRule type="duplicateValues" dxfId="5730" priority="375353"/>
    <cfRule type="duplicateValues" dxfId="5729" priority="375354"/>
    <cfRule type="duplicateValues" dxfId="5728" priority="375355"/>
    <cfRule type="duplicateValues" dxfId="5727" priority="375356"/>
    <cfRule type="duplicateValues" dxfId="5726" priority="375357"/>
  </conditionalFormatting>
  <conditionalFormatting sqref="J20:J24">
    <cfRule type="duplicateValues" dxfId="5725" priority="375358"/>
    <cfRule type="duplicateValues" dxfId="5724" priority="375359"/>
  </conditionalFormatting>
  <conditionalFormatting sqref="J20:J24">
    <cfRule type="duplicateValues" dxfId="5723" priority="375360"/>
    <cfRule type="duplicateValues" dxfId="5722" priority="375361"/>
    <cfRule type="duplicateValues" dxfId="5721" priority="375362"/>
  </conditionalFormatting>
  <conditionalFormatting sqref="F313:F949 F1:F306 F952:F965 F975:F984 F986:F987 F1069:F1084 F1129:F1140 F1172:F1048576">
    <cfRule type="duplicateValues" dxfId="5720" priority="382841"/>
  </conditionalFormatting>
  <conditionalFormatting sqref="J772:J830 J459:J583 J1:J457 J585:J627 J629:J696 J698 J700:J766 J768:J769 J832:J872 J874:J902 J904:J949 J952 J954:J956 J958:J965 J975:J984 J986:J987 J1069:J1084 J1129:J1140 J1172:J1048576">
    <cfRule type="duplicateValues" dxfId="5719" priority="385308"/>
    <cfRule type="duplicateValues" dxfId="5718" priority="385309"/>
  </conditionalFormatting>
  <conditionalFormatting sqref="F557:F570">
    <cfRule type="duplicateValues" dxfId="5717" priority="391588"/>
  </conditionalFormatting>
  <conditionalFormatting sqref="J557:J570">
    <cfRule type="duplicateValues" dxfId="5716" priority="391589"/>
    <cfRule type="duplicateValues" dxfId="5715" priority="391590"/>
  </conditionalFormatting>
  <conditionalFormatting sqref="F557:F570">
    <cfRule type="duplicateValues" dxfId="5714" priority="391591"/>
    <cfRule type="duplicateValues" dxfId="5713" priority="391592"/>
  </conditionalFormatting>
  <conditionalFormatting sqref="J557:J570">
    <cfRule type="duplicateValues" dxfId="5712" priority="391593"/>
  </conditionalFormatting>
  <conditionalFormatting sqref="J557:J570">
    <cfRule type="duplicateValues" dxfId="5711" priority="391594"/>
    <cfRule type="duplicateValues" dxfId="5710" priority="391595"/>
    <cfRule type="duplicateValues" dxfId="5709" priority="391596"/>
    <cfRule type="duplicateValues" dxfId="5708" priority="391597"/>
    <cfRule type="duplicateValues" dxfId="5707" priority="391598"/>
  </conditionalFormatting>
  <conditionalFormatting sqref="J557:J570">
    <cfRule type="duplicateValues" dxfId="5706" priority="391599"/>
    <cfRule type="duplicateValues" dxfId="5705" priority="391600"/>
    <cfRule type="duplicateValues" dxfId="5704" priority="391601"/>
  </conditionalFormatting>
  <conditionalFormatting sqref="F571:F574">
    <cfRule type="duplicateValues" dxfId="5703" priority="391602"/>
  </conditionalFormatting>
  <conditionalFormatting sqref="J571:J574">
    <cfRule type="duplicateValues" dxfId="5702" priority="391603"/>
    <cfRule type="duplicateValues" dxfId="5701" priority="391604"/>
  </conditionalFormatting>
  <conditionalFormatting sqref="F571:F574">
    <cfRule type="duplicateValues" dxfId="5700" priority="391608"/>
    <cfRule type="duplicateValues" dxfId="5699" priority="391609"/>
  </conditionalFormatting>
  <conditionalFormatting sqref="J571:J574">
    <cfRule type="duplicateValues" dxfId="5698" priority="391610"/>
  </conditionalFormatting>
  <conditionalFormatting sqref="J571:J574">
    <cfRule type="duplicateValues" dxfId="5697" priority="391611"/>
    <cfRule type="duplicateValues" dxfId="5696" priority="391612"/>
    <cfRule type="duplicateValues" dxfId="5695" priority="391613"/>
    <cfRule type="duplicateValues" dxfId="5694" priority="391614"/>
    <cfRule type="duplicateValues" dxfId="5693" priority="391615"/>
  </conditionalFormatting>
  <conditionalFormatting sqref="J571:J574">
    <cfRule type="duplicateValues" dxfId="5692" priority="391616"/>
    <cfRule type="duplicateValues" dxfId="5691" priority="391617"/>
    <cfRule type="duplicateValues" dxfId="5690" priority="391618"/>
  </conditionalFormatting>
  <conditionalFormatting sqref="F575:F583">
    <cfRule type="duplicateValues" dxfId="5689" priority="401095"/>
  </conditionalFormatting>
  <conditionalFormatting sqref="J575:J583">
    <cfRule type="duplicateValues" dxfId="5688" priority="401096"/>
    <cfRule type="duplicateValues" dxfId="5687" priority="401097"/>
  </conditionalFormatting>
  <conditionalFormatting sqref="F575:F583">
    <cfRule type="duplicateValues" dxfId="5686" priority="401101"/>
    <cfRule type="duplicateValues" dxfId="5685" priority="401102"/>
  </conditionalFormatting>
  <conditionalFormatting sqref="J575:J583">
    <cfRule type="duplicateValues" dxfId="5684" priority="401103"/>
  </conditionalFormatting>
  <conditionalFormatting sqref="J575:J583">
    <cfRule type="duplicateValues" dxfId="5683" priority="401104"/>
    <cfRule type="duplicateValues" dxfId="5682" priority="401105"/>
    <cfRule type="duplicateValues" dxfId="5681" priority="401106"/>
    <cfRule type="duplicateValues" dxfId="5680" priority="401107"/>
    <cfRule type="duplicateValues" dxfId="5679" priority="401108"/>
  </conditionalFormatting>
  <conditionalFormatting sqref="J575:J583">
    <cfRule type="duplicateValues" dxfId="5678" priority="401109"/>
    <cfRule type="duplicateValues" dxfId="5677" priority="401110"/>
    <cfRule type="duplicateValues" dxfId="5676" priority="401111"/>
  </conditionalFormatting>
  <conditionalFormatting sqref="F584:F590">
    <cfRule type="duplicateValues" dxfId="5675" priority="401789"/>
  </conditionalFormatting>
  <conditionalFormatting sqref="J585:J590">
    <cfRule type="duplicateValues" dxfId="5674" priority="401790"/>
    <cfRule type="duplicateValues" dxfId="5673" priority="401791"/>
  </conditionalFormatting>
  <conditionalFormatting sqref="F584:F590">
    <cfRule type="duplicateValues" dxfId="5672" priority="401795"/>
    <cfRule type="duplicateValues" dxfId="5671" priority="401796"/>
  </conditionalFormatting>
  <conditionalFormatting sqref="J585:J590">
    <cfRule type="duplicateValues" dxfId="5670" priority="401797"/>
  </conditionalFormatting>
  <conditionalFormatting sqref="J585:J590">
    <cfRule type="duplicateValues" dxfId="5669" priority="401798"/>
    <cfRule type="duplicateValues" dxfId="5668" priority="401799"/>
    <cfRule type="duplicateValues" dxfId="5667" priority="401800"/>
    <cfRule type="duplicateValues" dxfId="5666" priority="401801"/>
    <cfRule type="duplicateValues" dxfId="5665" priority="401802"/>
  </conditionalFormatting>
  <conditionalFormatting sqref="J585:J590">
    <cfRule type="duplicateValues" dxfId="5664" priority="401803"/>
    <cfRule type="duplicateValues" dxfId="5663" priority="401804"/>
    <cfRule type="duplicateValues" dxfId="5662" priority="401805"/>
  </conditionalFormatting>
  <conditionalFormatting sqref="F582:F583">
    <cfRule type="duplicateValues" dxfId="5661" priority="401973"/>
  </conditionalFormatting>
  <conditionalFormatting sqref="F582:F583">
    <cfRule type="duplicateValues" dxfId="5660" priority="401975"/>
    <cfRule type="duplicateValues" dxfId="5659" priority="401976"/>
  </conditionalFormatting>
  <conditionalFormatting sqref="J582:J583">
    <cfRule type="duplicateValues" dxfId="5658" priority="401989"/>
  </conditionalFormatting>
  <conditionalFormatting sqref="J582:J583">
    <cfRule type="duplicateValues" dxfId="5657" priority="401990"/>
    <cfRule type="duplicateValues" dxfId="5656" priority="401991"/>
    <cfRule type="duplicateValues" dxfId="5655" priority="401992"/>
    <cfRule type="duplicateValues" dxfId="5654" priority="401993"/>
    <cfRule type="duplicateValues" dxfId="5653" priority="401994"/>
  </conditionalFormatting>
  <conditionalFormatting sqref="J582:J583">
    <cfRule type="duplicateValues" dxfId="5652" priority="401995"/>
    <cfRule type="duplicateValues" dxfId="5651" priority="401996"/>
  </conditionalFormatting>
  <conditionalFormatting sqref="J582:J583">
    <cfRule type="duplicateValues" dxfId="5650" priority="401997"/>
    <cfRule type="duplicateValues" dxfId="5649" priority="401998"/>
    <cfRule type="duplicateValues" dxfId="5648" priority="401999"/>
  </conditionalFormatting>
  <conditionalFormatting sqref="F584">
    <cfRule type="duplicateValues" dxfId="5647" priority="46444"/>
  </conditionalFormatting>
  <conditionalFormatting sqref="F584">
    <cfRule type="duplicateValues" dxfId="5646" priority="46442"/>
    <cfRule type="duplicateValues" dxfId="5645" priority="46443"/>
  </conditionalFormatting>
  <conditionalFormatting sqref="F585">
    <cfRule type="duplicateValues" dxfId="5644" priority="46395"/>
  </conditionalFormatting>
  <conditionalFormatting sqref="F585">
    <cfRule type="duplicateValues" dxfId="5643" priority="46393"/>
    <cfRule type="duplicateValues" dxfId="5642" priority="46394"/>
  </conditionalFormatting>
  <conditionalFormatting sqref="J585">
    <cfRule type="duplicateValues" dxfId="5641" priority="46379"/>
  </conditionalFormatting>
  <conditionalFormatting sqref="J585">
    <cfRule type="duplicateValues" dxfId="5640" priority="46374"/>
    <cfRule type="duplicateValues" dxfId="5639" priority="46375"/>
    <cfRule type="duplicateValues" dxfId="5638" priority="46376"/>
    <cfRule type="duplicateValues" dxfId="5637" priority="46377"/>
    <cfRule type="duplicateValues" dxfId="5636" priority="46378"/>
  </conditionalFormatting>
  <conditionalFormatting sqref="J585">
    <cfRule type="duplicateValues" dxfId="5635" priority="46372"/>
    <cfRule type="duplicateValues" dxfId="5634" priority="46373"/>
  </conditionalFormatting>
  <conditionalFormatting sqref="J585">
    <cfRule type="duplicateValues" dxfId="5633" priority="46369"/>
    <cfRule type="duplicateValues" dxfId="5632" priority="46370"/>
    <cfRule type="duplicateValues" dxfId="5631" priority="46371"/>
  </conditionalFormatting>
  <conditionalFormatting sqref="F586">
    <cfRule type="duplicateValues" dxfId="5630" priority="46357"/>
  </conditionalFormatting>
  <conditionalFormatting sqref="F586">
    <cfRule type="duplicateValues" dxfId="5629" priority="46355"/>
    <cfRule type="duplicateValues" dxfId="5628" priority="46356"/>
  </conditionalFormatting>
  <conditionalFormatting sqref="J586">
    <cfRule type="duplicateValues" dxfId="5627" priority="46347"/>
    <cfRule type="duplicateValues" dxfId="5626" priority="46348"/>
    <cfRule type="duplicateValues" dxfId="5625" priority="46349"/>
    <cfRule type="duplicateValues" dxfId="5624" priority="46350"/>
    <cfRule type="duplicateValues" dxfId="5623" priority="46351"/>
  </conditionalFormatting>
  <conditionalFormatting sqref="J586">
    <cfRule type="duplicateValues" dxfId="5622" priority="46346" stopIfTrue="1"/>
  </conditionalFormatting>
  <conditionalFormatting sqref="J586">
    <cfRule type="duplicateValues" dxfId="5621" priority="46344"/>
    <cfRule type="duplicateValues" dxfId="5620" priority="46345"/>
  </conditionalFormatting>
  <conditionalFormatting sqref="J586">
    <cfRule type="duplicateValues" dxfId="5619" priority="46341"/>
    <cfRule type="duplicateValues" dxfId="5618" priority="46342"/>
    <cfRule type="duplicateValues" dxfId="5617" priority="46343"/>
  </conditionalFormatting>
  <conditionalFormatting sqref="I586:K586">
    <cfRule type="duplicateValues" dxfId="5616" priority="46329"/>
  </conditionalFormatting>
  <conditionalFormatting sqref="I586:K586">
    <cfRule type="duplicateValues" dxfId="5615" priority="46326"/>
    <cfRule type="duplicateValues" dxfId="5614" priority="46327"/>
  </conditionalFormatting>
  <conditionalFormatting sqref="F587">
    <cfRule type="duplicateValues" dxfId="5613" priority="46319"/>
  </conditionalFormatting>
  <conditionalFormatting sqref="F587">
    <cfRule type="duplicateValues" dxfId="5612" priority="46317"/>
    <cfRule type="duplicateValues" dxfId="5611" priority="46318"/>
  </conditionalFormatting>
  <conditionalFormatting sqref="F588">
    <cfRule type="duplicateValues" dxfId="5610" priority="46313"/>
  </conditionalFormatting>
  <conditionalFormatting sqref="F588">
    <cfRule type="duplicateValues" dxfId="5609" priority="46311"/>
    <cfRule type="duplicateValues" dxfId="5608" priority="46312"/>
  </conditionalFormatting>
  <conditionalFormatting sqref="J588">
    <cfRule type="duplicateValues" dxfId="5607" priority="46306"/>
    <cfRule type="duplicateValues" dxfId="5606" priority="46307"/>
  </conditionalFormatting>
  <conditionalFormatting sqref="J588">
    <cfRule type="duplicateValues" dxfId="5605" priority="46305"/>
  </conditionalFormatting>
  <conditionalFormatting sqref="J588">
    <cfRule type="duplicateValues" dxfId="5604" priority="46300"/>
    <cfRule type="duplicateValues" dxfId="5603" priority="46301"/>
    <cfRule type="duplicateValues" dxfId="5602" priority="46302"/>
    <cfRule type="duplicateValues" dxfId="5601" priority="46303"/>
    <cfRule type="duplicateValues" dxfId="5600" priority="46304"/>
  </conditionalFormatting>
  <conditionalFormatting sqref="J588">
    <cfRule type="duplicateValues" dxfId="5599" priority="46297"/>
    <cfRule type="duplicateValues" dxfId="5598" priority="46298"/>
    <cfRule type="duplicateValues" dxfId="5597" priority="46299"/>
  </conditionalFormatting>
  <conditionalFormatting sqref="F589">
    <cfRule type="duplicateValues" dxfId="5596" priority="46296"/>
  </conditionalFormatting>
  <conditionalFormatting sqref="F589">
    <cfRule type="duplicateValues" dxfId="5595" priority="46294"/>
    <cfRule type="duplicateValues" dxfId="5594" priority="46295"/>
  </conditionalFormatting>
  <conditionalFormatting sqref="J589">
    <cfRule type="duplicateValues" dxfId="5593" priority="46289"/>
    <cfRule type="duplicateValues" dxfId="5592" priority="46290"/>
  </conditionalFormatting>
  <conditionalFormatting sqref="J589">
    <cfRule type="duplicateValues" dxfId="5591" priority="46288"/>
  </conditionalFormatting>
  <conditionalFormatting sqref="J589">
    <cfRule type="duplicateValues" dxfId="5590" priority="46283"/>
    <cfRule type="duplicateValues" dxfId="5589" priority="46284"/>
    <cfRule type="duplicateValues" dxfId="5588" priority="46285"/>
    <cfRule type="duplicateValues" dxfId="5587" priority="46286"/>
    <cfRule type="duplicateValues" dxfId="5586" priority="46287"/>
  </conditionalFormatting>
  <conditionalFormatting sqref="J589">
    <cfRule type="duplicateValues" dxfId="5585" priority="46280"/>
    <cfRule type="duplicateValues" dxfId="5584" priority="46281"/>
    <cfRule type="duplicateValues" dxfId="5583" priority="46282"/>
  </conditionalFormatting>
  <conditionalFormatting sqref="F590">
    <cfRule type="duplicateValues" dxfId="5582" priority="46265"/>
  </conditionalFormatting>
  <conditionalFormatting sqref="F590">
    <cfRule type="duplicateValues" dxfId="5581" priority="46263"/>
    <cfRule type="duplicateValues" dxfId="5580" priority="46264"/>
  </conditionalFormatting>
  <conditionalFormatting sqref="J590">
    <cfRule type="duplicateValues" dxfId="5579" priority="46259"/>
  </conditionalFormatting>
  <conditionalFormatting sqref="J590">
    <cfRule type="duplicateValues" dxfId="5578" priority="46254"/>
    <cfRule type="duplicateValues" dxfId="5577" priority="46255"/>
    <cfRule type="duplicateValues" dxfId="5576" priority="46256"/>
    <cfRule type="duplicateValues" dxfId="5575" priority="46257"/>
    <cfRule type="duplicateValues" dxfId="5574" priority="46258"/>
  </conditionalFormatting>
  <conditionalFormatting sqref="J590">
    <cfRule type="duplicateValues" dxfId="5573" priority="46252"/>
    <cfRule type="duplicateValues" dxfId="5572" priority="46253"/>
  </conditionalFormatting>
  <conditionalFormatting sqref="J590">
    <cfRule type="duplicateValues" dxfId="5571" priority="46249"/>
    <cfRule type="duplicateValues" dxfId="5570" priority="46250"/>
    <cfRule type="duplicateValues" dxfId="5569" priority="46251"/>
  </conditionalFormatting>
  <conditionalFormatting sqref="F591">
    <cfRule type="duplicateValues" dxfId="5568" priority="46248"/>
  </conditionalFormatting>
  <conditionalFormatting sqref="F591">
    <cfRule type="duplicateValues" dxfId="5567" priority="46246"/>
    <cfRule type="duplicateValues" dxfId="5566" priority="46247"/>
  </conditionalFormatting>
  <conditionalFormatting sqref="J591">
    <cfRule type="duplicateValues" dxfId="5565" priority="46239"/>
  </conditionalFormatting>
  <conditionalFormatting sqref="J591">
    <cfRule type="duplicateValues" dxfId="5564" priority="46234"/>
    <cfRule type="duplicateValues" dxfId="5563" priority="46235"/>
    <cfRule type="duplicateValues" dxfId="5562" priority="46236"/>
    <cfRule type="duplicateValues" dxfId="5561" priority="46237"/>
    <cfRule type="duplicateValues" dxfId="5560" priority="46238"/>
  </conditionalFormatting>
  <conditionalFormatting sqref="J591">
    <cfRule type="duplicateValues" dxfId="5559" priority="46232"/>
    <cfRule type="duplicateValues" dxfId="5558" priority="46233"/>
  </conditionalFormatting>
  <conditionalFormatting sqref="J591">
    <cfRule type="duplicateValues" dxfId="5557" priority="46229"/>
    <cfRule type="duplicateValues" dxfId="5556" priority="46230"/>
    <cfRule type="duplicateValues" dxfId="5555" priority="46231"/>
  </conditionalFormatting>
  <conditionalFormatting sqref="F591:F598">
    <cfRule type="duplicateValues" dxfId="5554" priority="411873"/>
  </conditionalFormatting>
  <conditionalFormatting sqref="J591:J598">
    <cfRule type="duplicateValues" dxfId="5553" priority="411875"/>
    <cfRule type="duplicateValues" dxfId="5552" priority="411876"/>
  </conditionalFormatting>
  <conditionalFormatting sqref="F591:F598">
    <cfRule type="duplicateValues" dxfId="5551" priority="411879"/>
    <cfRule type="duplicateValues" dxfId="5550" priority="411880"/>
  </conditionalFormatting>
  <conditionalFormatting sqref="J591:J598">
    <cfRule type="duplicateValues" dxfId="5549" priority="411883"/>
  </conditionalFormatting>
  <conditionalFormatting sqref="J591:J598">
    <cfRule type="duplicateValues" dxfId="5548" priority="411885"/>
    <cfRule type="duplicateValues" dxfId="5547" priority="411886"/>
    <cfRule type="duplicateValues" dxfId="5546" priority="411887"/>
    <cfRule type="duplicateValues" dxfId="5545" priority="411888"/>
    <cfRule type="duplicateValues" dxfId="5544" priority="411889"/>
  </conditionalFormatting>
  <conditionalFormatting sqref="J591:J598">
    <cfRule type="duplicateValues" dxfId="5543" priority="411895"/>
    <cfRule type="duplicateValues" dxfId="5542" priority="411896"/>
    <cfRule type="duplicateValues" dxfId="5541" priority="411897"/>
  </conditionalFormatting>
  <conditionalFormatting sqref="F592">
    <cfRule type="duplicateValues" dxfId="5540" priority="46186"/>
  </conditionalFormatting>
  <conditionalFormatting sqref="F592">
    <cfRule type="duplicateValues" dxfId="5539" priority="46184"/>
    <cfRule type="duplicateValues" dxfId="5538" priority="46185"/>
  </conditionalFormatting>
  <conditionalFormatting sqref="J592">
    <cfRule type="duplicateValues" dxfId="5537" priority="46179"/>
    <cfRule type="duplicateValues" dxfId="5536" priority="46180"/>
    <cfRule type="duplicateValues" dxfId="5535" priority="46181"/>
    <cfRule type="duplicateValues" dxfId="5534" priority="46182"/>
    <cfRule type="duplicateValues" dxfId="5533" priority="46183"/>
  </conditionalFormatting>
  <conditionalFormatting sqref="J592">
    <cfRule type="duplicateValues" dxfId="5532" priority="46178" stopIfTrue="1"/>
  </conditionalFormatting>
  <conditionalFormatting sqref="J592">
    <cfRule type="duplicateValues" dxfId="5531" priority="46176"/>
    <cfRule type="duplicateValues" dxfId="5530" priority="46177"/>
  </conditionalFormatting>
  <conditionalFormatting sqref="J592">
    <cfRule type="duplicateValues" dxfId="5529" priority="46173"/>
    <cfRule type="duplicateValues" dxfId="5528" priority="46174"/>
    <cfRule type="duplicateValues" dxfId="5527" priority="46175"/>
  </conditionalFormatting>
  <conditionalFormatting sqref="I592:K592">
    <cfRule type="duplicateValues" dxfId="5526" priority="46172"/>
  </conditionalFormatting>
  <conditionalFormatting sqref="I592:K592">
    <cfRule type="duplicateValues" dxfId="5525" priority="46169"/>
    <cfRule type="duplicateValues" dxfId="5524" priority="46170"/>
  </conditionalFormatting>
  <conditionalFormatting sqref="F593">
    <cfRule type="duplicateValues" dxfId="5523" priority="46165"/>
  </conditionalFormatting>
  <conditionalFormatting sqref="F593">
    <cfRule type="duplicateValues" dxfId="5522" priority="46163"/>
    <cfRule type="duplicateValues" dxfId="5521" priority="46164"/>
  </conditionalFormatting>
  <conditionalFormatting sqref="J593">
    <cfRule type="duplicateValues" dxfId="5520" priority="46162"/>
  </conditionalFormatting>
  <conditionalFormatting sqref="J593">
    <cfRule type="duplicateValues" dxfId="5519" priority="46157"/>
    <cfRule type="duplicateValues" dxfId="5518" priority="46158"/>
    <cfRule type="duplicateValues" dxfId="5517" priority="46159"/>
    <cfRule type="duplicateValues" dxfId="5516" priority="46160"/>
    <cfRule type="duplicateValues" dxfId="5515" priority="46161"/>
  </conditionalFormatting>
  <conditionalFormatting sqref="J593">
    <cfRule type="duplicateValues" dxfId="5514" priority="46155"/>
    <cfRule type="duplicateValues" dxfId="5513" priority="46156"/>
  </conditionalFormatting>
  <conditionalFormatting sqref="J593">
    <cfRule type="duplicateValues" dxfId="5512" priority="46152"/>
    <cfRule type="duplicateValues" dxfId="5511" priority="46153"/>
    <cfRule type="duplicateValues" dxfId="5510" priority="46154"/>
  </conditionalFormatting>
  <conditionalFormatting sqref="F594">
    <cfRule type="duplicateValues" dxfId="5509" priority="46140"/>
  </conditionalFormatting>
  <conditionalFormatting sqref="F594">
    <cfRule type="duplicateValues" dxfId="5508" priority="46138"/>
    <cfRule type="duplicateValues" dxfId="5507" priority="46139"/>
  </conditionalFormatting>
  <conditionalFormatting sqref="J594">
    <cfRule type="duplicateValues" dxfId="5506" priority="46137"/>
  </conditionalFormatting>
  <conditionalFormatting sqref="J594">
    <cfRule type="duplicateValues" dxfId="5505" priority="46132"/>
    <cfRule type="duplicateValues" dxfId="5504" priority="46133"/>
    <cfRule type="duplicateValues" dxfId="5503" priority="46134"/>
    <cfRule type="duplicateValues" dxfId="5502" priority="46135"/>
    <cfRule type="duplicateValues" dxfId="5501" priority="46136"/>
  </conditionalFormatting>
  <conditionalFormatting sqref="J594">
    <cfRule type="duplicateValues" dxfId="5500" priority="46130"/>
    <cfRule type="duplicateValues" dxfId="5499" priority="46131"/>
  </conditionalFormatting>
  <conditionalFormatting sqref="J594">
    <cfRule type="duplicateValues" dxfId="5498" priority="46127"/>
    <cfRule type="duplicateValues" dxfId="5497" priority="46128"/>
    <cfRule type="duplicateValues" dxfId="5496" priority="46129"/>
  </conditionalFormatting>
  <conditionalFormatting sqref="F595">
    <cfRule type="duplicateValues" dxfId="5495" priority="46115"/>
  </conditionalFormatting>
  <conditionalFormatting sqref="F595">
    <cfRule type="duplicateValues" dxfId="5494" priority="46113"/>
    <cfRule type="duplicateValues" dxfId="5493" priority="46114"/>
  </conditionalFormatting>
  <conditionalFormatting sqref="J595">
    <cfRule type="duplicateValues" dxfId="5492" priority="46112"/>
  </conditionalFormatting>
  <conditionalFormatting sqref="J595">
    <cfRule type="duplicateValues" dxfId="5491" priority="46107"/>
    <cfRule type="duplicateValues" dxfId="5490" priority="46108"/>
    <cfRule type="duplicateValues" dxfId="5489" priority="46109"/>
    <cfRule type="duplicateValues" dxfId="5488" priority="46110"/>
    <cfRule type="duplicateValues" dxfId="5487" priority="46111"/>
  </conditionalFormatting>
  <conditionalFormatting sqref="J595">
    <cfRule type="duplicateValues" dxfId="5486" priority="46105"/>
    <cfRule type="duplicateValues" dxfId="5485" priority="46106"/>
  </conditionalFormatting>
  <conditionalFormatting sqref="J595">
    <cfRule type="duplicateValues" dxfId="5484" priority="46102"/>
    <cfRule type="duplicateValues" dxfId="5483" priority="46103"/>
    <cfRule type="duplicateValues" dxfId="5482" priority="46104"/>
  </conditionalFormatting>
  <conditionalFormatting sqref="F596">
    <cfRule type="duplicateValues" dxfId="5481" priority="46090"/>
  </conditionalFormatting>
  <conditionalFormatting sqref="F596">
    <cfRule type="duplicateValues" dxfId="5480" priority="46088"/>
    <cfRule type="duplicateValues" dxfId="5479" priority="46089"/>
  </conditionalFormatting>
  <conditionalFormatting sqref="J596">
    <cfRule type="duplicateValues" dxfId="5478" priority="46084"/>
  </conditionalFormatting>
  <conditionalFormatting sqref="J596">
    <cfRule type="duplicateValues" dxfId="5477" priority="46079"/>
    <cfRule type="duplicateValues" dxfId="5476" priority="46080"/>
    <cfRule type="duplicateValues" dxfId="5475" priority="46081"/>
    <cfRule type="duplicateValues" dxfId="5474" priority="46082"/>
    <cfRule type="duplicateValues" dxfId="5473" priority="46083"/>
  </conditionalFormatting>
  <conditionalFormatting sqref="J596">
    <cfRule type="duplicateValues" dxfId="5472" priority="46077"/>
    <cfRule type="duplicateValues" dxfId="5471" priority="46078"/>
  </conditionalFormatting>
  <conditionalFormatting sqref="J596">
    <cfRule type="duplicateValues" dxfId="5470" priority="46074"/>
    <cfRule type="duplicateValues" dxfId="5469" priority="46075"/>
    <cfRule type="duplicateValues" dxfId="5468" priority="46076"/>
  </conditionalFormatting>
  <conditionalFormatting sqref="F599:F607">
    <cfRule type="duplicateValues" dxfId="5467" priority="46062"/>
  </conditionalFormatting>
  <conditionalFormatting sqref="J599:J607">
    <cfRule type="duplicateValues" dxfId="5466" priority="46060"/>
    <cfRule type="duplicateValues" dxfId="5465" priority="46061"/>
  </conditionalFormatting>
  <conditionalFormatting sqref="F599:F607">
    <cfRule type="duplicateValues" dxfId="5464" priority="46058"/>
    <cfRule type="duplicateValues" dxfId="5463" priority="46059"/>
  </conditionalFormatting>
  <conditionalFormatting sqref="J599:J607">
    <cfRule type="duplicateValues" dxfId="5462" priority="46057"/>
  </conditionalFormatting>
  <conditionalFormatting sqref="J599:J607">
    <cfRule type="duplicateValues" dxfId="5461" priority="46052"/>
    <cfRule type="duplicateValues" dxfId="5460" priority="46053"/>
    <cfRule type="duplicateValues" dxfId="5459" priority="46054"/>
    <cfRule type="duplicateValues" dxfId="5458" priority="46055"/>
    <cfRule type="duplicateValues" dxfId="5457" priority="46056"/>
  </conditionalFormatting>
  <conditionalFormatting sqref="J599:J607">
    <cfRule type="duplicateValues" dxfId="5456" priority="46049"/>
    <cfRule type="duplicateValues" dxfId="5455" priority="46050"/>
    <cfRule type="duplicateValues" dxfId="5454" priority="46051"/>
  </conditionalFormatting>
  <conditionalFormatting sqref="F597:F598">
    <cfRule type="duplicateValues" dxfId="5453" priority="46048"/>
  </conditionalFormatting>
  <conditionalFormatting sqref="F597:F598">
    <cfRule type="duplicateValues" dxfId="5452" priority="46046"/>
    <cfRule type="duplicateValues" dxfId="5451" priority="46047"/>
  </conditionalFormatting>
  <conditionalFormatting sqref="J597:J598">
    <cfRule type="duplicateValues" dxfId="5450" priority="46042"/>
  </conditionalFormatting>
  <conditionalFormatting sqref="J597:J598">
    <cfRule type="duplicateValues" dxfId="5449" priority="46037"/>
    <cfRule type="duplicateValues" dxfId="5448" priority="46038"/>
    <cfRule type="duplicateValues" dxfId="5447" priority="46039"/>
    <cfRule type="duplicateValues" dxfId="5446" priority="46040"/>
    <cfRule type="duplicateValues" dxfId="5445" priority="46041"/>
  </conditionalFormatting>
  <conditionalFormatting sqref="J597:J598">
    <cfRule type="duplicateValues" dxfId="5444" priority="46035"/>
    <cfRule type="duplicateValues" dxfId="5443" priority="46036"/>
  </conditionalFormatting>
  <conditionalFormatting sqref="J597:J598">
    <cfRule type="duplicateValues" dxfId="5442" priority="46032"/>
    <cfRule type="duplicateValues" dxfId="5441" priority="46033"/>
    <cfRule type="duplicateValues" dxfId="5440" priority="46034"/>
  </conditionalFormatting>
  <conditionalFormatting sqref="F599">
    <cfRule type="duplicateValues" dxfId="5439" priority="46020"/>
  </conditionalFormatting>
  <conditionalFormatting sqref="F599">
    <cfRule type="duplicateValues" dxfId="5438" priority="46018"/>
    <cfRule type="duplicateValues" dxfId="5437" priority="46019"/>
  </conditionalFormatting>
  <conditionalFormatting sqref="J599">
    <cfRule type="duplicateValues" dxfId="5436" priority="46010"/>
    <cfRule type="duplicateValues" dxfId="5435" priority="46011"/>
  </conditionalFormatting>
  <conditionalFormatting sqref="J599">
    <cfRule type="duplicateValues" dxfId="5434" priority="46009"/>
  </conditionalFormatting>
  <conditionalFormatting sqref="J599">
    <cfRule type="duplicateValues" dxfId="5433" priority="46004"/>
    <cfRule type="duplicateValues" dxfId="5432" priority="46005"/>
    <cfRule type="duplicateValues" dxfId="5431" priority="46006"/>
    <cfRule type="duplicateValues" dxfId="5430" priority="46007"/>
    <cfRule type="duplicateValues" dxfId="5429" priority="46008"/>
  </conditionalFormatting>
  <conditionalFormatting sqref="J599">
    <cfRule type="duplicateValues" dxfId="5428" priority="46001"/>
    <cfRule type="duplicateValues" dxfId="5427" priority="46002"/>
    <cfRule type="duplicateValues" dxfId="5426" priority="46003"/>
  </conditionalFormatting>
  <conditionalFormatting sqref="F600">
    <cfRule type="duplicateValues" dxfId="5425" priority="46000"/>
  </conditionalFormatting>
  <conditionalFormatting sqref="F600">
    <cfRule type="duplicateValues" dxfId="5424" priority="45998"/>
    <cfRule type="duplicateValues" dxfId="5423" priority="45999"/>
  </conditionalFormatting>
  <conditionalFormatting sqref="J600">
    <cfRule type="duplicateValues" dxfId="5422" priority="45991"/>
  </conditionalFormatting>
  <conditionalFormatting sqref="J600">
    <cfRule type="duplicateValues" dxfId="5421" priority="45986"/>
    <cfRule type="duplicateValues" dxfId="5420" priority="45987"/>
    <cfRule type="duplicateValues" dxfId="5419" priority="45988"/>
    <cfRule type="duplicateValues" dxfId="5418" priority="45989"/>
    <cfRule type="duplicateValues" dxfId="5417" priority="45990"/>
  </conditionalFormatting>
  <conditionalFormatting sqref="J600">
    <cfRule type="duplicateValues" dxfId="5416" priority="45984"/>
    <cfRule type="duplicateValues" dxfId="5415" priority="45985"/>
  </conditionalFormatting>
  <conditionalFormatting sqref="J600">
    <cfRule type="duplicateValues" dxfId="5414" priority="45981"/>
    <cfRule type="duplicateValues" dxfId="5413" priority="45982"/>
    <cfRule type="duplicateValues" dxfId="5412" priority="45983"/>
  </conditionalFormatting>
  <conditionalFormatting sqref="F601">
    <cfRule type="duplicateValues" dxfId="5411" priority="45969"/>
  </conditionalFormatting>
  <conditionalFormatting sqref="F601">
    <cfRule type="duplicateValues" dxfId="5410" priority="45967"/>
    <cfRule type="duplicateValues" dxfId="5409" priority="45968"/>
  </conditionalFormatting>
  <conditionalFormatting sqref="J601">
    <cfRule type="duplicateValues" dxfId="5408" priority="45960"/>
  </conditionalFormatting>
  <conditionalFormatting sqref="J601">
    <cfRule type="duplicateValues" dxfId="5407" priority="45955"/>
    <cfRule type="duplicateValues" dxfId="5406" priority="45956"/>
    <cfRule type="duplicateValues" dxfId="5405" priority="45957"/>
    <cfRule type="duplicateValues" dxfId="5404" priority="45958"/>
    <cfRule type="duplicateValues" dxfId="5403" priority="45959"/>
  </conditionalFormatting>
  <conditionalFormatting sqref="J601">
    <cfRule type="duplicateValues" dxfId="5402" priority="45953"/>
    <cfRule type="duplicateValues" dxfId="5401" priority="45954"/>
  </conditionalFormatting>
  <conditionalFormatting sqref="J601">
    <cfRule type="duplicateValues" dxfId="5400" priority="45950"/>
    <cfRule type="duplicateValues" dxfId="5399" priority="45951"/>
    <cfRule type="duplicateValues" dxfId="5398" priority="45952"/>
  </conditionalFormatting>
  <conditionalFormatting sqref="F602">
    <cfRule type="duplicateValues" dxfId="5397" priority="45938"/>
  </conditionalFormatting>
  <conditionalFormatting sqref="F602">
    <cfRule type="duplicateValues" dxfId="5396" priority="45936"/>
    <cfRule type="duplicateValues" dxfId="5395" priority="45937"/>
  </conditionalFormatting>
  <conditionalFormatting sqref="J602">
    <cfRule type="duplicateValues" dxfId="5394" priority="45929"/>
  </conditionalFormatting>
  <conditionalFormatting sqref="J602">
    <cfRule type="duplicateValues" dxfId="5393" priority="45924"/>
    <cfRule type="duplicateValues" dxfId="5392" priority="45925"/>
    <cfRule type="duplicateValues" dxfId="5391" priority="45926"/>
    <cfRule type="duplicateValues" dxfId="5390" priority="45927"/>
    <cfRule type="duplicateValues" dxfId="5389" priority="45928"/>
  </conditionalFormatting>
  <conditionalFormatting sqref="J602">
    <cfRule type="duplicateValues" dxfId="5388" priority="45922"/>
    <cfRule type="duplicateValues" dxfId="5387" priority="45923"/>
  </conditionalFormatting>
  <conditionalFormatting sqref="J602">
    <cfRule type="duplicateValues" dxfId="5386" priority="45919"/>
    <cfRule type="duplicateValues" dxfId="5385" priority="45920"/>
    <cfRule type="duplicateValues" dxfId="5384" priority="45921"/>
  </conditionalFormatting>
  <conditionalFormatting sqref="F603:F607">
    <cfRule type="duplicateValues" dxfId="5383" priority="45907"/>
  </conditionalFormatting>
  <conditionalFormatting sqref="F603:F607">
    <cfRule type="duplicateValues" dxfId="5382" priority="45905"/>
    <cfRule type="duplicateValues" dxfId="5381" priority="45906"/>
  </conditionalFormatting>
  <conditionalFormatting sqref="J603:J607">
    <cfRule type="duplicateValues" dxfId="5380" priority="45898"/>
  </conditionalFormatting>
  <conditionalFormatting sqref="J603:J607">
    <cfRule type="duplicateValues" dxfId="5379" priority="45893"/>
    <cfRule type="duplicateValues" dxfId="5378" priority="45894"/>
    <cfRule type="duplicateValues" dxfId="5377" priority="45895"/>
    <cfRule type="duplicateValues" dxfId="5376" priority="45896"/>
    <cfRule type="duplicateValues" dxfId="5375" priority="45897"/>
  </conditionalFormatting>
  <conditionalFormatting sqref="J603:J607">
    <cfRule type="duplicateValues" dxfId="5374" priority="45891"/>
    <cfRule type="duplicateValues" dxfId="5373" priority="45892"/>
  </conditionalFormatting>
  <conditionalFormatting sqref="J603:J607">
    <cfRule type="duplicateValues" dxfId="5372" priority="45888"/>
    <cfRule type="duplicateValues" dxfId="5371" priority="45889"/>
    <cfRule type="duplicateValues" dxfId="5370" priority="45890"/>
  </conditionalFormatting>
  <conditionalFormatting sqref="F608:F614">
    <cfRule type="duplicateValues" dxfId="5369" priority="45876"/>
  </conditionalFormatting>
  <conditionalFormatting sqref="J608:J614">
    <cfRule type="duplicateValues" dxfId="5368" priority="45874"/>
    <cfRule type="duplicateValues" dxfId="5367" priority="45875"/>
  </conditionalFormatting>
  <conditionalFormatting sqref="F608:F614">
    <cfRule type="duplicateValues" dxfId="5366" priority="45872"/>
    <cfRule type="duplicateValues" dxfId="5365" priority="45873"/>
  </conditionalFormatting>
  <conditionalFormatting sqref="J608:J614">
    <cfRule type="duplicateValues" dxfId="5364" priority="45871"/>
  </conditionalFormatting>
  <conditionalFormatting sqref="J608:J614">
    <cfRule type="duplicateValues" dxfId="5363" priority="45866"/>
    <cfRule type="duplicateValues" dxfId="5362" priority="45867"/>
    <cfRule type="duplicateValues" dxfId="5361" priority="45868"/>
    <cfRule type="duplicateValues" dxfId="5360" priority="45869"/>
    <cfRule type="duplicateValues" dxfId="5359" priority="45870"/>
  </conditionalFormatting>
  <conditionalFormatting sqref="J608:J614">
    <cfRule type="duplicateValues" dxfId="5358" priority="45863"/>
    <cfRule type="duplicateValues" dxfId="5357" priority="45864"/>
    <cfRule type="duplicateValues" dxfId="5356" priority="45865"/>
  </conditionalFormatting>
  <conditionalFormatting sqref="F608">
    <cfRule type="duplicateValues" dxfId="5355" priority="45862"/>
  </conditionalFormatting>
  <conditionalFormatting sqref="F608">
    <cfRule type="duplicateValues" dxfId="5354" priority="45860"/>
    <cfRule type="duplicateValues" dxfId="5353" priority="45861"/>
  </conditionalFormatting>
  <conditionalFormatting sqref="J608">
    <cfRule type="duplicateValues" dxfId="5352" priority="45850"/>
  </conditionalFormatting>
  <conditionalFormatting sqref="J608">
    <cfRule type="duplicateValues" dxfId="5351" priority="45845"/>
    <cfRule type="duplicateValues" dxfId="5350" priority="45846"/>
    <cfRule type="duplicateValues" dxfId="5349" priority="45847"/>
    <cfRule type="duplicateValues" dxfId="5348" priority="45848"/>
    <cfRule type="duplicateValues" dxfId="5347" priority="45849"/>
  </conditionalFormatting>
  <conditionalFormatting sqref="J608">
    <cfRule type="duplicateValues" dxfId="5346" priority="45843"/>
    <cfRule type="duplicateValues" dxfId="5345" priority="45844"/>
  </conditionalFormatting>
  <conditionalFormatting sqref="J608">
    <cfRule type="duplicateValues" dxfId="5344" priority="45840"/>
    <cfRule type="duplicateValues" dxfId="5343" priority="45841"/>
    <cfRule type="duplicateValues" dxfId="5342" priority="45842"/>
  </conditionalFormatting>
  <conditionalFormatting sqref="F609">
    <cfRule type="duplicateValues" dxfId="5341" priority="45828"/>
  </conditionalFormatting>
  <conditionalFormatting sqref="F609">
    <cfRule type="duplicateValues" dxfId="5340" priority="45826"/>
    <cfRule type="duplicateValues" dxfId="5339" priority="45827"/>
  </conditionalFormatting>
  <conditionalFormatting sqref="J609">
    <cfRule type="duplicateValues" dxfId="5338" priority="45816"/>
  </conditionalFormatting>
  <conditionalFormatting sqref="J609">
    <cfRule type="duplicateValues" dxfId="5337" priority="45811"/>
    <cfRule type="duplicateValues" dxfId="5336" priority="45812"/>
    <cfRule type="duplicateValues" dxfId="5335" priority="45813"/>
    <cfRule type="duplicateValues" dxfId="5334" priority="45814"/>
    <cfRule type="duplicateValues" dxfId="5333" priority="45815"/>
  </conditionalFormatting>
  <conditionalFormatting sqref="J609">
    <cfRule type="duplicateValues" dxfId="5332" priority="45809"/>
    <cfRule type="duplicateValues" dxfId="5331" priority="45810"/>
  </conditionalFormatting>
  <conditionalFormatting sqref="J609">
    <cfRule type="duplicateValues" dxfId="5330" priority="45806"/>
    <cfRule type="duplicateValues" dxfId="5329" priority="45807"/>
    <cfRule type="duplicateValues" dxfId="5328" priority="45808"/>
  </conditionalFormatting>
  <conditionalFormatting sqref="F610">
    <cfRule type="duplicateValues" dxfId="5327" priority="45794"/>
  </conditionalFormatting>
  <conditionalFormatting sqref="F610">
    <cfRule type="duplicateValues" dxfId="5326" priority="45792"/>
    <cfRule type="duplicateValues" dxfId="5325" priority="45793"/>
  </conditionalFormatting>
  <conditionalFormatting sqref="J610">
    <cfRule type="duplicateValues" dxfId="5324" priority="45782"/>
  </conditionalFormatting>
  <conditionalFormatting sqref="J610">
    <cfRule type="duplicateValues" dxfId="5323" priority="45777"/>
    <cfRule type="duplicateValues" dxfId="5322" priority="45778"/>
    <cfRule type="duplicateValues" dxfId="5321" priority="45779"/>
    <cfRule type="duplicateValues" dxfId="5320" priority="45780"/>
    <cfRule type="duplicateValues" dxfId="5319" priority="45781"/>
  </conditionalFormatting>
  <conditionalFormatting sqref="J610">
    <cfRule type="duplicateValues" dxfId="5318" priority="45775"/>
    <cfRule type="duplicateValues" dxfId="5317" priority="45776"/>
  </conditionalFormatting>
  <conditionalFormatting sqref="J610">
    <cfRule type="duplicateValues" dxfId="5316" priority="45772"/>
    <cfRule type="duplicateValues" dxfId="5315" priority="45773"/>
    <cfRule type="duplicateValues" dxfId="5314" priority="45774"/>
  </conditionalFormatting>
  <conditionalFormatting sqref="F611">
    <cfRule type="duplicateValues" dxfId="5313" priority="45760"/>
  </conditionalFormatting>
  <conditionalFormatting sqref="F611">
    <cfRule type="duplicateValues" dxfId="5312" priority="45758"/>
    <cfRule type="duplicateValues" dxfId="5311" priority="45759"/>
  </conditionalFormatting>
  <conditionalFormatting sqref="J611">
    <cfRule type="duplicateValues" dxfId="5310" priority="45747"/>
    <cfRule type="duplicateValues" dxfId="5309" priority="45748"/>
  </conditionalFormatting>
  <conditionalFormatting sqref="J611">
    <cfRule type="duplicateValues" dxfId="5308" priority="45746"/>
  </conditionalFormatting>
  <conditionalFormatting sqref="J611">
    <cfRule type="duplicateValues" dxfId="5307" priority="45741"/>
    <cfRule type="duplicateValues" dxfId="5306" priority="45742"/>
    <cfRule type="duplicateValues" dxfId="5305" priority="45743"/>
    <cfRule type="duplicateValues" dxfId="5304" priority="45744"/>
    <cfRule type="duplicateValues" dxfId="5303" priority="45745"/>
  </conditionalFormatting>
  <conditionalFormatting sqref="J611">
    <cfRule type="duplicateValues" dxfId="5302" priority="45738"/>
    <cfRule type="duplicateValues" dxfId="5301" priority="45739"/>
    <cfRule type="duplicateValues" dxfId="5300" priority="45740"/>
  </conditionalFormatting>
  <conditionalFormatting sqref="F612">
    <cfRule type="duplicateValues" dxfId="5299" priority="45726"/>
  </conditionalFormatting>
  <conditionalFormatting sqref="F612">
    <cfRule type="duplicateValues" dxfId="5298" priority="45724"/>
    <cfRule type="duplicateValues" dxfId="5297" priority="45725"/>
  </conditionalFormatting>
  <conditionalFormatting sqref="J612">
    <cfRule type="duplicateValues" dxfId="5296" priority="45714"/>
  </conditionalFormatting>
  <conditionalFormatting sqref="J612">
    <cfRule type="duplicateValues" dxfId="5295" priority="45709"/>
    <cfRule type="duplicateValues" dxfId="5294" priority="45710"/>
    <cfRule type="duplicateValues" dxfId="5293" priority="45711"/>
    <cfRule type="duplicateValues" dxfId="5292" priority="45712"/>
    <cfRule type="duplicateValues" dxfId="5291" priority="45713"/>
  </conditionalFormatting>
  <conditionalFormatting sqref="J612">
    <cfRule type="duplicateValues" dxfId="5290" priority="45707"/>
    <cfRule type="duplicateValues" dxfId="5289" priority="45708"/>
  </conditionalFormatting>
  <conditionalFormatting sqref="J612">
    <cfRule type="duplicateValues" dxfId="5288" priority="45704"/>
    <cfRule type="duplicateValues" dxfId="5287" priority="45705"/>
    <cfRule type="duplicateValues" dxfId="5286" priority="45706"/>
  </conditionalFormatting>
  <conditionalFormatting sqref="F613">
    <cfRule type="duplicateValues" dxfId="5285" priority="45689"/>
  </conditionalFormatting>
  <conditionalFormatting sqref="F613">
    <cfRule type="duplicateValues" dxfId="5284" priority="45687"/>
    <cfRule type="duplicateValues" dxfId="5283" priority="45688"/>
  </conditionalFormatting>
  <conditionalFormatting sqref="J613">
    <cfRule type="duplicateValues" dxfId="5282" priority="45677"/>
  </conditionalFormatting>
  <conditionalFormatting sqref="J613">
    <cfRule type="duplicateValues" dxfId="5281" priority="45672"/>
    <cfRule type="duplicateValues" dxfId="5280" priority="45673"/>
    <cfRule type="duplicateValues" dxfId="5279" priority="45674"/>
    <cfRule type="duplicateValues" dxfId="5278" priority="45675"/>
    <cfRule type="duplicateValues" dxfId="5277" priority="45676"/>
  </conditionalFormatting>
  <conditionalFormatting sqref="J613">
    <cfRule type="duplicateValues" dxfId="5276" priority="45670"/>
    <cfRule type="duplicateValues" dxfId="5275" priority="45671"/>
  </conditionalFormatting>
  <conditionalFormatting sqref="J613">
    <cfRule type="duplicateValues" dxfId="5274" priority="45667"/>
    <cfRule type="duplicateValues" dxfId="5273" priority="45668"/>
    <cfRule type="duplicateValues" dxfId="5272" priority="45669"/>
  </conditionalFormatting>
  <conditionalFormatting sqref="F614">
    <cfRule type="duplicateValues" dxfId="5271" priority="45655"/>
  </conditionalFormatting>
  <conditionalFormatting sqref="F614">
    <cfRule type="duplicateValues" dxfId="5270" priority="45653"/>
    <cfRule type="duplicateValues" dxfId="5269" priority="45654"/>
  </conditionalFormatting>
  <conditionalFormatting sqref="J614">
    <cfRule type="duplicateValues" dxfId="5268" priority="45643"/>
  </conditionalFormatting>
  <conditionalFormatting sqref="J614">
    <cfRule type="duplicateValues" dxfId="5267" priority="45638"/>
    <cfRule type="duplicateValues" dxfId="5266" priority="45639"/>
    <cfRule type="duplicateValues" dxfId="5265" priority="45640"/>
    <cfRule type="duplicateValues" dxfId="5264" priority="45641"/>
    <cfRule type="duplicateValues" dxfId="5263" priority="45642"/>
  </conditionalFormatting>
  <conditionalFormatting sqref="J614">
    <cfRule type="duplicateValues" dxfId="5262" priority="45636"/>
    <cfRule type="duplicateValues" dxfId="5261" priority="45637"/>
  </conditionalFormatting>
  <conditionalFormatting sqref="J614">
    <cfRule type="duplicateValues" dxfId="5260" priority="45633"/>
    <cfRule type="duplicateValues" dxfId="5259" priority="45634"/>
    <cfRule type="duplicateValues" dxfId="5258" priority="45635"/>
  </conditionalFormatting>
  <conditionalFormatting sqref="F615">
    <cfRule type="duplicateValues" dxfId="5257" priority="45621"/>
  </conditionalFormatting>
  <conditionalFormatting sqref="F615">
    <cfRule type="duplicateValues" dxfId="5256" priority="45619"/>
    <cfRule type="duplicateValues" dxfId="5255" priority="45620"/>
  </conditionalFormatting>
  <conditionalFormatting sqref="J615">
    <cfRule type="duplicateValues" dxfId="5254" priority="45606"/>
  </conditionalFormatting>
  <conditionalFormatting sqref="J615">
    <cfRule type="duplicateValues" dxfId="5253" priority="45601"/>
    <cfRule type="duplicateValues" dxfId="5252" priority="45602"/>
    <cfRule type="duplicateValues" dxfId="5251" priority="45603"/>
    <cfRule type="duplicateValues" dxfId="5250" priority="45604"/>
    <cfRule type="duplicateValues" dxfId="5249" priority="45605"/>
  </conditionalFormatting>
  <conditionalFormatting sqref="J615">
    <cfRule type="duplicateValues" dxfId="5248" priority="45599"/>
    <cfRule type="duplicateValues" dxfId="5247" priority="45600"/>
  </conditionalFormatting>
  <conditionalFormatting sqref="J615">
    <cfRule type="duplicateValues" dxfId="5246" priority="45596"/>
    <cfRule type="duplicateValues" dxfId="5245" priority="45597"/>
    <cfRule type="duplicateValues" dxfId="5244" priority="45598"/>
  </conditionalFormatting>
  <conditionalFormatting sqref="F616">
    <cfRule type="duplicateValues" dxfId="5243" priority="45584"/>
  </conditionalFormatting>
  <conditionalFormatting sqref="F616">
    <cfRule type="duplicateValues" dxfId="5242" priority="45582"/>
    <cfRule type="duplicateValues" dxfId="5241" priority="45583"/>
  </conditionalFormatting>
  <conditionalFormatting sqref="J616">
    <cfRule type="duplicateValues" dxfId="5240" priority="45568"/>
    <cfRule type="duplicateValues" dxfId="5239" priority="45569"/>
  </conditionalFormatting>
  <conditionalFormatting sqref="J616">
    <cfRule type="duplicateValues" dxfId="5238" priority="45567"/>
  </conditionalFormatting>
  <conditionalFormatting sqref="J616">
    <cfRule type="duplicateValues" dxfId="5237" priority="45562"/>
    <cfRule type="duplicateValues" dxfId="5236" priority="45563"/>
    <cfRule type="duplicateValues" dxfId="5235" priority="45564"/>
    <cfRule type="duplicateValues" dxfId="5234" priority="45565"/>
    <cfRule type="duplicateValues" dxfId="5233" priority="45566"/>
  </conditionalFormatting>
  <conditionalFormatting sqref="J616">
    <cfRule type="duplicateValues" dxfId="5232" priority="45559"/>
    <cfRule type="duplicateValues" dxfId="5231" priority="45560"/>
    <cfRule type="duplicateValues" dxfId="5230" priority="45561"/>
  </conditionalFormatting>
  <conditionalFormatting sqref="F617">
    <cfRule type="duplicateValues" dxfId="5229" priority="45547"/>
  </conditionalFormatting>
  <conditionalFormatting sqref="F617">
    <cfRule type="duplicateValues" dxfId="5228" priority="45545"/>
    <cfRule type="duplicateValues" dxfId="5227" priority="45546"/>
  </conditionalFormatting>
  <conditionalFormatting sqref="J617">
    <cfRule type="duplicateValues" dxfId="5226" priority="45532"/>
  </conditionalFormatting>
  <conditionalFormatting sqref="J617">
    <cfRule type="duplicateValues" dxfId="5225" priority="45527"/>
    <cfRule type="duplicateValues" dxfId="5224" priority="45528"/>
    <cfRule type="duplicateValues" dxfId="5223" priority="45529"/>
    <cfRule type="duplicateValues" dxfId="5222" priority="45530"/>
    <cfRule type="duplicateValues" dxfId="5221" priority="45531"/>
  </conditionalFormatting>
  <conditionalFormatting sqref="J617">
    <cfRule type="duplicateValues" dxfId="5220" priority="45525"/>
    <cfRule type="duplicateValues" dxfId="5219" priority="45526"/>
  </conditionalFormatting>
  <conditionalFormatting sqref="J617">
    <cfRule type="duplicateValues" dxfId="5218" priority="45522"/>
    <cfRule type="duplicateValues" dxfId="5217" priority="45523"/>
    <cfRule type="duplicateValues" dxfId="5216" priority="45524"/>
  </conditionalFormatting>
  <conditionalFormatting sqref="F618">
    <cfRule type="duplicateValues" dxfId="5215" priority="45510"/>
  </conditionalFormatting>
  <conditionalFormatting sqref="F618">
    <cfRule type="duplicateValues" dxfId="5214" priority="45508"/>
    <cfRule type="duplicateValues" dxfId="5213" priority="45509"/>
  </conditionalFormatting>
  <conditionalFormatting sqref="J618">
    <cfRule type="duplicateValues" dxfId="5212" priority="45495"/>
  </conditionalFormatting>
  <conditionalFormatting sqref="J618">
    <cfRule type="duplicateValues" dxfId="5211" priority="45490"/>
    <cfRule type="duplicateValues" dxfId="5210" priority="45491"/>
    <cfRule type="duplicateValues" dxfId="5209" priority="45492"/>
    <cfRule type="duplicateValues" dxfId="5208" priority="45493"/>
    <cfRule type="duplicateValues" dxfId="5207" priority="45494"/>
  </conditionalFormatting>
  <conditionalFormatting sqref="J618">
    <cfRule type="duplicateValues" dxfId="5206" priority="45488"/>
    <cfRule type="duplicateValues" dxfId="5205" priority="45489"/>
  </conditionalFormatting>
  <conditionalFormatting sqref="J618">
    <cfRule type="duplicateValues" dxfId="5204" priority="45485"/>
    <cfRule type="duplicateValues" dxfId="5203" priority="45486"/>
    <cfRule type="duplicateValues" dxfId="5202" priority="45487"/>
  </conditionalFormatting>
  <conditionalFormatting sqref="F619">
    <cfRule type="duplicateValues" dxfId="5201" priority="45473"/>
  </conditionalFormatting>
  <conditionalFormatting sqref="F619">
    <cfRule type="duplicateValues" dxfId="5200" priority="45471"/>
    <cfRule type="duplicateValues" dxfId="5199" priority="45472"/>
  </conditionalFormatting>
  <conditionalFormatting sqref="J619">
    <cfRule type="duplicateValues" dxfId="5198" priority="45458"/>
  </conditionalFormatting>
  <conditionalFormatting sqref="J619">
    <cfRule type="duplicateValues" dxfId="5197" priority="45453"/>
    <cfRule type="duplicateValues" dxfId="5196" priority="45454"/>
    <cfRule type="duplicateValues" dxfId="5195" priority="45455"/>
    <cfRule type="duplicateValues" dxfId="5194" priority="45456"/>
    <cfRule type="duplicateValues" dxfId="5193" priority="45457"/>
  </conditionalFormatting>
  <conditionalFormatting sqref="J619">
    <cfRule type="duplicateValues" dxfId="5192" priority="45451"/>
    <cfRule type="duplicateValues" dxfId="5191" priority="45452"/>
  </conditionalFormatting>
  <conditionalFormatting sqref="J619">
    <cfRule type="duplicateValues" dxfId="5190" priority="45448"/>
    <cfRule type="duplicateValues" dxfId="5189" priority="45449"/>
    <cfRule type="duplicateValues" dxfId="5188" priority="45450"/>
  </conditionalFormatting>
  <conditionalFormatting sqref="F620">
    <cfRule type="duplicateValues" dxfId="5187" priority="45436"/>
  </conditionalFormatting>
  <conditionalFormatting sqref="F620">
    <cfRule type="duplicateValues" dxfId="5186" priority="45434"/>
    <cfRule type="duplicateValues" dxfId="5185" priority="45435"/>
  </conditionalFormatting>
  <conditionalFormatting sqref="J620">
    <cfRule type="duplicateValues" dxfId="5184" priority="45421"/>
  </conditionalFormatting>
  <conditionalFormatting sqref="J620">
    <cfRule type="duplicateValues" dxfId="5183" priority="45416"/>
    <cfRule type="duplicateValues" dxfId="5182" priority="45417"/>
    <cfRule type="duplicateValues" dxfId="5181" priority="45418"/>
    <cfRule type="duplicateValues" dxfId="5180" priority="45419"/>
    <cfRule type="duplicateValues" dxfId="5179" priority="45420"/>
  </conditionalFormatting>
  <conditionalFormatting sqref="J620">
    <cfRule type="duplicateValues" dxfId="5178" priority="45414"/>
    <cfRule type="duplicateValues" dxfId="5177" priority="45415"/>
  </conditionalFormatting>
  <conditionalFormatting sqref="J620">
    <cfRule type="duplicateValues" dxfId="5176" priority="45411"/>
    <cfRule type="duplicateValues" dxfId="5175" priority="45412"/>
    <cfRule type="duplicateValues" dxfId="5174" priority="45413"/>
  </conditionalFormatting>
  <conditionalFormatting sqref="F615:F625">
    <cfRule type="duplicateValues" dxfId="5173" priority="422242"/>
  </conditionalFormatting>
  <conditionalFormatting sqref="J615:J625">
    <cfRule type="duplicateValues" dxfId="5172" priority="422244"/>
    <cfRule type="duplicateValues" dxfId="5171" priority="422245"/>
  </conditionalFormatting>
  <conditionalFormatting sqref="F615:F625">
    <cfRule type="duplicateValues" dxfId="5170" priority="422248"/>
    <cfRule type="duplicateValues" dxfId="5169" priority="422249"/>
  </conditionalFormatting>
  <conditionalFormatting sqref="J615:J625">
    <cfRule type="duplicateValues" dxfId="5168" priority="422252"/>
  </conditionalFormatting>
  <conditionalFormatting sqref="J615:J625">
    <cfRule type="duplicateValues" dxfId="5167" priority="422254"/>
    <cfRule type="duplicateValues" dxfId="5166" priority="422255"/>
    <cfRule type="duplicateValues" dxfId="5165" priority="422256"/>
    <cfRule type="duplicateValues" dxfId="5164" priority="422257"/>
    <cfRule type="duplicateValues" dxfId="5163" priority="422258"/>
  </conditionalFormatting>
  <conditionalFormatting sqref="J615:J625">
    <cfRule type="duplicateValues" dxfId="5162" priority="422264"/>
    <cfRule type="duplicateValues" dxfId="5161" priority="422265"/>
    <cfRule type="duplicateValues" dxfId="5160" priority="422266"/>
  </conditionalFormatting>
  <conditionalFormatting sqref="F621">
    <cfRule type="duplicateValues" dxfId="5159" priority="45362"/>
  </conditionalFormatting>
  <conditionalFormatting sqref="F621">
    <cfRule type="duplicateValues" dxfId="5158" priority="45360"/>
    <cfRule type="duplicateValues" dxfId="5157" priority="45361"/>
  </conditionalFormatting>
  <conditionalFormatting sqref="J621">
    <cfRule type="duplicateValues" dxfId="5156" priority="45359"/>
  </conditionalFormatting>
  <conditionalFormatting sqref="J621">
    <cfRule type="duplicateValues" dxfId="5155" priority="45354"/>
    <cfRule type="duplicateValues" dxfId="5154" priority="45355"/>
    <cfRule type="duplicateValues" dxfId="5153" priority="45356"/>
    <cfRule type="duplicateValues" dxfId="5152" priority="45357"/>
    <cfRule type="duplicateValues" dxfId="5151" priority="45358"/>
  </conditionalFormatting>
  <conditionalFormatting sqref="J621">
    <cfRule type="duplicateValues" dxfId="5150" priority="45352"/>
    <cfRule type="duplicateValues" dxfId="5149" priority="45353"/>
  </conditionalFormatting>
  <conditionalFormatting sqref="J621">
    <cfRule type="duplicateValues" dxfId="5148" priority="45349"/>
    <cfRule type="duplicateValues" dxfId="5147" priority="45350"/>
    <cfRule type="duplicateValues" dxfId="5146" priority="45351"/>
  </conditionalFormatting>
  <conditionalFormatting sqref="F622">
    <cfRule type="duplicateValues" dxfId="5145" priority="45326"/>
  </conditionalFormatting>
  <conditionalFormatting sqref="F622">
    <cfRule type="duplicateValues" dxfId="5144" priority="45324"/>
    <cfRule type="duplicateValues" dxfId="5143" priority="45325"/>
  </conditionalFormatting>
  <conditionalFormatting sqref="J622">
    <cfRule type="duplicateValues" dxfId="5142" priority="45323"/>
  </conditionalFormatting>
  <conditionalFormatting sqref="J622">
    <cfRule type="duplicateValues" dxfId="5141" priority="45318"/>
    <cfRule type="duplicateValues" dxfId="5140" priority="45319"/>
    <cfRule type="duplicateValues" dxfId="5139" priority="45320"/>
    <cfRule type="duplicateValues" dxfId="5138" priority="45321"/>
    <cfRule type="duplicateValues" dxfId="5137" priority="45322"/>
  </conditionalFormatting>
  <conditionalFormatting sqref="J622">
    <cfRule type="duplicateValues" dxfId="5136" priority="45316"/>
    <cfRule type="duplicateValues" dxfId="5135" priority="45317"/>
  </conditionalFormatting>
  <conditionalFormatting sqref="J622">
    <cfRule type="duplicateValues" dxfId="5134" priority="45313"/>
    <cfRule type="duplicateValues" dxfId="5133" priority="45314"/>
    <cfRule type="duplicateValues" dxfId="5132" priority="45315"/>
  </conditionalFormatting>
  <conditionalFormatting sqref="F623">
    <cfRule type="duplicateValues" dxfId="5131" priority="45301"/>
  </conditionalFormatting>
  <conditionalFormatting sqref="F623">
    <cfRule type="duplicateValues" dxfId="5130" priority="45299"/>
    <cfRule type="duplicateValues" dxfId="5129" priority="45300"/>
  </conditionalFormatting>
  <conditionalFormatting sqref="J623">
    <cfRule type="duplicateValues" dxfId="5128" priority="45298"/>
  </conditionalFormatting>
  <conditionalFormatting sqref="J623">
    <cfRule type="duplicateValues" dxfId="5127" priority="45293"/>
    <cfRule type="duplicateValues" dxfId="5126" priority="45294"/>
    <cfRule type="duplicateValues" dxfId="5125" priority="45295"/>
    <cfRule type="duplicateValues" dxfId="5124" priority="45296"/>
    <cfRule type="duplicateValues" dxfId="5123" priority="45297"/>
  </conditionalFormatting>
  <conditionalFormatting sqref="J623">
    <cfRule type="duplicateValues" dxfId="5122" priority="45291"/>
    <cfRule type="duplicateValues" dxfId="5121" priority="45292"/>
  </conditionalFormatting>
  <conditionalFormatting sqref="J623">
    <cfRule type="duplicateValues" dxfId="5120" priority="45288"/>
    <cfRule type="duplicateValues" dxfId="5119" priority="45289"/>
    <cfRule type="duplicateValues" dxfId="5118" priority="45290"/>
  </conditionalFormatting>
  <conditionalFormatting sqref="F626:F629">
    <cfRule type="duplicateValues" dxfId="5117" priority="45276"/>
  </conditionalFormatting>
  <conditionalFormatting sqref="J626:J627 J629">
    <cfRule type="duplicateValues" dxfId="5116" priority="45274"/>
    <cfRule type="duplicateValues" dxfId="5115" priority="45275"/>
  </conditionalFormatting>
  <conditionalFormatting sqref="F626:F629">
    <cfRule type="duplicateValues" dxfId="5114" priority="45272"/>
    <cfRule type="duplicateValues" dxfId="5113" priority="45273"/>
  </conditionalFormatting>
  <conditionalFormatting sqref="J626:J627 J629">
    <cfRule type="duplicateValues" dxfId="5112" priority="45271"/>
  </conditionalFormatting>
  <conditionalFormatting sqref="J626:J627 J629">
    <cfRule type="duplicateValues" dxfId="5111" priority="45266"/>
    <cfRule type="duplicateValues" dxfId="5110" priority="45267"/>
    <cfRule type="duplicateValues" dxfId="5109" priority="45268"/>
    <cfRule type="duplicateValues" dxfId="5108" priority="45269"/>
    <cfRule type="duplicateValues" dxfId="5107" priority="45270"/>
  </conditionalFormatting>
  <conditionalFormatting sqref="J626:J627 J629">
    <cfRule type="duplicateValues" dxfId="5106" priority="45263"/>
    <cfRule type="duplicateValues" dxfId="5105" priority="45264"/>
    <cfRule type="duplicateValues" dxfId="5104" priority="45265"/>
  </conditionalFormatting>
  <conditionalFormatting sqref="F624">
    <cfRule type="duplicateValues" dxfId="5103" priority="45262"/>
  </conditionalFormatting>
  <conditionalFormatting sqref="F624">
    <cfRule type="duplicateValues" dxfId="5102" priority="45260"/>
    <cfRule type="duplicateValues" dxfId="5101" priority="45261"/>
  </conditionalFormatting>
  <conditionalFormatting sqref="J624">
    <cfRule type="duplicateValues" dxfId="5100" priority="45259"/>
  </conditionalFormatting>
  <conditionalFormatting sqref="J624">
    <cfRule type="duplicateValues" dxfId="5099" priority="45254"/>
    <cfRule type="duplicateValues" dxfId="5098" priority="45255"/>
    <cfRule type="duplicateValues" dxfId="5097" priority="45256"/>
    <cfRule type="duplicateValues" dxfId="5096" priority="45257"/>
    <cfRule type="duplicateValues" dxfId="5095" priority="45258"/>
  </conditionalFormatting>
  <conditionalFormatting sqref="J624">
    <cfRule type="duplicateValues" dxfId="5094" priority="45252"/>
    <cfRule type="duplicateValues" dxfId="5093" priority="45253"/>
  </conditionalFormatting>
  <conditionalFormatting sqref="J624">
    <cfRule type="duplicateValues" dxfId="5092" priority="45249"/>
    <cfRule type="duplicateValues" dxfId="5091" priority="45250"/>
    <cfRule type="duplicateValues" dxfId="5090" priority="45251"/>
  </conditionalFormatting>
  <conditionalFormatting sqref="F625">
    <cfRule type="duplicateValues" dxfId="5089" priority="45248"/>
  </conditionalFormatting>
  <conditionalFormatting sqref="F625">
    <cfRule type="duplicateValues" dxfId="5088" priority="45246"/>
    <cfRule type="duplicateValues" dxfId="5087" priority="45247"/>
  </conditionalFormatting>
  <conditionalFormatting sqref="J625">
    <cfRule type="duplicateValues" dxfId="5086" priority="45244"/>
    <cfRule type="duplicateValues" dxfId="5085" priority="45245"/>
  </conditionalFormatting>
  <conditionalFormatting sqref="J625">
    <cfRule type="duplicateValues" dxfId="5084" priority="45243"/>
  </conditionalFormatting>
  <conditionalFormatting sqref="J625">
    <cfRule type="duplicateValues" dxfId="5083" priority="45238"/>
    <cfRule type="duplicateValues" dxfId="5082" priority="45239"/>
    <cfRule type="duplicateValues" dxfId="5081" priority="45240"/>
    <cfRule type="duplicateValues" dxfId="5080" priority="45241"/>
    <cfRule type="duplicateValues" dxfId="5079" priority="45242"/>
  </conditionalFormatting>
  <conditionalFormatting sqref="J625">
    <cfRule type="duplicateValues" dxfId="5078" priority="45235"/>
    <cfRule type="duplicateValues" dxfId="5077" priority="45236"/>
    <cfRule type="duplicateValues" dxfId="5076" priority="45237"/>
  </conditionalFormatting>
  <conditionalFormatting sqref="F626">
    <cfRule type="duplicateValues" dxfId="5075" priority="45223"/>
  </conditionalFormatting>
  <conditionalFormatting sqref="F626">
    <cfRule type="duplicateValues" dxfId="5074" priority="45221"/>
    <cfRule type="duplicateValues" dxfId="5073" priority="45222"/>
  </conditionalFormatting>
  <conditionalFormatting sqref="J626">
    <cfRule type="duplicateValues" dxfId="5072" priority="45217"/>
  </conditionalFormatting>
  <conditionalFormatting sqref="J626">
    <cfRule type="duplicateValues" dxfId="5071" priority="45212"/>
    <cfRule type="duplicateValues" dxfId="5070" priority="45213"/>
    <cfRule type="duplicateValues" dxfId="5069" priority="45214"/>
    <cfRule type="duplicateValues" dxfId="5068" priority="45215"/>
    <cfRule type="duplicateValues" dxfId="5067" priority="45216"/>
  </conditionalFormatting>
  <conditionalFormatting sqref="J626">
    <cfRule type="duplicateValues" dxfId="5066" priority="45210"/>
    <cfRule type="duplicateValues" dxfId="5065" priority="45211"/>
  </conditionalFormatting>
  <conditionalFormatting sqref="J626">
    <cfRule type="duplicateValues" dxfId="5064" priority="45207"/>
    <cfRule type="duplicateValues" dxfId="5063" priority="45208"/>
    <cfRule type="duplicateValues" dxfId="5062" priority="45209"/>
  </conditionalFormatting>
  <conditionalFormatting sqref="F627">
    <cfRule type="duplicateValues" dxfId="5061" priority="45206"/>
  </conditionalFormatting>
  <conditionalFormatting sqref="F627">
    <cfRule type="duplicateValues" dxfId="5060" priority="45204"/>
    <cfRule type="duplicateValues" dxfId="5059" priority="45205"/>
  </conditionalFormatting>
  <conditionalFormatting sqref="J627">
    <cfRule type="duplicateValues" dxfId="5058" priority="45199"/>
    <cfRule type="duplicateValues" dxfId="5057" priority="45200"/>
  </conditionalFormatting>
  <conditionalFormatting sqref="J627">
    <cfRule type="duplicateValues" dxfId="5056" priority="45198"/>
  </conditionalFormatting>
  <conditionalFormatting sqref="J627">
    <cfRule type="duplicateValues" dxfId="5055" priority="45193"/>
    <cfRule type="duplicateValues" dxfId="5054" priority="45194"/>
    <cfRule type="duplicateValues" dxfId="5053" priority="45195"/>
    <cfRule type="duplicateValues" dxfId="5052" priority="45196"/>
    <cfRule type="duplicateValues" dxfId="5051" priority="45197"/>
  </conditionalFormatting>
  <conditionalFormatting sqref="J627">
    <cfRule type="duplicateValues" dxfId="5050" priority="45190"/>
    <cfRule type="duplicateValues" dxfId="5049" priority="45191"/>
    <cfRule type="duplicateValues" dxfId="5048" priority="45192"/>
  </conditionalFormatting>
  <conditionalFormatting sqref="F630:F635">
    <cfRule type="duplicateValues" dxfId="5047" priority="45189"/>
  </conditionalFormatting>
  <conditionalFormatting sqref="J630:J635">
    <cfRule type="duplicateValues" dxfId="5046" priority="45187"/>
    <cfRule type="duplicateValues" dxfId="5045" priority="45188"/>
  </conditionalFormatting>
  <conditionalFormatting sqref="F630:F635">
    <cfRule type="duplicateValues" dxfId="5044" priority="45185"/>
    <cfRule type="duplicateValues" dxfId="5043" priority="45186"/>
  </conditionalFormatting>
  <conditionalFormatting sqref="J630:J635">
    <cfRule type="duplicateValues" dxfId="5042" priority="45184"/>
  </conditionalFormatting>
  <conditionalFormatting sqref="J630:J635">
    <cfRule type="duplicateValues" dxfId="5041" priority="45179"/>
    <cfRule type="duplicateValues" dxfId="5040" priority="45180"/>
    <cfRule type="duplicateValues" dxfId="5039" priority="45181"/>
    <cfRule type="duplicateValues" dxfId="5038" priority="45182"/>
    <cfRule type="duplicateValues" dxfId="5037" priority="45183"/>
  </conditionalFormatting>
  <conditionalFormatting sqref="J630:J635">
    <cfRule type="duplicateValues" dxfId="5036" priority="45176"/>
    <cfRule type="duplicateValues" dxfId="5035" priority="45177"/>
    <cfRule type="duplicateValues" dxfId="5034" priority="45178"/>
  </conditionalFormatting>
  <conditionalFormatting sqref="F628">
    <cfRule type="duplicateValues" dxfId="5033" priority="45175"/>
  </conditionalFormatting>
  <conditionalFormatting sqref="F628">
    <cfRule type="duplicateValues" dxfId="5032" priority="45173"/>
    <cfRule type="duplicateValues" dxfId="5031" priority="45174"/>
  </conditionalFormatting>
  <conditionalFormatting sqref="F629">
    <cfRule type="duplicateValues" dxfId="5030" priority="45148"/>
  </conditionalFormatting>
  <conditionalFormatting sqref="F629">
    <cfRule type="duplicateValues" dxfId="5029" priority="45146"/>
    <cfRule type="duplicateValues" dxfId="5028" priority="45147"/>
  </conditionalFormatting>
  <conditionalFormatting sqref="J629">
    <cfRule type="duplicateValues" dxfId="5027" priority="45131"/>
    <cfRule type="duplicateValues" dxfId="5026" priority="45132"/>
  </conditionalFormatting>
  <conditionalFormatting sqref="J629">
    <cfRule type="duplicateValues" dxfId="5025" priority="45130"/>
  </conditionalFormatting>
  <conditionalFormatting sqref="J629">
    <cfRule type="duplicateValues" dxfId="5024" priority="45125"/>
    <cfRule type="duplicateValues" dxfId="5023" priority="45126"/>
    <cfRule type="duplicateValues" dxfId="5022" priority="45127"/>
    <cfRule type="duplicateValues" dxfId="5021" priority="45128"/>
    <cfRule type="duplicateValues" dxfId="5020" priority="45129"/>
  </conditionalFormatting>
  <conditionalFormatting sqref="J629">
    <cfRule type="duplicateValues" dxfId="5019" priority="45122"/>
    <cfRule type="duplicateValues" dxfId="5018" priority="45123"/>
    <cfRule type="duplicateValues" dxfId="5017" priority="45124"/>
  </conditionalFormatting>
  <conditionalFormatting sqref="F630">
    <cfRule type="duplicateValues" dxfId="5016" priority="45110"/>
  </conditionalFormatting>
  <conditionalFormatting sqref="F630">
    <cfRule type="duplicateValues" dxfId="5015" priority="45108"/>
    <cfRule type="duplicateValues" dxfId="5014" priority="45109"/>
  </conditionalFormatting>
  <conditionalFormatting sqref="J630">
    <cfRule type="duplicateValues" dxfId="5013" priority="45100"/>
    <cfRule type="duplicateValues" dxfId="5012" priority="45101"/>
  </conditionalFormatting>
  <conditionalFormatting sqref="J630">
    <cfRule type="duplicateValues" dxfId="5011" priority="45099"/>
  </conditionalFormatting>
  <conditionalFormatting sqref="J630">
    <cfRule type="duplicateValues" dxfId="5010" priority="45094"/>
    <cfRule type="duplicateValues" dxfId="5009" priority="45095"/>
    <cfRule type="duplicateValues" dxfId="5008" priority="45096"/>
    <cfRule type="duplicateValues" dxfId="5007" priority="45097"/>
    <cfRule type="duplicateValues" dxfId="5006" priority="45098"/>
  </conditionalFormatting>
  <conditionalFormatting sqref="J630">
    <cfRule type="duplicateValues" dxfId="5005" priority="45091"/>
    <cfRule type="duplicateValues" dxfId="5004" priority="45092"/>
    <cfRule type="duplicateValues" dxfId="5003" priority="45093"/>
  </conditionalFormatting>
  <conditionalFormatting sqref="J630">
    <cfRule type="duplicateValues" dxfId="5002" priority="45084" stopIfTrue="1"/>
    <cfRule type="expression" dxfId="5001" priority="45085" stopIfTrue="1">
      <formula>AND(COUNTIF($J:$J,J630)&gt;1,NOT(ISBLANK(J630)))</formula>
    </cfRule>
    <cfRule type="expression" dxfId="5000" priority="45086" stopIfTrue="1">
      <formula>AND(COUNTIF($J:$J,J630)&gt;1,NOT(ISBLANK(J630)))</formula>
    </cfRule>
  </conditionalFormatting>
  <conditionalFormatting sqref="F631">
    <cfRule type="duplicateValues" dxfId="4999" priority="45063"/>
  </conditionalFormatting>
  <conditionalFormatting sqref="F631">
    <cfRule type="duplicateValues" dxfId="4998" priority="45061"/>
    <cfRule type="duplicateValues" dxfId="4997" priority="45062"/>
  </conditionalFormatting>
  <conditionalFormatting sqref="J631">
    <cfRule type="duplicateValues" dxfId="4996" priority="45054"/>
  </conditionalFormatting>
  <conditionalFormatting sqref="J631">
    <cfRule type="duplicateValues" dxfId="4995" priority="45049"/>
    <cfRule type="duplicateValues" dxfId="4994" priority="45050"/>
    <cfRule type="duplicateValues" dxfId="4993" priority="45051"/>
    <cfRule type="duplicateValues" dxfId="4992" priority="45052"/>
    <cfRule type="duplicateValues" dxfId="4991" priority="45053"/>
  </conditionalFormatting>
  <conditionalFormatting sqref="J631">
    <cfRule type="duplicateValues" dxfId="4990" priority="45047"/>
    <cfRule type="duplicateValues" dxfId="4989" priority="45048"/>
  </conditionalFormatting>
  <conditionalFormatting sqref="J631">
    <cfRule type="duplicateValues" dxfId="4988" priority="45044"/>
    <cfRule type="duplicateValues" dxfId="4987" priority="45045"/>
    <cfRule type="duplicateValues" dxfId="4986" priority="45046"/>
  </conditionalFormatting>
  <conditionalFormatting sqref="F632">
    <cfRule type="duplicateValues" dxfId="4985" priority="45032"/>
  </conditionalFormatting>
  <conditionalFormatting sqref="F632">
    <cfRule type="duplicateValues" dxfId="4984" priority="45030"/>
    <cfRule type="duplicateValues" dxfId="4983" priority="45031"/>
  </conditionalFormatting>
  <conditionalFormatting sqref="J632">
    <cfRule type="duplicateValues" dxfId="4982" priority="45023"/>
  </conditionalFormatting>
  <conditionalFormatting sqref="J632">
    <cfRule type="duplicateValues" dxfId="4981" priority="45018"/>
    <cfRule type="duplicateValues" dxfId="4980" priority="45019"/>
    <cfRule type="duplicateValues" dxfId="4979" priority="45020"/>
    <cfRule type="duplicateValues" dxfId="4978" priority="45021"/>
    <cfRule type="duplicateValues" dxfId="4977" priority="45022"/>
  </conditionalFormatting>
  <conditionalFormatting sqref="J632">
    <cfRule type="duplicateValues" dxfId="4976" priority="45016"/>
    <cfRule type="duplicateValues" dxfId="4975" priority="45017"/>
  </conditionalFormatting>
  <conditionalFormatting sqref="J632">
    <cfRule type="duplicateValues" dxfId="4974" priority="45013"/>
    <cfRule type="duplicateValues" dxfId="4973" priority="45014"/>
    <cfRule type="duplicateValues" dxfId="4972" priority="45015"/>
  </conditionalFormatting>
  <conditionalFormatting sqref="F633">
    <cfRule type="duplicateValues" dxfId="4971" priority="45001"/>
  </conditionalFormatting>
  <conditionalFormatting sqref="F633">
    <cfRule type="duplicateValues" dxfId="4970" priority="44999"/>
    <cfRule type="duplicateValues" dxfId="4969" priority="45000"/>
  </conditionalFormatting>
  <conditionalFormatting sqref="J633">
    <cfRule type="duplicateValues" dxfId="4968" priority="44992"/>
  </conditionalFormatting>
  <conditionalFormatting sqref="J633">
    <cfRule type="duplicateValues" dxfId="4967" priority="44987"/>
    <cfRule type="duplicateValues" dxfId="4966" priority="44988"/>
    <cfRule type="duplicateValues" dxfId="4965" priority="44989"/>
    <cfRule type="duplicateValues" dxfId="4964" priority="44990"/>
    <cfRule type="duplicateValues" dxfId="4963" priority="44991"/>
  </conditionalFormatting>
  <conditionalFormatting sqref="J633">
    <cfRule type="duplicateValues" dxfId="4962" priority="44985"/>
    <cfRule type="duplicateValues" dxfId="4961" priority="44986"/>
  </conditionalFormatting>
  <conditionalFormatting sqref="J633">
    <cfRule type="duplicateValues" dxfId="4960" priority="44982"/>
    <cfRule type="duplicateValues" dxfId="4959" priority="44983"/>
    <cfRule type="duplicateValues" dxfId="4958" priority="44984"/>
  </conditionalFormatting>
  <conditionalFormatting sqref="F636:F642">
    <cfRule type="duplicateValues" dxfId="4957" priority="44970"/>
  </conditionalFormatting>
  <conditionalFormatting sqref="J636:J642">
    <cfRule type="duplicateValues" dxfId="4956" priority="44968"/>
    <cfRule type="duplicateValues" dxfId="4955" priority="44969"/>
  </conditionalFormatting>
  <conditionalFormatting sqref="F636:F642">
    <cfRule type="duplicateValues" dxfId="4954" priority="44966"/>
    <cfRule type="duplicateValues" dxfId="4953" priority="44967"/>
  </conditionalFormatting>
  <conditionalFormatting sqref="J636:J642">
    <cfRule type="duplicateValues" dxfId="4952" priority="44965"/>
  </conditionalFormatting>
  <conditionalFormatting sqref="J636:J642">
    <cfRule type="duplicateValues" dxfId="4951" priority="44960"/>
    <cfRule type="duplicateValues" dxfId="4950" priority="44961"/>
    <cfRule type="duplicateValues" dxfId="4949" priority="44962"/>
    <cfRule type="duplicateValues" dxfId="4948" priority="44963"/>
    <cfRule type="duplicateValues" dxfId="4947" priority="44964"/>
  </conditionalFormatting>
  <conditionalFormatting sqref="J636:J642">
    <cfRule type="duplicateValues" dxfId="4946" priority="44957"/>
    <cfRule type="duplicateValues" dxfId="4945" priority="44958"/>
    <cfRule type="duplicateValues" dxfId="4944" priority="44959"/>
  </conditionalFormatting>
  <conditionalFormatting sqref="F634">
    <cfRule type="duplicateValues" dxfId="4943" priority="44956"/>
  </conditionalFormatting>
  <conditionalFormatting sqref="F634">
    <cfRule type="duplicateValues" dxfId="4942" priority="44954"/>
    <cfRule type="duplicateValues" dxfId="4941" priority="44955"/>
  </conditionalFormatting>
  <conditionalFormatting sqref="J634">
    <cfRule type="duplicateValues" dxfId="4940" priority="44946"/>
    <cfRule type="duplicateValues" dxfId="4939" priority="44947"/>
  </conditionalFormatting>
  <conditionalFormatting sqref="J634">
    <cfRule type="duplicateValues" dxfId="4938" priority="44945"/>
  </conditionalFormatting>
  <conditionalFormatting sqref="J634">
    <cfRule type="duplicateValues" dxfId="4937" priority="44940"/>
    <cfRule type="duplicateValues" dxfId="4936" priority="44941"/>
    <cfRule type="duplicateValues" dxfId="4935" priority="44942"/>
    <cfRule type="duplicateValues" dxfId="4934" priority="44943"/>
    <cfRule type="duplicateValues" dxfId="4933" priority="44944"/>
  </conditionalFormatting>
  <conditionalFormatting sqref="J634">
    <cfRule type="duplicateValues" dxfId="4932" priority="44937"/>
    <cfRule type="duplicateValues" dxfId="4931" priority="44938"/>
    <cfRule type="duplicateValues" dxfId="4930" priority="44939"/>
  </conditionalFormatting>
  <conditionalFormatting sqref="F635">
    <cfRule type="duplicateValues" dxfId="4929" priority="44936"/>
  </conditionalFormatting>
  <conditionalFormatting sqref="F635">
    <cfRule type="duplicateValues" dxfId="4928" priority="44934"/>
    <cfRule type="duplicateValues" dxfId="4927" priority="44935"/>
  </conditionalFormatting>
  <conditionalFormatting sqref="J635">
    <cfRule type="duplicateValues" dxfId="4926" priority="44927"/>
  </conditionalFormatting>
  <conditionalFormatting sqref="J635">
    <cfRule type="duplicateValues" dxfId="4925" priority="44922"/>
    <cfRule type="duplicateValues" dxfId="4924" priority="44923"/>
    <cfRule type="duplicateValues" dxfId="4923" priority="44924"/>
    <cfRule type="duplicateValues" dxfId="4922" priority="44925"/>
    <cfRule type="duplicateValues" dxfId="4921" priority="44926"/>
  </conditionalFormatting>
  <conditionalFormatting sqref="J635">
    <cfRule type="duplicateValues" dxfId="4920" priority="44920"/>
    <cfRule type="duplicateValues" dxfId="4919" priority="44921"/>
  </conditionalFormatting>
  <conditionalFormatting sqref="J635">
    <cfRule type="duplicateValues" dxfId="4918" priority="44917"/>
    <cfRule type="duplicateValues" dxfId="4917" priority="44918"/>
    <cfRule type="duplicateValues" dxfId="4916" priority="44919"/>
  </conditionalFormatting>
  <conditionalFormatting sqref="F636">
    <cfRule type="duplicateValues" dxfId="4915" priority="44916"/>
  </conditionalFormatting>
  <conditionalFormatting sqref="F636">
    <cfRule type="duplicateValues" dxfId="4914" priority="44914"/>
    <cfRule type="duplicateValues" dxfId="4913" priority="44915"/>
  </conditionalFormatting>
  <conditionalFormatting sqref="J636">
    <cfRule type="duplicateValues" dxfId="4912" priority="44904"/>
  </conditionalFormatting>
  <conditionalFormatting sqref="J636">
    <cfRule type="duplicateValues" dxfId="4911" priority="44899"/>
    <cfRule type="duplicateValues" dxfId="4910" priority="44900"/>
    <cfRule type="duplicateValues" dxfId="4909" priority="44901"/>
    <cfRule type="duplicateValues" dxfId="4908" priority="44902"/>
    <cfRule type="duplicateValues" dxfId="4907" priority="44903"/>
  </conditionalFormatting>
  <conditionalFormatting sqref="J636">
    <cfRule type="duplicateValues" dxfId="4906" priority="44897"/>
    <cfRule type="duplicateValues" dxfId="4905" priority="44898"/>
  </conditionalFormatting>
  <conditionalFormatting sqref="J636">
    <cfRule type="duplicateValues" dxfId="4904" priority="44894"/>
    <cfRule type="duplicateValues" dxfId="4903" priority="44895"/>
    <cfRule type="duplicateValues" dxfId="4902" priority="44896"/>
  </conditionalFormatting>
  <conditionalFormatting sqref="F637">
    <cfRule type="duplicateValues" dxfId="4901" priority="44879"/>
  </conditionalFormatting>
  <conditionalFormatting sqref="F637">
    <cfRule type="duplicateValues" dxfId="4900" priority="44877"/>
    <cfRule type="duplicateValues" dxfId="4899" priority="44878"/>
  </conditionalFormatting>
  <conditionalFormatting sqref="J637">
    <cfRule type="duplicateValues" dxfId="4898" priority="44867"/>
  </conditionalFormatting>
  <conditionalFormatting sqref="J637">
    <cfRule type="duplicateValues" dxfId="4897" priority="44862"/>
    <cfRule type="duplicateValues" dxfId="4896" priority="44863"/>
    <cfRule type="duplicateValues" dxfId="4895" priority="44864"/>
    <cfRule type="duplicateValues" dxfId="4894" priority="44865"/>
    <cfRule type="duplicateValues" dxfId="4893" priority="44866"/>
  </conditionalFormatting>
  <conditionalFormatting sqref="J637">
    <cfRule type="duplicateValues" dxfId="4892" priority="44860"/>
    <cfRule type="duplicateValues" dxfId="4891" priority="44861"/>
  </conditionalFormatting>
  <conditionalFormatting sqref="J637">
    <cfRule type="duplicateValues" dxfId="4890" priority="44857"/>
    <cfRule type="duplicateValues" dxfId="4889" priority="44858"/>
    <cfRule type="duplicateValues" dxfId="4888" priority="44859"/>
  </conditionalFormatting>
  <conditionalFormatting sqref="F638">
    <cfRule type="duplicateValues" dxfId="4887" priority="44842"/>
  </conditionalFormatting>
  <conditionalFormatting sqref="F638">
    <cfRule type="duplicateValues" dxfId="4886" priority="44840"/>
    <cfRule type="duplicateValues" dxfId="4885" priority="44841"/>
  </conditionalFormatting>
  <conditionalFormatting sqref="J638">
    <cfRule type="duplicateValues" dxfId="4884" priority="44830"/>
  </conditionalFormatting>
  <conditionalFormatting sqref="J638">
    <cfRule type="duplicateValues" dxfId="4883" priority="44825"/>
    <cfRule type="duplicateValues" dxfId="4882" priority="44826"/>
    <cfRule type="duplicateValues" dxfId="4881" priority="44827"/>
    <cfRule type="duplicateValues" dxfId="4880" priority="44828"/>
    <cfRule type="duplicateValues" dxfId="4879" priority="44829"/>
  </conditionalFormatting>
  <conditionalFormatting sqref="J638">
    <cfRule type="duplicateValues" dxfId="4878" priority="44823"/>
    <cfRule type="duplicateValues" dxfId="4877" priority="44824"/>
  </conditionalFormatting>
  <conditionalFormatting sqref="J638">
    <cfRule type="duplicateValues" dxfId="4876" priority="44820"/>
    <cfRule type="duplicateValues" dxfId="4875" priority="44821"/>
    <cfRule type="duplicateValues" dxfId="4874" priority="44822"/>
  </conditionalFormatting>
  <conditionalFormatting sqref="F639:F640">
    <cfRule type="duplicateValues" dxfId="4873" priority="44808"/>
  </conditionalFormatting>
  <conditionalFormatting sqref="F639:F640">
    <cfRule type="duplicateValues" dxfId="4872" priority="44806"/>
    <cfRule type="duplicateValues" dxfId="4871" priority="44807"/>
  </conditionalFormatting>
  <conditionalFormatting sqref="J639">
    <cfRule type="duplicateValues" dxfId="4870" priority="44796"/>
  </conditionalFormatting>
  <conditionalFormatting sqref="J639">
    <cfRule type="duplicateValues" dxfId="4869" priority="44791"/>
    <cfRule type="duplicateValues" dxfId="4868" priority="44792"/>
    <cfRule type="duplicateValues" dxfId="4867" priority="44793"/>
    <cfRule type="duplicateValues" dxfId="4866" priority="44794"/>
    <cfRule type="duplicateValues" dxfId="4865" priority="44795"/>
  </conditionalFormatting>
  <conditionalFormatting sqref="J639">
    <cfRule type="duplicateValues" dxfId="4864" priority="44789"/>
    <cfRule type="duplicateValues" dxfId="4863" priority="44790"/>
  </conditionalFormatting>
  <conditionalFormatting sqref="J639">
    <cfRule type="duplicateValues" dxfId="4862" priority="44786"/>
    <cfRule type="duplicateValues" dxfId="4861" priority="44787"/>
    <cfRule type="duplicateValues" dxfId="4860" priority="44788"/>
  </conditionalFormatting>
  <conditionalFormatting sqref="J640">
    <cfRule type="duplicateValues" dxfId="4859" priority="44774"/>
  </conditionalFormatting>
  <conditionalFormatting sqref="J640">
    <cfRule type="duplicateValues" dxfId="4858" priority="44769"/>
    <cfRule type="duplicateValues" dxfId="4857" priority="44770"/>
    <cfRule type="duplicateValues" dxfId="4856" priority="44771"/>
    <cfRule type="duplicateValues" dxfId="4855" priority="44772"/>
    <cfRule type="duplicateValues" dxfId="4854" priority="44773"/>
  </conditionalFormatting>
  <conditionalFormatting sqref="J640">
    <cfRule type="duplicateValues" dxfId="4853" priority="44767"/>
    <cfRule type="duplicateValues" dxfId="4852" priority="44768"/>
  </conditionalFormatting>
  <conditionalFormatting sqref="J640">
    <cfRule type="duplicateValues" dxfId="4851" priority="44764"/>
    <cfRule type="duplicateValues" dxfId="4850" priority="44765"/>
    <cfRule type="duplicateValues" dxfId="4849" priority="44766"/>
  </conditionalFormatting>
  <conditionalFormatting sqref="F643:F654">
    <cfRule type="duplicateValues" dxfId="4848" priority="44752"/>
  </conditionalFormatting>
  <conditionalFormatting sqref="J643:J654">
    <cfRule type="duplicateValues" dxfId="4847" priority="44750"/>
    <cfRule type="duplicateValues" dxfId="4846" priority="44751"/>
  </conditionalFormatting>
  <conditionalFormatting sqref="F643:F654">
    <cfRule type="duplicateValues" dxfId="4845" priority="44748"/>
    <cfRule type="duplicateValues" dxfId="4844" priority="44749"/>
  </conditionalFormatting>
  <conditionalFormatting sqref="J643:J654">
    <cfRule type="duplicateValues" dxfId="4843" priority="44747"/>
  </conditionalFormatting>
  <conditionalFormatting sqref="J643:J654">
    <cfRule type="duplicateValues" dxfId="4842" priority="44742"/>
    <cfRule type="duplicateValues" dxfId="4841" priority="44743"/>
    <cfRule type="duplicateValues" dxfId="4840" priority="44744"/>
    <cfRule type="duplicateValues" dxfId="4839" priority="44745"/>
    <cfRule type="duplicateValues" dxfId="4838" priority="44746"/>
  </conditionalFormatting>
  <conditionalFormatting sqref="J643:J654">
    <cfRule type="duplicateValues" dxfId="4837" priority="44739"/>
    <cfRule type="duplicateValues" dxfId="4836" priority="44740"/>
    <cfRule type="duplicateValues" dxfId="4835" priority="44741"/>
  </conditionalFormatting>
  <conditionalFormatting sqref="F641">
    <cfRule type="duplicateValues" dxfId="4834" priority="44738"/>
  </conditionalFormatting>
  <conditionalFormatting sqref="F641">
    <cfRule type="duplicateValues" dxfId="4833" priority="44736"/>
    <cfRule type="duplicateValues" dxfId="4832" priority="44737"/>
  </conditionalFormatting>
  <conditionalFormatting sqref="J641">
    <cfRule type="duplicateValues" dxfId="4831" priority="44725"/>
    <cfRule type="duplicateValues" dxfId="4830" priority="44726"/>
  </conditionalFormatting>
  <conditionalFormatting sqref="J641">
    <cfRule type="duplicateValues" dxfId="4829" priority="44724"/>
  </conditionalFormatting>
  <conditionalFormatting sqref="J641">
    <cfRule type="duplicateValues" dxfId="4828" priority="44719"/>
    <cfRule type="duplicateValues" dxfId="4827" priority="44720"/>
    <cfRule type="duplicateValues" dxfId="4826" priority="44721"/>
    <cfRule type="duplicateValues" dxfId="4825" priority="44722"/>
    <cfRule type="duplicateValues" dxfId="4824" priority="44723"/>
  </conditionalFormatting>
  <conditionalFormatting sqref="J641">
    <cfRule type="duplicateValues" dxfId="4823" priority="44716"/>
    <cfRule type="duplicateValues" dxfId="4822" priority="44717"/>
    <cfRule type="duplicateValues" dxfId="4821" priority="44718"/>
  </conditionalFormatting>
  <conditionalFormatting sqref="F642">
    <cfRule type="duplicateValues" dxfId="4820" priority="44704"/>
  </conditionalFormatting>
  <conditionalFormatting sqref="F642">
    <cfRule type="duplicateValues" dxfId="4819" priority="44702"/>
    <cfRule type="duplicateValues" dxfId="4818" priority="44703"/>
  </conditionalFormatting>
  <conditionalFormatting sqref="J642">
    <cfRule type="duplicateValues" dxfId="4817" priority="44692"/>
  </conditionalFormatting>
  <conditionalFormatting sqref="J642">
    <cfRule type="duplicateValues" dxfId="4816" priority="44687"/>
    <cfRule type="duplicateValues" dxfId="4815" priority="44688"/>
    <cfRule type="duplicateValues" dxfId="4814" priority="44689"/>
    <cfRule type="duplicateValues" dxfId="4813" priority="44690"/>
    <cfRule type="duplicateValues" dxfId="4812" priority="44691"/>
  </conditionalFormatting>
  <conditionalFormatting sqref="J642">
    <cfRule type="duplicateValues" dxfId="4811" priority="44685"/>
    <cfRule type="duplicateValues" dxfId="4810" priority="44686"/>
  </conditionalFormatting>
  <conditionalFormatting sqref="J642">
    <cfRule type="duplicateValues" dxfId="4809" priority="44682"/>
    <cfRule type="duplicateValues" dxfId="4808" priority="44683"/>
    <cfRule type="duplicateValues" dxfId="4807" priority="44684"/>
  </conditionalFormatting>
  <conditionalFormatting sqref="F643">
    <cfRule type="duplicateValues" dxfId="4806" priority="44670"/>
  </conditionalFormatting>
  <conditionalFormatting sqref="F643">
    <cfRule type="duplicateValues" dxfId="4805" priority="44668"/>
    <cfRule type="duplicateValues" dxfId="4804" priority="44669"/>
  </conditionalFormatting>
  <conditionalFormatting sqref="J643">
    <cfRule type="duplicateValues" dxfId="4803" priority="44655"/>
  </conditionalFormatting>
  <conditionalFormatting sqref="J643">
    <cfRule type="duplicateValues" dxfId="4802" priority="44650"/>
    <cfRule type="duplicateValues" dxfId="4801" priority="44651"/>
    <cfRule type="duplicateValues" dxfId="4800" priority="44652"/>
    <cfRule type="duplicateValues" dxfId="4799" priority="44653"/>
    <cfRule type="duplicateValues" dxfId="4798" priority="44654"/>
  </conditionalFormatting>
  <conditionalFormatting sqref="J643">
    <cfRule type="duplicateValues" dxfId="4797" priority="44648"/>
    <cfRule type="duplicateValues" dxfId="4796" priority="44649"/>
  </conditionalFormatting>
  <conditionalFormatting sqref="J643">
    <cfRule type="duplicateValues" dxfId="4795" priority="44645"/>
    <cfRule type="duplicateValues" dxfId="4794" priority="44646"/>
    <cfRule type="duplicateValues" dxfId="4793" priority="44647"/>
  </conditionalFormatting>
  <conditionalFormatting sqref="F644">
    <cfRule type="duplicateValues" dxfId="4792" priority="44633"/>
  </conditionalFormatting>
  <conditionalFormatting sqref="F644">
    <cfRule type="duplicateValues" dxfId="4791" priority="44631"/>
    <cfRule type="duplicateValues" dxfId="4790" priority="44632"/>
  </conditionalFormatting>
  <conditionalFormatting sqref="J644">
    <cfRule type="duplicateValues" dxfId="4789" priority="44618"/>
  </conditionalFormatting>
  <conditionalFormatting sqref="J644">
    <cfRule type="duplicateValues" dxfId="4788" priority="44613"/>
    <cfRule type="duplicateValues" dxfId="4787" priority="44614"/>
    <cfRule type="duplicateValues" dxfId="4786" priority="44615"/>
    <cfRule type="duplicateValues" dxfId="4785" priority="44616"/>
    <cfRule type="duplicateValues" dxfId="4784" priority="44617"/>
  </conditionalFormatting>
  <conditionalFormatting sqref="J644">
    <cfRule type="duplicateValues" dxfId="4783" priority="44611"/>
    <cfRule type="duplicateValues" dxfId="4782" priority="44612"/>
  </conditionalFormatting>
  <conditionalFormatting sqref="J644">
    <cfRule type="duplicateValues" dxfId="4781" priority="44608"/>
    <cfRule type="duplicateValues" dxfId="4780" priority="44609"/>
    <cfRule type="duplicateValues" dxfId="4779" priority="44610"/>
  </conditionalFormatting>
  <conditionalFormatting sqref="F645">
    <cfRule type="duplicateValues" dxfId="4778" priority="44596"/>
  </conditionalFormatting>
  <conditionalFormatting sqref="F645">
    <cfRule type="duplicateValues" dxfId="4777" priority="44594"/>
    <cfRule type="duplicateValues" dxfId="4776" priority="44595"/>
  </conditionalFormatting>
  <conditionalFormatting sqref="J645">
    <cfRule type="duplicateValues" dxfId="4775" priority="44581"/>
  </conditionalFormatting>
  <conditionalFormatting sqref="I645:K645">
    <cfRule type="duplicateValues" dxfId="4774" priority="44580"/>
  </conditionalFormatting>
  <conditionalFormatting sqref="I645:K645">
    <cfRule type="duplicateValues" dxfId="4773" priority="44577"/>
    <cfRule type="duplicateValues" dxfId="4772" priority="44578"/>
  </conditionalFormatting>
  <conditionalFormatting sqref="F646">
    <cfRule type="duplicateValues" dxfId="4771" priority="44561"/>
  </conditionalFormatting>
  <conditionalFormatting sqref="F646">
    <cfRule type="duplicateValues" dxfId="4770" priority="44559"/>
    <cfRule type="duplicateValues" dxfId="4769" priority="44560"/>
  </conditionalFormatting>
  <conditionalFormatting sqref="J646">
    <cfRule type="duplicateValues" dxfId="4768" priority="44546"/>
  </conditionalFormatting>
  <conditionalFormatting sqref="J646">
    <cfRule type="duplicateValues" dxfId="4767" priority="44541"/>
    <cfRule type="duplicateValues" dxfId="4766" priority="44542"/>
    <cfRule type="duplicateValues" dxfId="4765" priority="44543"/>
    <cfRule type="duplicateValues" dxfId="4764" priority="44544"/>
    <cfRule type="duplicateValues" dxfId="4763" priority="44545"/>
  </conditionalFormatting>
  <conditionalFormatting sqref="J646">
    <cfRule type="duplicateValues" dxfId="4762" priority="44539"/>
    <cfRule type="duplicateValues" dxfId="4761" priority="44540"/>
  </conditionalFormatting>
  <conditionalFormatting sqref="J646">
    <cfRule type="duplicateValues" dxfId="4760" priority="44536"/>
    <cfRule type="duplicateValues" dxfId="4759" priority="44537"/>
    <cfRule type="duplicateValues" dxfId="4758" priority="44538"/>
  </conditionalFormatting>
  <conditionalFormatting sqref="F647">
    <cfRule type="duplicateValues" dxfId="4757" priority="44513"/>
  </conditionalFormatting>
  <conditionalFormatting sqref="F647">
    <cfRule type="duplicateValues" dxfId="4756" priority="44511"/>
    <cfRule type="duplicateValues" dxfId="4755" priority="44512"/>
  </conditionalFormatting>
  <conditionalFormatting sqref="J647">
    <cfRule type="duplicateValues" dxfId="4754" priority="44498"/>
  </conditionalFormatting>
  <conditionalFormatting sqref="J647">
    <cfRule type="duplicateValues" dxfId="4753" priority="44493"/>
    <cfRule type="duplicateValues" dxfId="4752" priority="44494"/>
    <cfRule type="duplicateValues" dxfId="4751" priority="44495"/>
    <cfRule type="duplicateValues" dxfId="4750" priority="44496"/>
    <cfRule type="duplicateValues" dxfId="4749" priority="44497"/>
  </conditionalFormatting>
  <conditionalFormatting sqref="J647">
    <cfRule type="duplicateValues" dxfId="4748" priority="44491"/>
    <cfRule type="duplicateValues" dxfId="4747" priority="44492"/>
  </conditionalFormatting>
  <conditionalFormatting sqref="J647">
    <cfRule type="duplicateValues" dxfId="4746" priority="44488"/>
    <cfRule type="duplicateValues" dxfId="4745" priority="44489"/>
    <cfRule type="duplicateValues" dxfId="4744" priority="44490"/>
  </conditionalFormatting>
  <conditionalFormatting sqref="F648">
    <cfRule type="duplicateValues" dxfId="4743" priority="44476"/>
  </conditionalFormatting>
  <conditionalFormatting sqref="F648">
    <cfRule type="duplicateValues" dxfId="4742" priority="44474"/>
    <cfRule type="duplicateValues" dxfId="4741" priority="44475"/>
  </conditionalFormatting>
  <conditionalFormatting sqref="J648">
    <cfRule type="duplicateValues" dxfId="4740" priority="44461"/>
  </conditionalFormatting>
  <conditionalFormatting sqref="J648">
    <cfRule type="duplicateValues" dxfId="4739" priority="44456"/>
    <cfRule type="duplicateValues" dxfId="4738" priority="44457"/>
    <cfRule type="duplicateValues" dxfId="4737" priority="44458"/>
    <cfRule type="duplicateValues" dxfId="4736" priority="44459"/>
    <cfRule type="duplicateValues" dxfId="4735" priority="44460"/>
  </conditionalFormatting>
  <conditionalFormatting sqref="J648">
    <cfRule type="duplicateValues" dxfId="4734" priority="44454"/>
    <cfRule type="duplicateValues" dxfId="4733" priority="44455"/>
  </conditionalFormatting>
  <conditionalFormatting sqref="J648">
    <cfRule type="duplicateValues" dxfId="4732" priority="44451"/>
    <cfRule type="duplicateValues" dxfId="4731" priority="44452"/>
    <cfRule type="duplicateValues" dxfId="4730" priority="44453"/>
  </conditionalFormatting>
  <conditionalFormatting sqref="F649">
    <cfRule type="duplicateValues" dxfId="4729" priority="44439"/>
  </conditionalFormatting>
  <conditionalFormatting sqref="F649">
    <cfRule type="duplicateValues" dxfId="4728" priority="44437"/>
    <cfRule type="duplicateValues" dxfId="4727" priority="44438"/>
  </conditionalFormatting>
  <conditionalFormatting sqref="J649">
    <cfRule type="duplicateValues" dxfId="4726" priority="44423"/>
    <cfRule type="duplicateValues" dxfId="4725" priority="44424"/>
  </conditionalFormatting>
  <conditionalFormatting sqref="J649">
    <cfRule type="duplicateValues" dxfId="4724" priority="44422"/>
  </conditionalFormatting>
  <conditionalFormatting sqref="J649">
    <cfRule type="duplicateValues" dxfId="4723" priority="44417"/>
    <cfRule type="duplicateValues" dxfId="4722" priority="44418"/>
    <cfRule type="duplicateValues" dxfId="4721" priority="44419"/>
    <cfRule type="duplicateValues" dxfId="4720" priority="44420"/>
    <cfRule type="duplicateValues" dxfId="4719" priority="44421"/>
  </conditionalFormatting>
  <conditionalFormatting sqref="J649">
    <cfRule type="duplicateValues" dxfId="4718" priority="44414"/>
    <cfRule type="duplicateValues" dxfId="4717" priority="44415"/>
    <cfRule type="duplicateValues" dxfId="4716" priority="44416"/>
  </conditionalFormatting>
  <conditionalFormatting sqref="F650">
    <cfRule type="duplicateValues" dxfId="4715" priority="44402"/>
  </conditionalFormatting>
  <conditionalFormatting sqref="F650">
    <cfRule type="duplicateValues" dxfId="4714" priority="44400"/>
    <cfRule type="duplicateValues" dxfId="4713" priority="44401"/>
  </conditionalFormatting>
  <conditionalFormatting sqref="J650">
    <cfRule type="duplicateValues" dxfId="4712" priority="44387"/>
  </conditionalFormatting>
  <conditionalFormatting sqref="I650:K650">
    <cfRule type="duplicateValues" dxfId="4711" priority="44386"/>
  </conditionalFormatting>
  <conditionalFormatting sqref="I650:K650">
    <cfRule type="duplicateValues" dxfId="4710" priority="44383"/>
    <cfRule type="duplicateValues" dxfId="4709" priority="44384"/>
  </conditionalFormatting>
  <conditionalFormatting sqref="F651">
    <cfRule type="duplicateValues" dxfId="4708" priority="44367"/>
  </conditionalFormatting>
  <conditionalFormatting sqref="F651">
    <cfRule type="duplicateValues" dxfId="4707" priority="44365"/>
    <cfRule type="duplicateValues" dxfId="4706" priority="44366"/>
  </conditionalFormatting>
  <conditionalFormatting sqref="J651">
    <cfRule type="duplicateValues" dxfId="4705" priority="44352"/>
  </conditionalFormatting>
  <conditionalFormatting sqref="J651">
    <cfRule type="duplicateValues" dxfId="4704" priority="44347"/>
    <cfRule type="duplicateValues" dxfId="4703" priority="44348"/>
    <cfRule type="duplicateValues" dxfId="4702" priority="44349"/>
    <cfRule type="duplicateValues" dxfId="4701" priority="44350"/>
    <cfRule type="duplicateValues" dxfId="4700" priority="44351"/>
  </conditionalFormatting>
  <conditionalFormatting sqref="J651">
    <cfRule type="duplicateValues" dxfId="4699" priority="44345"/>
    <cfRule type="duplicateValues" dxfId="4698" priority="44346"/>
  </conditionalFormatting>
  <conditionalFormatting sqref="J651">
    <cfRule type="duplicateValues" dxfId="4697" priority="44342"/>
    <cfRule type="duplicateValues" dxfId="4696" priority="44343"/>
    <cfRule type="duplicateValues" dxfId="4695" priority="44344"/>
  </conditionalFormatting>
  <conditionalFormatting sqref="F652">
    <cfRule type="duplicateValues" dxfId="4694" priority="44341"/>
  </conditionalFormatting>
  <conditionalFormatting sqref="F652">
    <cfRule type="duplicateValues" dxfId="4693" priority="44339"/>
    <cfRule type="duplicateValues" dxfId="4692" priority="44340"/>
  </conditionalFormatting>
  <conditionalFormatting sqref="J652">
    <cfRule type="duplicateValues" dxfId="4691" priority="44326"/>
  </conditionalFormatting>
  <conditionalFormatting sqref="J652">
    <cfRule type="duplicateValues" dxfId="4690" priority="44321"/>
    <cfRule type="duplicateValues" dxfId="4689" priority="44322"/>
    <cfRule type="duplicateValues" dxfId="4688" priority="44323"/>
    <cfRule type="duplicateValues" dxfId="4687" priority="44324"/>
    <cfRule type="duplicateValues" dxfId="4686" priority="44325"/>
  </conditionalFormatting>
  <conditionalFormatting sqref="J652">
    <cfRule type="duplicateValues" dxfId="4685" priority="44319"/>
    <cfRule type="duplicateValues" dxfId="4684" priority="44320"/>
  </conditionalFormatting>
  <conditionalFormatting sqref="J652">
    <cfRule type="duplicateValues" dxfId="4683" priority="44316"/>
    <cfRule type="duplicateValues" dxfId="4682" priority="44317"/>
    <cfRule type="duplicateValues" dxfId="4681" priority="44318"/>
  </conditionalFormatting>
  <conditionalFormatting sqref="F655:F661">
    <cfRule type="duplicateValues" dxfId="4680" priority="44304"/>
  </conditionalFormatting>
  <conditionalFormatting sqref="J655:J661">
    <cfRule type="duplicateValues" dxfId="4679" priority="44302"/>
    <cfRule type="duplicateValues" dxfId="4678" priority="44303"/>
  </conditionalFormatting>
  <conditionalFormatting sqref="F655:F661">
    <cfRule type="duplicateValues" dxfId="4677" priority="44300"/>
    <cfRule type="duplicateValues" dxfId="4676" priority="44301"/>
  </conditionalFormatting>
  <conditionalFormatting sqref="J655:J661">
    <cfRule type="duplicateValues" dxfId="4675" priority="44299"/>
  </conditionalFormatting>
  <conditionalFormatting sqref="J655:J661">
    <cfRule type="duplicateValues" dxfId="4674" priority="44294"/>
    <cfRule type="duplicateValues" dxfId="4673" priority="44295"/>
    <cfRule type="duplicateValues" dxfId="4672" priority="44296"/>
    <cfRule type="duplicateValues" dxfId="4671" priority="44297"/>
    <cfRule type="duplicateValues" dxfId="4670" priority="44298"/>
  </conditionalFormatting>
  <conditionalFormatting sqref="J655:J661">
    <cfRule type="duplicateValues" dxfId="4669" priority="44291"/>
    <cfRule type="duplicateValues" dxfId="4668" priority="44292"/>
    <cfRule type="duplicateValues" dxfId="4667" priority="44293"/>
  </conditionalFormatting>
  <conditionalFormatting sqref="F653">
    <cfRule type="duplicateValues" dxfId="4666" priority="44290"/>
  </conditionalFormatting>
  <conditionalFormatting sqref="F653">
    <cfRule type="duplicateValues" dxfId="4665" priority="44288"/>
    <cfRule type="duplicateValues" dxfId="4664" priority="44289"/>
  </conditionalFormatting>
  <conditionalFormatting sqref="J653">
    <cfRule type="duplicateValues" dxfId="4663" priority="44274"/>
    <cfRule type="duplicateValues" dxfId="4662" priority="44275"/>
  </conditionalFormatting>
  <conditionalFormatting sqref="J653">
    <cfRule type="duplicateValues" dxfId="4661" priority="44273"/>
  </conditionalFormatting>
  <conditionalFormatting sqref="J653">
    <cfRule type="duplicateValues" dxfId="4660" priority="44268"/>
    <cfRule type="duplicateValues" dxfId="4659" priority="44269"/>
    <cfRule type="duplicateValues" dxfId="4658" priority="44270"/>
    <cfRule type="duplicateValues" dxfId="4657" priority="44271"/>
    <cfRule type="duplicateValues" dxfId="4656" priority="44272"/>
  </conditionalFormatting>
  <conditionalFormatting sqref="J653">
    <cfRule type="duplicateValues" dxfId="4655" priority="44265"/>
    <cfRule type="duplicateValues" dxfId="4654" priority="44266"/>
    <cfRule type="duplicateValues" dxfId="4653" priority="44267"/>
  </conditionalFormatting>
  <conditionalFormatting sqref="F654">
    <cfRule type="duplicateValues" dxfId="4652" priority="44253"/>
  </conditionalFormatting>
  <conditionalFormatting sqref="F654">
    <cfRule type="duplicateValues" dxfId="4651" priority="44251"/>
    <cfRule type="duplicateValues" dxfId="4650" priority="44252"/>
  </conditionalFormatting>
  <conditionalFormatting sqref="J654">
    <cfRule type="duplicateValues" dxfId="4649" priority="44238"/>
  </conditionalFormatting>
  <conditionalFormatting sqref="J654">
    <cfRule type="duplicateValues" dxfId="4648" priority="44233"/>
    <cfRule type="duplicateValues" dxfId="4647" priority="44234"/>
    <cfRule type="duplicateValues" dxfId="4646" priority="44235"/>
    <cfRule type="duplicateValues" dxfId="4645" priority="44236"/>
    <cfRule type="duplicateValues" dxfId="4644" priority="44237"/>
  </conditionalFormatting>
  <conditionalFormatting sqref="J654">
    <cfRule type="duplicateValues" dxfId="4643" priority="44231"/>
    <cfRule type="duplicateValues" dxfId="4642" priority="44232"/>
  </conditionalFormatting>
  <conditionalFormatting sqref="J654">
    <cfRule type="duplicateValues" dxfId="4641" priority="44228"/>
    <cfRule type="duplicateValues" dxfId="4640" priority="44229"/>
    <cfRule type="duplicateValues" dxfId="4639" priority="44230"/>
  </conditionalFormatting>
  <conditionalFormatting sqref="F655">
    <cfRule type="duplicateValues" dxfId="4638" priority="44216"/>
  </conditionalFormatting>
  <conditionalFormatting sqref="F655">
    <cfRule type="duplicateValues" dxfId="4637" priority="44214"/>
    <cfRule type="duplicateValues" dxfId="4636" priority="44215"/>
  </conditionalFormatting>
  <conditionalFormatting sqref="J655">
    <cfRule type="duplicateValues" dxfId="4635" priority="44197"/>
    <cfRule type="duplicateValues" dxfId="4634" priority="44198"/>
  </conditionalFormatting>
  <conditionalFormatting sqref="J655">
    <cfRule type="duplicateValues" dxfId="4633" priority="44196"/>
  </conditionalFormatting>
  <conditionalFormatting sqref="J655">
    <cfRule type="duplicateValues" dxfId="4632" priority="44191"/>
    <cfRule type="duplicateValues" dxfId="4631" priority="44192"/>
    <cfRule type="duplicateValues" dxfId="4630" priority="44193"/>
    <cfRule type="duplicateValues" dxfId="4629" priority="44194"/>
    <cfRule type="duplicateValues" dxfId="4628" priority="44195"/>
  </conditionalFormatting>
  <conditionalFormatting sqref="J655">
    <cfRule type="duplicateValues" dxfId="4627" priority="44188"/>
    <cfRule type="duplicateValues" dxfId="4626" priority="44189"/>
    <cfRule type="duplicateValues" dxfId="4625" priority="44190"/>
  </conditionalFormatting>
  <conditionalFormatting sqref="F656">
    <cfRule type="duplicateValues" dxfId="4624" priority="44165"/>
  </conditionalFormatting>
  <conditionalFormatting sqref="F656">
    <cfRule type="duplicateValues" dxfId="4623" priority="44163"/>
    <cfRule type="duplicateValues" dxfId="4622" priority="44164"/>
  </conditionalFormatting>
  <conditionalFormatting sqref="J656">
    <cfRule type="duplicateValues" dxfId="4621" priority="44147"/>
  </conditionalFormatting>
  <conditionalFormatting sqref="J656">
    <cfRule type="duplicateValues" dxfId="4620" priority="44142"/>
    <cfRule type="duplicateValues" dxfId="4619" priority="44143"/>
    <cfRule type="duplicateValues" dxfId="4618" priority="44144"/>
    <cfRule type="duplicateValues" dxfId="4617" priority="44145"/>
    <cfRule type="duplicateValues" dxfId="4616" priority="44146"/>
  </conditionalFormatting>
  <conditionalFormatting sqref="J656">
    <cfRule type="duplicateValues" dxfId="4615" priority="44140"/>
    <cfRule type="duplicateValues" dxfId="4614" priority="44141"/>
  </conditionalFormatting>
  <conditionalFormatting sqref="J656">
    <cfRule type="duplicateValues" dxfId="4613" priority="44137"/>
    <cfRule type="duplicateValues" dxfId="4612" priority="44138"/>
    <cfRule type="duplicateValues" dxfId="4611" priority="44139"/>
  </conditionalFormatting>
  <conditionalFormatting sqref="F657">
    <cfRule type="duplicateValues" dxfId="4610" priority="44107"/>
  </conditionalFormatting>
  <conditionalFormatting sqref="F657">
    <cfRule type="duplicateValues" dxfId="4609" priority="44105"/>
    <cfRule type="duplicateValues" dxfId="4608" priority="44106"/>
  </conditionalFormatting>
  <conditionalFormatting sqref="J657">
    <cfRule type="duplicateValues" dxfId="4607" priority="44071"/>
  </conditionalFormatting>
  <conditionalFormatting sqref="J657">
    <cfRule type="duplicateValues" dxfId="4606" priority="44066"/>
    <cfRule type="duplicateValues" dxfId="4605" priority="44067"/>
    <cfRule type="duplicateValues" dxfId="4604" priority="44068"/>
    <cfRule type="duplicateValues" dxfId="4603" priority="44069"/>
    <cfRule type="duplicateValues" dxfId="4602" priority="44070"/>
  </conditionalFormatting>
  <conditionalFormatting sqref="J657">
    <cfRule type="duplicateValues" dxfId="4601" priority="44064"/>
    <cfRule type="duplicateValues" dxfId="4600" priority="44065"/>
  </conditionalFormatting>
  <conditionalFormatting sqref="J657">
    <cfRule type="duplicateValues" dxfId="4599" priority="44061"/>
    <cfRule type="duplicateValues" dxfId="4598" priority="44062"/>
    <cfRule type="duplicateValues" dxfId="4597" priority="44063"/>
  </conditionalFormatting>
  <conditionalFormatting sqref="F658">
    <cfRule type="duplicateValues" dxfId="4596" priority="44049"/>
  </conditionalFormatting>
  <conditionalFormatting sqref="F658">
    <cfRule type="duplicateValues" dxfId="4595" priority="44047"/>
    <cfRule type="duplicateValues" dxfId="4594" priority="44048"/>
  </conditionalFormatting>
  <conditionalFormatting sqref="J658">
    <cfRule type="duplicateValues" dxfId="4593" priority="44013"/>
  </conditionalFormatting>
  <conditionalFormatting sqref="J658">
    <cfRule type="duplicateValues" dxfId="4592" priority="44008"/>
    <cfRule type="duplicateValues" dxfId="4591" priority="44009"/>
    <cfRule type="duplicateValues" dxfId="4590" priority="44010"/>
    <cfRule type="duplicateValues" dxfId="4589" priority="44011"/>
    <cfRule type="duplicateValues" dxfId="4588" priority="44012"/>
  </conditionalFormatting>
  <conditionalFormatting sqref="J658">
    <cfRule type="duplicateValues" dxfId="4587" priority="44006"/>
    <cfRule type="duplicateValues" dxfId="4586" priority="44007"/>
  </conditionalFormatting>
  <conditionalFormatting sqref="J658">
    <cfRule type="duplicateValues" dxfId="4585" priority="44003"/>
    <cfRule type="duplicateValues" dxfId="4584" priority="44004"/>
    <cfRule type="duplicateValues" dxfId="4583" priority="44005"/>
  </conditionalFormatting>
  <conditionalFormatting sqref="F659">
    <cfRule type="duplicateValues" dxfId="4582" priority="43991"/>
  </conditionalFormatting>
  <conditionalFormatting sqref="F659">
    <cfRule type="duplicateValues" dxfId="4581" priority="43989"/>
    <cfRule type="duplicateValues" dxfId="4580" priority="43990"/>
  </conditionalFormatting>
  <conditionalFormatting sqref="J659">
    <cfRule type="duplicateValues" dxfId="4579" priority="43955"/>
  </conditionalFormatting>
  <conditionalFormatting sqref="J659">
    <cfRule type="duplicateValues" dxfId="4578" priority="43950"/>
    <cfRule type="duplicateValues" dxfId="4577" priority="43951"/>
    <cfRule type="duplicateValues" dxfId="4576" priority="43952"/>
    <cfRule type="duplicateValues" dxfId="4575" priority="43953"/>
    <cfRule type="duplicateValues" dxfId="4574" priority="43954"/>
  </conditionalFormatting>
  <conditionalFormatting sqref="J659">
    <cfRule type="duplicateValues" dxfId="4573" priority="43948"/>
    <cfRule type="duplicateValues" dxfId="4572" priority="43949"/>
  </conditionalFormatting>
  <conditionalFormatting sqref="J659">
    <cfRule type="duplicateValues" dxfId="4571" priority="43945"/>
    <cfRule type="duplicateValues" dxfId="4570" priority="43946"/>
    <cfRule type="duplicateValues" dxfId="4569" priority="43947"/>
  </conditionalFormatting>
  <conditionalFormatting sqref="F662:F667">
    <cfRule type="duplicateValues" dxfId="4568" priority="43933"/>
  </conditionalFormatting>
  <conditionalFormatting sqref="J662:J667">
    <cfRule type="duplicateValues" dxfId="4567" priority="43931"/>
    <cfRule type="duplicateValues" dxfId="4566" priority="43932"/>
  </conditionalFormatting>
  <conditionalFormatting sqref="F662:F667">
    <cfRule type="duplicateValues" dxfId="4565" priority="43929"/>
    <cfRule type="duplicateValues" dxfId="4564" priority="43930"/>
  </conditionalFormatting>
  <conditionalFormatting sqref="J662:J667">
    <cfRule type="duplicateValues" dxfId="4563" priority="43928"/>
  </conditionalFormatting>
  <conditionalFormatting sqref="J662:J667">
    <cfRule type="duplicateValues" dxfId="4562" priority="43923"/>
    <cfRule type="duplicateValues" dxfId="4561" priority="43924"/>
    <cfRule type="duplicateValues" dxfId="4560" priority="43925"/>
    <cfRule type="duplicateValues" dxfId="4559" priority="43926"/>
    <cfRule type="duplicateValues" dxfId="4558" priority="43927"/>
  </conditionalFormatting>
  <conditionalFormatting sqref="J662:J667">
    <cfRule type="duplicateValues" dxfId="4557" priority="43920"/>
    <cfRule type="duplicateValues" dxfId="4556" priority="43921"/>
    <cfRule type="duplicateValues" dxfId="4555" priority="43922"/>
  </conditionalFormatting>
  <conditionalFormatting sqref="F660">
    <cfRule type="duplicateValues" dxfId="4554" priority="43919"/>
  </conditionalFormatting>
  <conditionalFormatting sqref="F660">
    <cfRule type="duplicateValues" dxfId="4553" priority="43917"/>
    <cfRule type="duplicateValues" dxfId="4552" priority="43918"/>
  </conditionalFormatting>
  <conditionalFormatting sqref="J660">
    <cfRule type="duplicateValues" dxfId="4551" priority="43883"/>
  </conditionalFormatting>
  <conditionalFormatting sqref="J660">
    <cfRule type="duplicateValues" dxfId="4550" priority="43878"/>
    <cfRule type="duplicateValues" dxfId="4549" priority="43879"/>
    <cfRule type="duplicateValues" dxfId="4548" priority="43880"/>
    <cfRule type="duplicateValues" dxfId="4547" priority="43881"/>
    <cfRule type="duplicateValues" dxfId="4546" priority="43882"/>
  </conditionalFormatting>
  <conditionalFormatting sqref="J660">
    <cfRule type="duplicateValues" dxfId="4545" priority="43876"/>
    <cfRule type="duplicateValues" dxfId="4544" priority="43877"/>
  </conditionalFormatting>
  <conditionalFormatting sqref="J660">
    <cfRule type="duplicateValues" dxfId="4543" priority="43873"/>
    <cfRule type="duplicateValues" dxfId="4542" priority="43874"/>
    <cfRule type="duplicateValues" dxfId="4541" priority="43875"/>
  </conditionalFormatting>
  <conditionalFormatting sqref="F661">
    <cfRule type="duplicateValues" dxfId="4540" priority="43861"/>
  </conditionalFormatting>
  <conditionalFormatting sqref="F661">
    <cfRule type="duplicateValues" dxfId="4539" priority="43859"/>
    <cfRule type="duplicateValues" dxfId="4538" priority="43860"/>
  </conditionalFormatting>
  <conditionalFormatting sqref="J661">
    <cfRule type="duplicateValues" dxfId="4537" priority="43825"/>
  </conditionalFormatting>
  <conditionalFormatting sqref="J661">
    <cfRule type="duplicateValues" dxfId="4536" priority="43820"/>
    <cfRule type="duplicateValues" dxfId="4535" priority="43821"/>
    <cfRule type="duplicateValues" dxfId="4534" priority="43822"/>
    <cfRule type="duplicateValues" dxfId="4533" priority="43823"/>
    <cfRule type="duplicateValues" dxfId="4532" priority="43824"/>
  </conditionalFormatting>
  <conditionalFormatting sqref="J661">
    <cfRule type="duplicateValues" dxfId="4531" priority="43818"/>
    <cfRule type="duplicateValues" dxfId="4530" priority="43819"/>
  </conditionalFormatting>
  <conditionalFormatting sqref="J661">
    <cfRule type="duplicateValues" dxfId="4529" priority="43815"/>
    <cfRule type="duplicateValues" dxfId="4528" priority="43816"/>
    <cfRule type="duplicateValues" dxfId="4527" priority="43817"/>
  </conditionalFormatting>
  <conditionalFormatting sqref="F662">
    <cfRule type="duplicateValues" dxfId="4526" priority="43803"/>
  </conditionalFormatting>
  <conditionalFormatting sqref="J662">
    <cfRule type="duplicateValues" dxfId="4525" priority="43801"/>
    <cfRule type="duplicateValues" dxfId="4524" priority="43802"/>
  </conditionalFormatting>
  <conditionalFormatting sqref="F662">
    <cfRule type="duplicateValues" dxfId="4523" priority="43799"/>
    <cfRule type="duplicateValues" dxfId="4522" priority="43800"/>
  </conditionalFormatting>
  <conditionalFormatting sqref="J662">
    <cfRule type="duplicateValues" dxfId="4521" priority="43798"/>
  </conditionalFormatting>
  <conditionalFormatting sqref="J662">
    <cfRule type="duplicateValues" dxfId="4520" priority="43793"/>
    <cfRule type="duplicateValues" dxfId="4519" priority="43794"/>
    <cfRule type="duplicateValues" dxfId="4518" priority="43795"/>
    <cfRule type="duplicateValues" dxfId="4517" priority="43796"/>
    <cfRule type="duplicateValues" dxfId="4516" priority="43797"/>
  </conditionalFormatting>
  <conditionalFormatting sqref="J662">
    <cfRule type="duplicateValues" dxfId="4515" priority="43790"/>
    <cfRule type="duplicateValues" dxfId="4514" priority="43791"/>
    <cfRule type="duplicateValues" dxfId="4513" priority="43792"/>
  </conditionalFormatting>
  <conditionalFormatting sqref="F663">
    <cfRule type="duplicateValues" dxfId="4512" priority="43731"/>
  </conditionalFormatting>
  <conditionalFormatting sqref="F663">
    <cfRule type="duplicateValues" dxfId="4511" priority="43729"/>
    <cfRule type="duplicateValues" dxfId="4510" priority="43730"/>
  </conditionalFormatting>
  <conditionalFormatting sqref="J663">
    <cfRule type="duplicateValues" dxfId="4509" priority="43691"/>
    <cfRule type="duplicateValues" dxfId="4508" priority="43692"/>
  </conditionalFormatting>
  <conditionalFormatting sqref="J663">
    <cfRule type="duplicateValues" dxfId="4507" priority="43690"/>
  </conditionalFormatting>
  <conditionalFormatting sqref="J663">
    <cfRule type="duplicateValues" dxfId="4506" priority="43685"/>
    <cfRule type="duplicateValues" dxfId="4505" priority="43686"/>
    <cfRule type="duplicateValues" dxfId="4504" priority="43687"/>
    <cfRule type="duplicateValues" dxfId="4503" priority="43688"/>
    <cfRule type="duplicateValues" dxfId="4502" priority="43689"/>
  </conditionalFormatting>
  <conditionalFormatting sqref="J663">
    <cfRule type="duplicateValues" dxfId="4501" priority="43682"/>
    <cfRule type="duplicateValues" dxfId="4500" priority="43683"/>
    <cfRule type="duplicateValues" dxfId="4499" priority="43684"/>
  </conditionalFormatting>
  <conditionalFormatting sqref="F664">
    <cfRule type="duplicateValues" dxfId="4498" priority="43670"/>
  </conditionalFormatting>
  <conditionalFormatting sqref="F664">
    <cfRule type="duplicateValues" dxfId="4497" priority="43668"/>
    <cfRule type="duplicateValues" dxfId="4496" priority="43669"/>
  </conditionalFormatting>
  <conditionalFormatting sqref="J664">
    <cfRule type="duplicateValues" dxfId="4495" priority="43631"/>
  </conditionalFormatting>
  <conditionalFormatting sqref="J664">
    <cfRule type="duplicateValues" dxfId="4494" priority="43626"/>
    <cfRule type="duplicateValues" dxfId="4493" priority="43627"/>
    <cfRule type="duplicateValues" dxfId="4492" priority="43628"/>
    <cfRule type="duplicateValues" dxfId="4491" priority="43629"/>
    <cfRule type="duplicateValues" dxfId="4490" priority="43630"/>
  </conditionalFormatting>
  <conditionalFormatting sqref="J664">
    <cfRule type="duplicateValues" dxfId="4489" priority="43624"/>
    <cfRule type="duplicateValues" dxfId="4488" priority="43625"/>
  </conditionalFormatting>
  <conditionalFormatting sqref="J664">
    <cfRule type="duplicateValues" dxfId="4487" priority="43621"/>
    <cfRule type="duplicateValues" dxfId="4486" priority="43622"/>
    <cfRule type="duplicateValues" dxfId="4485" priority="43623"/>
  </conditionalFormatting>
  <conditionalFormatting sqref="F665">
    <cfRule type="duplicateValues" dxfId="4484" priority="43609"/>
  </conditionalFormatting>
  <conditionalFormatting sqref="F665">
    <cfRule type="duplicateValues" dxfId="4483" priority="43607"/>
    <cfRule type="duplicateValues" dxfId="4482" priority="43608"/>
  </conditionalFormatting>
  <conditionalFormatting sqref="J665">
    <cfRule type="duplicateValues" dxfId="4481" priority="43570"/>
  </conditionalFormatting>
  <conditionalFormatting sqref="J665">
    <cfRule type="duplicateValues" dxfId="4480" priority="43565"/>
    <cfRule type="duplicateValues" dxfId="4479" priority="43566"/>
    <cfRule type="duplicateValues" dxfId="4478" priority="43567"/>
    <cfRule type="duplicateValues" dxfId="4477" priority="43568"/>
    <cfRule type="duplicateValues" dxfId="4476" priority="43569"/>
  </conditionalFormatting>
  <conditionalFormatting sqref="J665">
    <cfRule type="duplicateValues" dxfId="4475" priority="43563"/>
    <cfRule type="duplicateValues" dxfId="4474" priority="43564"/>
  </conditionalFormatting>
  <conditionalFormatting sqref="J665">
    <cfRule type="duplicateValues" dxfId="4473" priority="43560"/>
    <cfRule type="duplicateValues" dxfId="4472" priority="43561"/>
    <cfRule type="duplicateValues" dxfId="4471" priority="43562"/>
  </conditionalFormatting>
  <conditionalFormatting sqref="F666">
    <cfRule type="duplicateValues" dxfId="4470" priority="43548"/>
  </conditionalFormatting>
  <conditionalFormatting sqref="F666">
    <cfRule type="duplicateValues" dxfId="4469" priority="43546"/>
    <cfRule type="duplicateValues" dxfId="4468" priority="43547"/>
  </conditionalFormatting>
  <conditionalFormatting sqref="J666">
    <cfRule type="duplicateValues" dxfId="4467" priority="43509"/>
  </conditionalFormatting>
  <conditionalFormatting sqref="J666">
    <cfRule type="duplicateValues" dxfId="4466" priority="43504"/>
    <cfRule type="duplicateValues" dxfId="4465" priority="43505"/>
    <cfRule type="duplicateValues" dxfId="4464" priority="43506"/>
    <cfRule type="duplicateValues" dxfId="4463" priority="43507"/>
    <cfRule type="duplicateValues" dxfId="4462" priority="43508"/>
  </conditionalFormatting>
  <conditionalFormatting sqref="J666">
    <cfRule type="duplicateValues" dxfId="4461" priority="43502"/>
    <cfRule type="duplicateValues" dxfId="4460" priority="43503"/>
  </conditionalFormatting>
  <conditionalFormatting sqref="J666">
    <cfRule type="duplicateValues" dxfId="4459" priority="43499"/>
    <cfRule type="duplicateValues" dxfId="4458" priority="43500"/>
    <cfRule type="duplicateValues" dxfId="4457" priority="43501"/>
  </conditionalFormatting>
  <conditionalFormatting sqref="F668:F676">
    <cfRule type="duplicateValues" dxfId="4456" priority="43487"/>
  </conditionalFormatting>
  <conditionalFormatting sqref="J668:J672">
    <cfRule type="duplicateValues" dxfId="4455" priority="43485"/>
    <cfRule type="duplicateValues" dxfId="4454" priority="43486"/>
  </conditionalFormatting>
  <conditionalFormatting sqref="F668:F676">
    <cfRule type="duplicateValues" dxfId="4453" priority="43483"/>
    <cfRule type="duplicateValues" dxfId="4452" priority="43484"/>
  </conditionalFormatting>
  <conditionalFormatting sqref="J668:J672">
    <cfRule type="duplicateValues" dxfId="4451" priority="43482"/>
  </conditionalFormatting>
  <conditionalFormatting sqref="J668:J672">
    <cfRule type="duplicateValues" dxfId="4450" priority="43477"/>
    <cfRule type="duplicateValues" dxfId="4449" priority="43478"/>
    <cfRule type="duplicateValues" dxfId="4448" priority="43479"/>
    <cfRule type="duplicateValues" dxfId="4447" priority="43480"/>
    <cfRule type="duplicateValues" dxfId="4446" priority="43481"/>
  </conditionalFormatting>
  <conditionalFormatting sqref="J668:J672">
    <cfRule type="duplicateValues" dxfId="4445" priority="43474"/>
    <cfRule type="duplicateValues" dxfId="4444" priority="43475"/>
    <cfRule type="duplicateValues" dxfId="4443" priority="43476"/>
  </conditionalFormatting>
  <conditionalFormatting sqref="F667">
    <cfRule type="duplicateValues" dxfId="4442" priority="43473"/>
  </conditionalFormatting>
  <conditionalFormatting sqref="F667">
    <cfRule type="duplicateValues" dxfId="4441" priority="43471"/>
    <cfRule type="duplicateValues" dxfId="4440" priority="43472"/>
  </conditionalFormatting>
  <conditionalFormatting sqref="J667">
    <cfRule type="duplicateValues" dxfId="4439" priority="43434"/>
  </conditionalFormatting>
  <conditionalFormatting sqref="J667">
    <cfRule type="duplicateValues" dxfId="4438" priority="43429"/>
    <cfRule type="duplicateValues" dxfId="4437" priority="43430"/>
    <cfRule type="duplicateValues" dxfId="4436" priority="43431"/>
    <cfRule type="duplicateValues" dxfId="4435" priority="43432"/>
    <cfRule type="duplicateValues" dxfId="4434" priority="43433"/>
  </conditionalFormatting>
  <conditionalFormatting sqref="J667">
    <cfRule type="duplicateValues" dxfId="4433" priority="43427"/>
    <cfRule type="duplicateValues" dxfId="4432" priority="43428"/>
  </conditionalFormatting>
  <conditionalFormatting sqref="J667">
    <cfRule type="duplicateValues" dxfId="4431" priority="43424"/>
    <cfRule type="duplicateValues" dxfId="4430" priority="43425"/>
    <cfRule type="duplicateValues" dxfId="4429" priority="43426"/>
  </conditionalFormatting>
  <conditionalFormatting sqref="F668">
    <cfRule type="duplicateValues" dxfId="4428" priority="43412"/>
  </conditionalFormatting>
  <conditionalFormatting sqref="F668">
    <cfRule type="duplicateValues" dxfId="4427" priority="43410"/>
    <cfRule type="duplicateValues" dxfId="4426" priority="43411"/>
  </conditionalFormatting>
  <conditionalFormatting sqref="J668">
    <cfRule type="duplicateValues" dxfId="4425" priority="43370"/>
  </conditionalFormatting>
  <conditionalFormatting sqref="I668:K668">
    <cfRule type="duplicateValues" dxfId="4424" priority="43369"/>
  </conditionalFormatting>
  <conditionalFormatting sqref="I668:K668">
    <cfRule type="duplicateValues" dxfId="4423" priority="43366"/>
    <cfRule type="duplicateValues" dxfId="4422" priority="43367"/>
  </conditionalFormatting>
  <conditionalFormatting sqref="F669">
    <cfRule type="duplicateValues" dxfId="4421" priority="43323"/>
  </conditionalFormatting>
  <conditionalFormatting sqref="F669">
    <cfRule type="duplicateValues" dxfId="4420" priority="43321"/>
    <cfRule type="duplicateValues" dxfId="4419" priority="43322"/>
  </conditionalFormatting>
  <conditionalFormatting sqref="J669">
    <cfRule type="duplicateValues" dxfId="4418" priority="43281"/>
  </conditionalFormatting>
  <conditionalFormatting sqref="I669:K669">
    <cfRule type="duplicateValues" dxfId="4417" priority="43280"/>
  </conditionalFormatting>
  <conditionalFormatting sqref="I669:K669">
    <cfRule type="duplicateValues" dxfId="4416" priority="43277"/>
    <cfRule type="duplicateValues" dxfId="4415" priority="43278"/>
  </conditionalFormatting>
  <conditionalFormatting sqref="F670">
    <cfRule type="duplicateValues" dxfId="4414" priority="43234"/>
  </conditionalFormatting>
  <conditionalFormatting sqref="F670">
    <cfRule type="duplicateValues" dxfId="4413" priority="43232"/>
    <cfRule type="duplicateValues" dxfId="4412" priority="43233"/>
  </conditionalFormatting>
  <conditionalFormatting sqref="J670">
    <cfRule type="duplicateValues" dxfId="4411" priority="43192"/>
  </conditionalFormatting>
  <conditionalFormatting sqref="J670:K670">
    <cfRule type="duplicateValues" dxfId="4410" priority="43191"/>
  </conditionalFormatting>
  <conditionalFormatting sqref="J670:K670">
    <cfRule type="duplicateValues" dxfId="4409" priority="43188"/>
    <cfRule type="duplicateValues" dxfId="4408" priority="43189"/>
  </conditionalFormatting>
  <conditionalFormatting sqref="J669">
    <cfRule type="duplicateValues" dxfId="4407" priority="43080"/>
    <cfRule type="duplicateValues" dxfId="4406" priority="43081"/>
  </conditionalFormatting>
  <conditionalFormatting sqref="J669">
    <cfRule type="duplicateValues" dxfId="4405" priority="43074"/>
    <cfRule type="duplicateValues" dxfId="4404" priority="43075"/>
    <cfRule type="duplicateValues" dxfId="4403" priority="43076"/>
    <cfRule type="duplicateValues" dxfId="4402" priority="43077"/>
    <cfRule type="duplicateValues" dxfId="4401" priority="43078"/>
  </conditionalFormatting>
  <conditionalFormatting sqref="J669">
    <cfRule type="duplicateValues" dxfId="4400" priority="43071"/>
    <cfRule type="duplicateValues" dxfId="4399" priority="43072"/>
    <cfRule type="duplicateValues" dxfId="4398" priority="43073"/>
  </conditionalFormatting>
  <conditionalFormatting sqref="F673:F683">
    <cfRule type="duplicateValues" dxfId="4397" priority="43059"/>
  </conditionalFormatting>
  <conditionalFormatting sqref="J673:J683">
    <cfRule type="duplicateValues" dxfId="4396" priority="43057"/>
    <cfRule type="duplicateValues" dxfId="4395" priority="43058"/>
  </conditionalFormatting>
  <conditionalFormatting sqref="F673:F683">
    <cfRule type="duplicateValues" dxfId="4394" priority="43055"/>
    <cfRule type="duplicateValues" dxfId="4393" priority="43056"/>
  </conditionalFormatting>
  <conditionalFormatting sqref="J673:J683">
    <cfRule type="duplicateValues" dxfId="4392" priority="43054"/>
  </conditionalFormatting>
  <conditionalFormatting sqref="J673:J683">
    <cfRule type="duplicateValues" dxfId="4391" priority="43049"/>
    <cfRule type="duplicateValues" dxfId="4390" priority="43050"/>
    <cfRule type="duplicateValues" dxfId="4389" priority="43051"/>
    <cfRule type="duplicateValues" dxfId="4388" priority="43052"/>
    <cfRule type="duplicateValues" dxfId="4387" priority="43053"/>
  </conditionalFormatting>
  <conditionalFormatting sqref="J673:J683">
    <cfRule type="duplicateValues" dxfId="4386" priority="43046"/>
    <cfRule type="duplicateValues" dxfId="4385" priority="43047"/>
    <cfRule type="duplicateValues" dxfId="4384" priority="43048"/>
  </conditionalFormatting>
  <conditionalFormatting sqref="F671:F676">
    <cfRule type="duplicateValues" dxfId="4383" priority="42915"/>
  </conditionalFormatting>
  <conditionalFormatting sqref="F671:F676">
    <cfRule type="duplicateValues" dxfId="4382" priority="42913"/>
    <cfRule type="duplicateValues" dxfId="4381" priority="42914"/>
  </conditionalFormatting>
  <conditionalFormatting sqref="J670:J676">
    <cfRule type="duplicateValues" dxfId="4380" priority="42696"/>
    <cfRule type="duplicateValues" dxfId="4379" priority="42697"/>
  </conditionalFormatting>
  <conditionalFormatting sqref="J670:J676">
    <cfRule type="duplicateValues" dxfId="4378" priority="42695"/>
  </conditionalFormatting>
  <conditionalFormatting sqref="J670:J676">
    <cfRule type="duplicateValues" dxfId="4377" priority="42690"/>
    <cfRule type="duplicateValues" dxfId="4376" priority="42691"/>
    <cfRule type="duplicateValues" dxfId="4375" priority="42692"/>
    <cfRule type="duplicateValues" dxfId="4374" priority="42693"/>
    <cfRule type="duplicateValues" dxfId="4373" priority="42694"/>
  </conditionalFormatting>
  <conditionalFormatting sqref="J670:J676">
    <cfRule type="duplicateValues" dxfId="4372" priority="42687"/>
    <cfRule type="duplicateValues" dxfId="4371" priority="42688"/>
    <cfRule type="duplicateValues" dxfId="4370" priority="42689"/>
  </conditionalFormatting>
  <conditionalFormatting sqref="F677">
    <cfRule type="duplicateValues" dxfId="4369" priority="42675"/>
  </conditionalFormatting>
  <conditionalFormatting sqref="F677">
    <cfRule type="duplicateValues" dxfId="4368" priority="42673"/>
    <cfRule type="duplicateValues" dxfId="4367" priority="42674"/>
  </conditionalFormatting>
  <conditionalFormatting sqref="J677">
    <cfRule type="duplicateValues" dxfId="4366" priority="42546"/>
  </conditionalFormatting>
  <conditionalFormatting sqref="J677">
    <cfRule type="duplicateValues" dxfId="4365" priority="42541"/>
    <cfRule type="duplicateValues" dxfId="4364" priority="42542"/>
    <cfRule type="duplicateValues" dxfId="4363" priority="42543"/>
    <cfRule type="duplicateValues" dxfId="4362" priority="42544"/>
    <cfRule type="duplicateValues" dxfId="4361" priority="42545"/>
  </conditionalFormatting>
  <conditionalFormatting sqref="J677">
    <cfRule type="duplicateValues" dxfId="4360" priority="42539"/>
    <cfRule type="duplicateValues" dxfId="4359" priority="42540"/>
  </conditionalFormatting>
  <conditionalFormatting sqref="J677">
    <cfRule type="duplicateValues" dxfId="4358" priority="42536"/>
    <cfRule type="duplicateValues" dxfId="4357" priority="42537"/>
    <cfRule type="duplicateValues" dxfId="4356" priority="42538"/>
  </conditionalFormatting>
  <conditionalFormatting sqref="F683:F690">
    <cfRule type="duplicateValues" dxfId="4355" priority="42524"/>
  </conditionalFormatting>
  <conditionalFormatting sqref="J683:J690">
    <cfRule type="duplicateValues" dxfId="4354" priority="42522"/>
    <cfRule type="duplicateValues" dxfId="4353" priority="42523"/>
  </conditionalFormatting>
  <conditionalFormatting sqref="F683:F690">
    <cfRule type="duplicateValues" dxfId="4352" priority="42520"/>
    <cfRule type="duplicateValues" dxfId="4351" priority="42521"/>
  </conditionalFormatting>
  <conditionalFormatting sqref="J683:J690">
    <cfRule type="duplicateValues" dxfId="4350" priority="42519"/>
  </conditionalFormatting>
  <conditionalFormatting sqref="J683:J690">
    <cfRule type="duplicateValues" dxfId="4349" priority="42514"/>
    <cfRule type="duplicateValues" dxfId="4348" priority="42515"/>
    <cfRule type="duplicateValues" dxfId="4347" priority="42516"/>
    <cfRule type="duplicateValues" dxfId="4346" priority="42517"/>
    <cfRule type="duplicateValues" dxfId="4345" priority="42518"/>
  </conditionalFormatting>
  <conditionalFormatting sqref="J683:J690">
    <cfRule type="duplicateValues" dxfId="4344" priority="42511"/>
    <cfRule type="duplicateValues" dxfId="4343" priority="42512"/>
    <cfRule type="duplicateValues" dxfId="4342" priority="42513"/>
  </conditionalFormatting>
  <conditionalFormatting sqref="F678:F683">
    <cfRule type="duplicateValues" dxfId="4341" priority="42510"/>
  </conditionalFormatting>
  <conditionalFormatting sqref="F678:F683">
    <cfRule type="duplicateValues" dxfId="4340" priority="42508"/>
    <cfRule type="duplicateValues" dxfId="4339" priority="42509"/>
  </conditionalFormatting>
  <conditionalFormatting sqref="J678:J683">
    <cfRule type="duplicateValues" dxfId="4338" priority="42381"/>
  </conditionalFormatting>
  <conditionalFormatting sqref="J678:J683">
    <cfRule type="duplicateValues" dxfId="4337" priority="42376"/>
    <cfRule type="duplicateValues" dxfId="4336" priority="42377"/>
    <cfRule type="duplicateValues" dxfId="4335" priority="42378"/>
    <cfRule type="duplicateValues" dxfId="4334" priority="42379"/>
    <cfRule type="duplicateValues" dxfId="4333" priority="42380"/>
  </conditionalFormatting>
  <conditionalFormatting sqref="J678:J683">
    <cfRule type="duplicateValues" dxfId="4332" priority="42374"/>
    <cfRule type="duplicateValues" dxfId="4331" priority="42375"/>
  </conditionalFormatting>
  <conditionalFormatting sqref="J678:J683">
    <cfRule type="duplicateValues" dxfId="4330" priority="42371"/>
    <cfRule type="duplicateValues" dxfId="4329" priority="42372"/>
    <cfRule type="duplicateValues" dxfId="4328" priority="42373"/>
  </conditionalFormatting>
  <conditionalFormatting sqref="F684">
    <cfRule type="duplicateValues" dxfId="4327" priority="42359"/>
  </conditionalFormatting>
  <conditionalFormatting sqref="J684">
    <cfRule type="duplicateValues" dxfId="4326" priority="42357"/>
    <cfRule type="duplicateValues" dxfId="4325" priority="42358"/>
  </conditionalFormatting>
  <conditionalFormatting sqref="F684">
    <cfRule type="duplicateValues" dxfId="4324" priority="42355"/>
    <cfRule type="duplicateValues" dxfId="4323" priority="42356"/>
  </conditionalFormatting>
  <conditionalFormatting sqref="J684">
    <cfRule type="duplicateValues" dxfId="4322" priority="42354"/>
  </conditionalFormatting>
  <conditionalFormatting sqref="J684">
    <cfRule type="duplicateValues" dxfId="4321" priority="42349"/>
    <cfRule type="duplicateValues" dxfId="4320" priority="42350"/>
    <cfRule type="duplicateValues" dxfId="4319" priority="42351"/>
    <cfRule type="duplicateValues" dxfId="4318" priority="42352"/>
    <cfRule type="duplicateValues" dxfId="4317" priority="42353"/>
  </conditionalFormatting>
  <conditionalFormatting sqref="J684">
    <cfRule type="duplicateValues" dxfId="4316" priority="42346"/>
    <cfRule type="duplicateValues" dxfId="4315" priority="42347"/>
    <cfRule type="duplicateValues" dxfId="4314" priority="42348"/>
  </conditionalFormatting>
  <conditionalFormatting sqref="F690:F694">
    <cfRule type="duplicateValues" dxfId="4313" priority="42194"/>
  </conditionalFormatting>
  <conditionalFormatting sqref="J690:J694">
    <cfRule type="duplicateValues" dxfId="4312" priority="42192"/>
    <cfRule type="duplicateValues" dxfId="4311" priority="42193"/>
  </conditionalFormatting>
  <conditionalFormatting sqref="F690:F694">
    <cfRule type="duplicateValues" dxfId="4310" priority="42190"/>
    <cfRule type="duplicateValues" dxfId="4309" priority="42191"/>
  </conditionalFormatting>
  <conditionalFormatting sqref="J690:J694">
    <cfRule type="duplicateValues" dxfId="4308" priority="42189"/>
  </conditionalFormatting>
  <conditionalFormatting sqref="J690:J694">
    <cfRule type="duplicateValues" dxfId="4307" priority="42184"/>
    <cfRule type="duplicateValues" dxfId="4306" priority="42185"/>
    <cfRule type="duplicateValues" dxfId="4305" priority="42186"/>
    <cfRule type="duplicateValues" dxfId="4304" priority="42187"/>
    <cfRule type="duplicateValues" dxfId="4303" priority="42188"/>
  </conditionalFormatting>
  <conditionalFormatting sqref="J690:J694">
    <cfRule type="duplicateValues" dxfId="4302" priority="42181"/>
    <cfRule type="duplicateValues" dxfId="4301" priority="42182"/>
    <cfRule type="duplicateValues" dxfId="4300" priority="42183"/>
  </conditionalFormatting>
  <conditionalFormatting sqref="F685:F690">
    <cfRule type="duplicateValues" dxfId="4299" priority="42180"/>
  </conditionalFormatting>
  <conditionalFormatting sqref="J685:J690">
    <cfRule type="duplicateValues" dxfId="4298" priority="42178"/>
    <cfRule type="duplicateValues" dxfId="4297" priority="42179"/>
  </conditionalFormatting>
  <conditionalFormatting sqref="F685:F690">
    <cfRule type="duplicateValues" dxfId="4296" priority="42176"/>
    <cfRule type="duplicateValues" dxfId="4295" priority="42177"/>
  </conditionalFormatting>
  <conditionalFormatting sqref="J685:J690">
    <cfRule type="duplicateValues" dxfId="4294" priority="42175"/>
  </conditionalFormatting>
  <conditionalFormatting sqref="J685:J690">
    <cfRule type="duplicateValues" dxfId="4293" priority="42170"/>
    <cfRule type="duplicateValues" dxfId="4292" priority="42171"/>
    <cfRule type="duplicateValues" dxfId="4291" priority="42172"/>
    <cfRule type="duplicateValues" dxfId="4290" priority="42173"/>
    <cfRule type="duplicateValues" dxfId="4289" priority="42174"/>
  </conditionalFormatting>
  <conditionalFormatting sqref="J685:J690">
    <cfRule type="duplicateValues" dxfId="4288" priority="42167"/>
    <cfRule type="duplicateValues" dxfId="4287" priority="42168"/>
    <cfRule type="duplicateValues" dxfId="4286" priority="42169"/>
  </conditionalFormatting>
  <conditionalFormatting sqref="F691">
    <cfRule type="duplicateValues" dxfId="4285" priority="42015"/>
  </conditionalFormatting>
  <conditionalFormatting sqref="F691">
    <cfRule type="duplicateValues" dxfId="4284" priority="42013"/>
    <cfRule type="duplicateValues" dxfId="4283" priority="42014"/>
  </conditionalFormatting>
  <conditionalFormatting sqref="J691">
    <cfRule type="duplicateValues" dxfId="4282" priority="41879"/>
    <cfRule type="duplicateValues" dxfId="4281" priority="41880"/>
  </conditionalFormatting>
  <conditionalFormatting sqref="J691">
    <cfRule type="duplicateValues" dxfId="4280" priority="41878"/>
  </conditionalFormatting>
  <conditionalFormatting sqref="J691">
    <cfRule type="duplicateValues" dxfId="4279" priority="41873"/>
    <cfRule type="duplicateValues" dxfId="4278" priority="41874"/>
    <cfRule type="duplicateValues" dxfId="4277" priority="41875"/>
    <cfRule type="duplicateValues" dxfId="4276" priority="41876"/>
    <cfRule type="duplicateValues" dxfId="4275" priority="41877"/>
  </conditionalFormatting>
  <conditionalFormatting sqref="J691">
    <cfRule type="duplicateValues" dxfId="4274" priority="41870"/>
    <cfRule type="duplicateValues" dxfId="4273" priority="41871"/>
    <cfRule type="duplicateValues" dxfId="4272" priority="41872"/>
  </conditionalFormatting>
  <conditionalFormatting sqref="F695:F703">
    <cfRule type="duplicateValues" dxfId="4271" priority="41847"/>
  </conditionalFormatting>
  <conditionalFormatting sqref="J695:J696 J698 J700:J703">
    <cfRule type="duplicateValues" dxfId="4270" priority="41845"/>
    <cfRule type="duplicateValues" dxfId="4269" priority="41846"/>
  </conditionalFormatting>
  <conditionalFormatting sqref="F695:F703">
    <cfRule type="duplicateValues" dxfId="4268" priority="41843"/>
    <cfRule type="duplicateValues" dxfId="4267" priority="41844"/>
  </conditionalFormatting>
  <conditionalFormatting sqref="J695:J696 J698 J700:J703">
    <cfRule type="duplicateValues" dxfId="4266" priority="41842"/>
  </conditionalFormatting>
  <conditionalFormatting sqref="J695:J696 J698 J700:J703">
    <cfRule type="duplicateValues" dxfId="4265" priority="41837"/>
    <cfRule type="duplicateValues" dxfId="4264" priority="41838"/>
    <cfRule type="duplicateValues" dxfId="4263" priority="41839"/>
    <cfRule type="duplicateValues" dxfId="4262" priority="41840"/>
    <cfRule type="duplicateValues" dxfId="4261" priority="41841"/>
  </conditionalFormatting>
  <conditionalFormatting sqref="J695:J696 J698 J700:J703">
    <cfRule type="duplicateValues" dxfId="4260" priority="41834"/>
    <cfRule type="duplicateValues" dxfId="4259" priority="41835"/>
    <cfRule type="duplicateValues" dxfId="4258" priority="41836"/>
  </conditionalFormatting>
  <conditionalFormatting sqref="F692">
    <cfRule type="duplicateValues" dxfId="4257" priority="41833"/>
  </conditionalFormatting>
  <conditionalFormatting sqref="F692">
    <cfRule type="duplicateValues" dxfId="4256" priority="41831"/>
    <cfRule type="duplicateValues" dxfId="4255" priority="41832"/>
  </conditionalFormatting>
  <conditionalFormatting sqref="J692">
    <cfRule type="duplicateValues" dxfId="4254" priority="41698"/>
  </conditionalFormatting>
  <conditionalFormatting sqref="J692">
    <cfRule type="duplicateValues" dxfId="4253" priority="41693"/>
    <cfRule type="duplicateValues" dxfId="4252" priority="41694"/>
    <cfRule type="duplicateValues" dxfId="4251" priority="41695"/>
    <cfRule type="duplicateValues" dxfId="4250" priority="41696"/>
    <cfRule type="duplicateValues" dxfId="4249" priority="41697"/>
  </conditionalFormatting>
  <conditionalFormatting sqref="J692">
    <cfRule type="duplicateValues" dxfId="4248" priority="41691"/>
    <cfRule type="duplicateValues" dxfId="4247" priority="41692"/>
  </conditionalFormatting>
  <conditionalFormatting sqref="J692">
    <cfRule type="duplicateValues" dxfId="4246" priority="41688"/>
    <cfRule type="duplicateValues" dxfId="4245" priority="41689"/>
    <cfRule type="duplicateValues" dxfId="4244" priority="41690"/>
  </conditionalFormatting>
  <conditionalFormatting sqref="F693">
    <cfRule type="duplicateValues" dxfId="4243" priority="41676"/>
  </conditionalFormatting>
  <conditionalFormatting sqref="F693">
    <cfRule type="duplicateValues" dxfId="4242" priority="41674"/>
    <cfRule type="duplicateValues" dxfId="4241" priority="41675"/>
  </conditionalFormatting>
  <conditionalFormatting sqref="J693">
    <cfRule type="duplicateValues" dxfId="4240" priority="41540"/>
    <cfRule type="duplicateValues" dxfId="4239" priority="41541"/>
  </conditionalFormatting>
  <conditionalFormatting sqref="J693">
    <cfRule type="duplicateValues" dxfId="4238" priority="41539"/>
  </conditionalFormatting>
  <conditionalFormatting sqref="J693">
    <cfRule type="duplicateValues" dxfId="4237" priority="41534"/>
    <cfRule type="duplicateValues" dxfId="4236" priority="41535"/>
    <cfRule type="duplicateValues" dxfId="4235" priority="41536"/>
    <cfRule type="duplicateValues" dxfId="4234" priority="41537"/>
    <cfRule type="duplicateValues" dxfId="4233" priority="41538"/>
  </conditionalFormatting>
  <conditionalFormatting sqref="J693">
    <cfRule type="duplicateValues" dxfId="4232" priority="41531"/>
    <cfRule type="duplicateValues" dxfId="4231" priority="41532"/>
    <cfRule type="duplicateValues" dxfId="4230" priority="41533"/>
  </conditionalFormatting>
  <conditionalFormatting sqref="F694">
    <cfRule type="duplicateValues" dxfId="4229" priority="41497"/>
  </conditionalFormatting>
  <conditionalFormatting sqref="F694">
    <cfRule type="duplicateValues" dxfId="4228" priority="41495"/>
    <cfRule type="duplicateValues" dxfId="4227" priority="41496"/>
  </conditionalFormatting>
  <conditionalFormatting sqref="J694">
    <cfRule type="duplicateValues" dxfId="4226" priority="41362"/>
  </conditionalFormatting>
  <conditionalFormatting sqref="J694">
    <cfRule type="duplicateValues" dxfId="4225" priority="41357"/>
    <cfRule type="duplicateValues" dxfId="4224" priority="41358"/>
    <cfRule type="duplicateValues" dxfId="4223" priority="41359"/>
    <cfRule type="duplicateValues" dxfId="4222" priority="41360"/>
    <cfRule type="duplicateValues" dxfId="4221" priority="41361"/>
  </conditionalFormatting>
  <conditionalFormatting sqref="J694">
    <cfRule type="duplicateValues" dxfId="4220" priority="41355"/>
    <cfRule type="duplicateValues" dxfId="4219" priority="41356"/>
  </conditionalFormatting>
  <conditionalFormatting sqref="J694">
    <cfRule type="duplicateValues" dxfId="4218" priority="41352"/>
    <cfRule type="duplicateValues" dxfId="4217" priority="41353"/>
    <cfRule type="duplicateValues" dxfId="4216" priority="41354"/>
  </conditionalFormatting>
  <conditionalFormatting sqref="F695">
    <cfRule type="duplicateValues" dxfId="4215" priority="41340"/>
  </conditionalFormatting>
  <conditionalFormatting sqref="F695">
    <cfRule type="duplicateValues" dxfId="4214" priority="41338"/>
    <cfRule type="duplicateValues" dxfId="4213" priority="41339"/>
  </conditionalFormatting>
  <conditionalFormatting sqref="J695">
    <cfRule type="duplicateValues" dxfId="4212" priority="41201"/>
    <cfRule type="duplicateValues" dxfId="4211" priority="41202"/>
  </conditionalFormatting>
  <conditionalFormatting sqref="J695">
    <cfRule type="duplicateValues" dxfId="4210" priority="41200"/>
  </conditionalFormatting>
  <conditionalFormatting sqref="J695">
    <cfRule type="duplicateValues" dxfId="4209" priority="41195"/>
    <cfRule type="duplicateValues" dxfId="4208" priority="41196"/>
    <cfRule type="duplicateValues" dxfId="4207" priority="41197"/>
    <cfRule type="duplicateValues" dxfId="4206" priority="41198"/>
    <cfRule type="duplicateValues" dxfId="4205" priority="41199"/>
  </conditionalFormatting>
  <conditionalFormatting sqref="J695">
    <cfRule type="duplicateValues" dxfId="4204" priority="41192"/>
    <cfRule type="duplicateValues" dxfId="4203" priority="41193"/>
    <cfRule type="duplicateValues" dxfId="4202" priority="41194"/>
  </conditionalFormatting>
  <conditionalFormatting sqref="F696">
    <cfRule type="duplicateValues" dxfId="4201" priority="41169"/>
  </conditionalFormatting>
  <conditionalFormatting sqref="F696">
    <cfRule type="duplicateValues" dxfId="4200" priority="41167"/>
    <cfRule type="duplicateValues" dxfId="4199" priority="41168"/>
  </conditionalFormatting>
  <conditionalFormatting sqref="J696">
    <cfRule type="duplicateValues" dxfId="4198" priority="41030"/>
    <cfRule type="duplicateValues" dxfId="4197" priority="41031"/>
  </conditionalFormatting>
  <conditionalFormatting sqref="J696">
    <cfRule type="duplicateValues" dxfId="4196" priority="41029"/>
  </conditionalFormatting>
  <conditionalFormatting sqref="J696">
    <cfRule type="duplicateValues" dxfId="4195" priority="41024"/>
    <cfRule type="duplicateValues" dxfId="4194" priority="41025"/>
    <cfRule type="duplicateValues" dxfId="4193" priority="41026"/>
    <cfRule type="duplicateValues" dxfId="4192" priority="41027"/>
    <cfRule type="duplicateValues" dxfId="4191" priority="41028"/>
  </conditionalFormatting>
  <conditionalFormatting sqref="J696">
    <cfRule type="duplicateValues" dxfId="4190" priority="41021"/>
    <cfRule type="duplicateValues" dxfId="4189" priority="41022"/>
    <cfRule type="duplicateValues" dxfId="4188" priority="41023"/>
  </conditionalFormatting>
  <conditionalFormatting sqref="F697">
    <cfRule type="duplicateValues" dxfId="4187" priority="40998"/>
  </conditionalFormatting>
  <conditionalFormatting sqref="F697">
    <cfRule type="duplicateValues" dxfId="4186" priority="40996"/>
    <cfRule type="duplicateValues" dxfId="4185" priority="40997"/>
  </conditionalFormatting>
  <conditionalFormatting sqref="F698">
    <cfRule type="duplicateValues" dxfId="4184" priority="40857"/>
  </conditionalFormatting>
  <conditionalFormatting sqref="F698">
    <cfRule type="duplicateValues" dxfId="4183" priority="40855"/>
    <cfRule type="duplicateValues" dxfId="4182" priority="40856"/>
  </conditionalFormatting>
  <conditionalFormatting sqref="J698">
    <cfRule type="duplicateValues" dxfId="4181" priority="40718"/>
    <cfRule type="duplicateValues" dxfId="4180" priority="40719"/>
  </conditionalFormatting>
  <conditionalFormatting sqref="J698">
    <cfRule type="duplicateValues" dxfId="4179" priority="40717"/>
  </conditionalFormatting>
  <conditionalFormatting sqref="J698">
    <cfRule type="duplicateValues" dxfId="4178" priority="40712"/>
    <cfRule type="duplicateValues" dxfId="4177" priority="40713"/>
    <cfRule type="duplicateValues" dxfId="4176" priority="40714"/>
    <cfRule type="duplicateValues" dxfId="4175" priority="40715"/>
    <cfRule type="duplicateValues" dxfId="4174" priority="40716"/>
  </conditionalFormatting>
  <conditionalFormatting sqref="J698">
    <cfRule type="duplicateValues" dxfId="4173" priority="40709"/>
    <cfRule type="duplicateValues" dxfId="4172" priority="40710"/>
    <cfRule type="duplicateValues" dxfId="4171" priority="40711"/>
  </conditionalFormatting>
  <conditionalFormatting sqref="J698">
    <cfRule type="duplicateValues" dxfId="4170" priority="40691" stopIfTrue="1"/>
    <cfRule type="expression" dxfId="4169" priority="40692" stopIfTrue="1">
      <formula>AND(COUNTIF($J:$J,J698)&gt;1,NOT(ISBLANK(J698)))</formula>
    </cfRule>
    <cfRule type="expression" dxfId="4168" priority="40693" stopIfTrue="1">
      <formula>AND(COUNTIF($J:$J,J698)&gt;1,NOT(ISBLANK(J698)))</formula>
    </cfRule>
  </conditionalFormatting>
  <conditionalFormatting sqref="F699">
    <cfRule type="duplicateValues" dxfId="4167" priority="40670"/>
  </conditionalFormatting>
  <conditionalFormatting sqref="F699">
    <cfRule type="duplicateValues" dxfId="4166" priority="40668"/>
    <cfRule type="duplicateValues" dxfId="4165" priority="40669"/>
  </conditionalFormatting>
  <conditionalFormatting sqref="F700">
    <cfRule type="duplicateValues" dxfId="4164" priority="40521"/>
  </conditionalFormatting>
  <conditionalFormatting sqref="F700">
    <cfRule type="duplicateValues" dxfId="4163" priority="40519"/>
    <cfRule type="duplicateValues" dxfId="4162" priority="40520"/>
  </conditionalFormatting>
  <conditionalFormatting sqref="J700">
    <cfRule type="duplicateValues" dxfId="4161" priority="40382"/>
    <cfRule type="duplicateValues" dxfId="4160" priority="40383"/>
  </conditionalFormatting>
  <conditionalFormatting sqref="J700">
    <cfRule type="duplicateValues" dxfId="4159" priority="40381"/>
  </conditionalFormatting>
  <conditionalFormatting sqref="J700">
    <cfRule type="duplicateValues" dxfId="4158" priority="40376"/>
    <cfRule type="duplicateValues" dxfId="4157" priority="40377"/>
    <cfRule type="duplicateValues" dxfId="4156" priority="40378"/>
    <cfRule type="duplicateValues" dxfId="4155" priority="40379"/>
    <cfRule type="duplicateValues" dxfId="4154" priority="40380"/>
  </conditionalFormatting>
  <conditionalFormatting sqref="J700">
    <cfRule type="duplicateValues" dxfId="4153" priority="40373"/>
    <cfRule type="duplicateValues" dxfId="4152" priority="40374"/>
    <cfRule type="duplicateValues" dxfId="4151" priority="40375"/>
  </conditionalFormatting>
  <conditionalFormatting sqref="F701">
    <cfRule type="duplicateValues" dxfId="4150" priority="40350"/>
  </conditionalFormatting>
  <conditionalFormatting sqref="F701">
    <cfRule type="duplicateValues" dxfId="4149" priority="40348"/>
    <cfRule type="duplicateValues" dxfId="4148" priority="40349"/>
  </conditionalFormatting>
  <conditionalFormatting sqref="J701">
    <cfRule type="duplicateValues" dxfId="4147" priority="40211"/>
    <cfRule type="duplicateValues" dxfId="4146" priority="40212"/>
  </conditionalFormatting>
  <conditionalFormatting sqref="J701">
    <cfRule type="duplicateValues" dxfId="4145" priority="40210"/>
  </conditionalFormatting>
  <conditionalFormatting sqref="J701">
    <cfRule type="duplicateValues" dxfId="4144" priority="40205"/>
    <cfRule type="duplicateValues" dxfId="4143" priority="40206"/>
    <cfRule type="duplicateValues" dxfId="4142" priority="40207"/>
    <cfRule type="duplicateValues" dxfId="4141" priority="40208"/>
    <cfRule type="duplicateValues" dxfId="4140" priority="40209"/>
  </conditionalFormatting>
  <conditionalFormatting sqref="J701">
    <cfRule type="duplicateValues" dxfId="4139" priority="40202"/>
    <cfRule type="duplicateValues" dxfId="4138" priority="40203"/>
    <cfRule type="duplicateValues" dxfId="4137" priority="40204"/>
  </conditionalFormatting>
  <conditionalFormatting sqref="F702">
    <cfRule type="duplicateValues" dxfId="4136" priority="40190"/>
  </conditionalFormatting>
  <conditionalFormatting sqref="F702">
    <cfRule type="duplicateValues" dxfId="4135" priority="40188"/>
    <cfRule type="duplicateValues" dxfId="4134" priority="40189"/>
  </conditionalFormatting>
  <conditionalFormatting sqref="J702">
    <cfRule type="duplicateValues" dxfId="4133" priority="40051"/>
    <cfRule type="duplicateValues" dxfId="4132" priority="40052"/>
  </conditionalFormatting>
  <conditionalFormatting sqref="J702">
    <cfRule type="duplicateValues" dxfId="4131" priority="40050"/>
  </conditionalFormatting>
  <conditionalFormatting sqref="J702">
    <cfRule type="duplicateValues" dxfId="4130" priority="40045"/>
    <cfRule type="duplicateValues" dxfId="4129" priority="40046"/>
    <cfRule type="duplicateValues" dxfId="4128" priority="40047"/>
    <cfRule type="duplicateValues" dxfId="4127" priority="40048"/>
    <cfRule type="duplicateValues" dxfId="4126" priority="40049"/>
  </conditionalFormatting>
  <conditionalFormatting sqref="J702">
    <cfRule type="duplicateValues" dxfId="4125" priority="40042"/>
    <cfRule type="duplicateValues" dxfId="4124" priority="40043"/>
    <cfRule type="duplicateValues" dxfId="4123" priority="40044"/>
  </conditionalFormatting>
  <conditionalFormatting sqref="I702:K702">
    <cfRule type="duplicateValues" dxfId="4122" priority="40040"/>
  </conditionalFormatting>
  <conditionalFormatting sqref="I702:K702">
    <cfRule type="duplicateValues" dxfId="4121" priority="40037"/>
    <cfRule type="duplicateValues" dxfId="4120" priority="40038"/>
  </conditionalFormatting>
  <conditionalFormatting sqref="F704:F706">
    <cfRule type="duplicateValues" dxfId="4119" priority="40021"/>
  </conditionalFormatting>
  <conditionalFormatting sqref="J704:J706">
    <cfRule type="duplicateValues" dxfId="4118" priority="40019"/>
    <cfRule type="duplicateValues" dxfId="4117" priority="40020"/>
  </conditionalFormatting>
  <conditionalFormatting sqref="F704:F706">
    <cfRule type="duplicateValues" dxfId="4116" priority="40017"/>
    <cfRule type="duplicateValues" dxfId="4115" priority="40018"/>
  </conditionalFormatting>
  <conditionalFormatting sqref="J704:J706">
    <cfRule type="duplicateValues" dxfId="4114" priority="40016"/>
  </conditionalFormatting>
  <conditionalFormatting sqref="J704:J706">
    <cfRule type="duplicateValues" dxfId="4113" priority="40011"/>
    <cfRule type="duplicateValues" dxfId="4112" priority="40012"/>
    <cfRule type="duplicateValues" dxfId="4111" priority="40013"/>
    <cfRule type="duplicateValues" dxfId="4110" priority="40014"/>
    <cfRule type="duplicateValues" dxfId="4109" priority="40015"/>
  </conditionalFormatting>
  <conditionalFormatting sqref="J704:J706">
    <cfRule type="duplicateValues" dxfId="4108" priority="40008"/>
    <cfRule type="duplicateValues" dxfId="4107" priority="40009"/>
    <cfRule type="duplicateValues" dxfId="4106" priority="40010"/>
  </conditionalFormatting>
  <conditionalFormatting sqref="F703">
    <cfRule type="duplicateValues" dxfId="4105" priority="40007"/>
  </conditionalFormatting>
  <conditionalFormatting sqref="F703">
    <cfRule type="duplicateValues" dxfId="4104" priority="40005"/>
    <cfRule type="duplicateValues" dxfId="4103" priority="40006"/>
  </conditionalFormatting>
  <conditionalFormatting sqref="J703">
    <cfRule type="duplicateValues" dxfId="4102" priority="39868"/>
    <cfRule type="duplicateValues" dxfId="4101" priority="39869"/>
  </conditionalFormatting>
  <conditionalFormatting sqref="J703">
    <cfRule type="duplicateValues" dxfId="4100" priority="39867"/>
  </conditionalFormatting>
  <conditionalFormatting sqref="J703">
    <cfRule type="duplicateValues" dxfId="4099" priority="39862"/>
    <cfRule type="duplicateValues" dxfId="4098" priority="39863"/>
    <cfRule type="duplicateValues" dxfId="4097" priority="39864"/>
    <cfRule type="duplicateValues" dxfId="4096" priority="39865"/>
    <cfRule type="duplicateValues" dxfId="4095" priority="39866"/>
  </conditionalFormatting>
  <conditionalFormatting sqref="J703">
    <cfRule type="duplicateValues" dxfId="4094" priority="39859"/>
    <cfRule type="duplicateValues" dxfId="4093" priority="39860"/>
    <cfRule type="duplicateValues" dxfId="4092" priority="39861"/>
  </conditionalFormatting>
  <conditionalFormatting sqref="I703:K703">
    <cfRule type="duplicateValues" dxfId="4091" priority="39857"/>
  </conditionalFormatting>
  <conditionalFormatting sqref="I703:K703">
    <cfRule type="duplicateValues" dxfId="4090" priority="39854"/>
    <cfRule type="duplicateValues" dxfId="4089" priority="39855"/>
  </conditionalFormatting>
  <conditionalFormatting sqref="F704">
    <cfRule type="duplicateValues" dxfId="4088" priority="39816"/>
  </conditionalFormatting>
  <conditionalFormatting sqref="F704">
    <cfRule type="duplicateValues" dxfId="4087" priority="39814"/>
    <cfRule type="duplicateValues" dxfId="4086" priority="39815"/>
  </conditionalFormatting>
  <conditionalFormatting sqref="F707:F713">
    <cfRule type="duplicateValues" dxfId="4085" priority="39675"/>
  </conditionalFormatting>
  <conditionalFormatting sqref="J707:J713">
    <cfRule type="duplicateValues" dxfId="4084" priority="39673"/>
    <cfRule type="duplicateValues" dxfId="4083" priority="39674"/>
  </conditionalFormatting>
  <conditionalFormatting sqref="F707:F713">
    <cfRule type="duplicateValues" dxfId="4082" priority="39671"/>
    <cfRule type="duplicateValues" dxfId="4081" priority="39672"/>
  </conditionalFormatting>
  <conditionalFormatting sqref="J707:J713">
    <cfRule type="duplicateValues" dxfId="4080" priority="39670"/>
  </conditionalFormatting>
  <conditionalFormatting sqref="J707:J713">
    <cfRule type="duplicateValues" dxfId="4079" priority="39665"/>
    <cfRule type="duplicateValues" dxfId="4078" priority="39666"/>
    <cfRule type="duplicateValues" dxfId="4077" priority="39667"/>
    <cfRule type="duplicateValues" dxfId="4076" priority="39668"/>
    <cfRule type="duplicateValues" dxfId="4075" priority="39669"/>
  </conditionalFormatting>
  <conditionalFormatting sqref="J707:J713">
    <cfRule type="duplicateValues" dxfId="4074" priority="39662"/>
    <cfRule type="duplicateValues" dxfId="4073" priority="39663"/>
    <cfRule type="duplicateValues" dxfId="4072" priority="39664"/>
  </conditionalFormatting>
  <conditionalFormatting sqref="J704">
    <cfRule type="duplicateValues" dxfId="4071" priority="39660"/>
    <cfRule type="duplicateValues" dxfId="4070" priority="39661"/>
  </conditionalFormatting>
  <conditionalFormatting sqref="J704">
    <cfRule type="duplicateValues" dxfId="4069" priority="39659"/>
  </conditionalFormatting>
  <conditionalFormatting sqref="J704">
    <cfRule type="duplicateValues" dxfId="4068" priority="39654"/>
    <cfRule type="duplicateValues" dxfId="4067" priority="39655"/>
    <cfRule type="duplicateValues" dxfId="4066" priority="39656"/>
    <cfRule type="duplicateValues" dxfId="4065" priority="39657"/>
    <cfRule type="duplicateValues" dxfId="4064" priority="39658"/>
  </conditionalFormatting>
  <conditionalFormatting sqref="J704">
    <cfRule type="duplicateValues" dxfId="4063" priority="39651"/>
    <cfRule type="duplicateValues" dxfId="4062" priority="39652"/>
    <cfRule type="duplicateValues" dxfId="4061" priority="39653"/>
  </conditionalFormatting>
  <conditionalFormatting sqref="F705">
    <cfRule type="duplicateValues" dxfId="4060" priority="39628"/>
  </conditionalFormatting>
  <conditionalFormatting sqref="F705">
    <cfRule type="duplicateValues" dxfId="4059" priority="39626"/>
    <cfRule type="duplicateValues" dxfId="4058" priority="39627"/>
  </conditionalFormatting>
  <conditionalFormatting sqref="J705">
    <cfRule type="duplicateValues" dxfId="4057" priority="39486"/>
    <cfRule type="duplicateValues" dxfId="4056" priority="39487"/>
  </conditionalFormatting>
  <conditionalFormatting sqref="J705">
    <cfRule type="duplicateValues" dxfId="4055" priority="39485"/>
  </conditionalFormatting>
  <conditionalFormatting sqref="J705">
    <cfRule type="duplicateValues" dxfId="4054" priority="39480"/>
    <cfRule type="duplicateValues" dxfId="4053" priority="39481"/>
    <cfRule type="duplicateValues" dxfId="4052" priority="39482"/>
    <cfRule type="duplicateValues" dxfId="4051" priority="39483"/>
    <cfRule type="duplicateValues" dxfId="4050" priority="39484"/>
  </conditionalFormatting>
  <conditionalFormatting sqref="J705">
    <cfRule type="duplicateValues" dxfId="4049" priority="39477"/>
    <cfRule type="duplicateValues" dxfId="4048" priority="39478"/>
    <cfRule type="duplicateValues" dxfId="4047" priority="39479"/>
  </conditionalFormatting>
  <conditionalFormatting sqref="F706">
    <cfRule type="duplicateValues" dxfId="4046" priority="39454"/>
  </conditionalFormatting>
  <conditionalFormatting sqref="F706">
    <cfRule type="duplicateValues" dxfId="4045" priority="39452"/>
    <cfRule type="duplicateValues" dxfId="4044" priority="39453"/>
  </conditionalFormatting>
  <conditionalFormatting sqref="J706">
    <cfRule type="duplicateValues" dxfId="4043" priority="39312"/>
    <cfRule type="duplicateValues" dxfId="4042" priority="39313"/>
  </conditionalFormatting>
  <conditionalFormatting sqref="J706">
    <cfRule type="duplicateValues" dxfId="4041" priority="39311"/>
  </conditionalFormatting>
  <conditionalFormatting sqref="J706">
    <cfRule type="duplicateValues" dxfId="4040" priority="39306"/>
    <cfRule type="duplicateValues" dxfId="4039" priority="39307"/>
    <cfRule type="duplicateValues" dxfId="4038" priority="39308"/>
    <cfRule type="duplicateValues" dxfId="4037" priority="39309"/>
    <cfRule type="duplicateValues" dxfId="4036" priority="39310"/>
  </conditionalFormatting>
  <conditionalFormatting sqref="J706">
    <cfRule type="duplicateValues" dxfId="4035" priority="39303"/>
    <cfRule type="duplicateValues" dxfId="4034" priority="39304"/>
    <cfRule type="duplicateValues" dxfId="4033" priority="39305"/>
  </conditionalFormatting>
  <conditionalFormatting sqref="F707">
    <cfRule type="duplicateValues" dxfId="4032" priority="39280"/>
  </conditionalFormatting>
  <conditionalFormatting sqref="F707">
    <cfRule type="duplicateValues" dxfId="4031" priority="39278"/>
    <cfRule type="duplicateValues" dxfId="4030" priority="39279"/>
  </conditionalFormatting>
  <conditionalFormatting sqref="J707">
    <cfRule type="duplicateValues" dxfId="4029" priority="39135"/>
    <cfRule type="duplicateValues" dxfId="4028" priority="39136"/>
  </conditionalFormatting>
  <conditionalFormatting sqref="J707">
    <cfRule type="duplicateValues" dxfId="4027" priority="39134"/>
  </conditionalFormatting>
  <conditionalFormatting sqref="J707">
    <cfRule type="duplicateValues" dxfId="4026" priority="39129"/>
    <cfRule type="duplicateValues" dxfId="4025" priority="39130"/>
    <cfRule type="duplicateValues" dxfId="4024" priority="39131"/>
    <cfRule type="duplicateValues" dxfId="4023" priority="39132"/>
    <cfRule type="duplicateValues" dxfId="4022" priority="39133"/>
  </conditionalFormatting>
  <conditionalFormatting sqref="J707">
    <cfRule type="duplicateValues" dxfId="4021" priority="39126"/>
    <cfRule type="duplicateValues" dxfId="4020" priority="39127"/>
    <cfRule type="duplicateValues" dxfId="4019" priority="39128"/>
  </conditionalFormatting>
  <conditionalFormatting sqref="F708">
    <cfRule type="duplicateValues" dxfId="4018" priority="39114"/>
  </conditionalFormatting>
  <conditionalFormatting sqref="F708">
    <cfRule type="duplicateValues" dxfId="4017" priority="39112"/>
    <cfRule type="duplicateValues" dxfId="4016" priority="39113"/>
  </conditionalFormatting>
  <conditionalFormatting sqref="J708">
    <cfRule type="duplicateValues" dxfId="4015" priority="38970"/>
  </conditionalFormatting>
  <conditionalFormatting sqref="J708">
    <cfRule type="duplicateValues" dxfId="4014" priority="38965"/>
    <cfRule type="duplicateValues" dxfId="4013" priority="38966"/>
    <cfRule type="duplicateValues" dxfId="4012" priority="38967"/>
    <cfRule type="duplicateValues" dxfId="4011" priority="38968"/>
    <cfRule type="duplicateValues" dxfId="4010" priority="38969"/>
  </conditionalFormatting>
  <conditionalFormatting sqref="J708">
    <cfRule type="duplicateValues" dxfId="4009" priority="38963"/>
    <cfRule type="duplicateValues" dxfId="4008" priority="38964"/>
  </conditionalFormatting>
  <conditionalFormatting sqref="J708">
    <cfRule type="duplicateValues" dxfId="4007" priority="38960"/>
    <cfRule type="duplicateValues" dxfId="4006" priority="38961"/>
    <cfRule type="duplicateValues" dxfId="4005" priority="38962"/>
  </conditionalFormatting>
  <conditionalFormatting sqref="F709">
    <cfRule type="duplicateValues" dxfId="4004" priority="38959"/>
  </conditionalFormatting>
  <conditionalFormatting sqref="F709">
    <cfRule type="duplicateValues" dxfId="4003" priority="38957"/>
    <cfRule type="duplicateValues" dxfId="4002" priority="38958"/>
  </conditionalFormatting>
  <conditionalFormatting sqref="J709">
    <cfRule type="duplicateValues" dxfId="4001" priority="38815"/>
  </conditionalFormatting>
  <conditionalFormatting sqref="J709">
    <cfRule type="duplicateValues" dxfId="4000" priority="38810"/>
    <cfRule type="duplicateValues" dxfId="3999" priority="38811"/>
    <cfRule type="duplicateValues" dxfId="3998" priority="38812"/>
    <cfRule type="duplicateValues" dxfId="3997" priority="38813"/>
    <cfRule type="duplicateValues" dxfId="3996" priority="38814"/>
  </conditionalFormatting>
  <conditionalFormatting sqref="J709">
    <cfRule type="duplicateValues" dxfId="3995" priority="38808"/>
    <cfRule type="duplicateValues" dxfId="3994" priority="38809"/>
  </conditionalFormatting>
  <conditionalFormatting sqref="J709">
    <cfRule type="duplicateValues" dxfId="3993" priority="38805"/>
    <cfRule type="duplicateValues" dxfId="3992" priority="38806"/>
    <cfRule type="duplicateValues" dxfId="3991" priority="38807"/>
  </conditionalFormatting>
  <conditionalFormatting sqref="F710">
    <cfRule type="duplicateValues" dxfId="3990" priority="38804"/>
  </conditionalFormatting>
  <conditionalFormatting sqref="F710">
    <cfRule type="duplicateValues" dxfId="3989" priority="38802"/>
    <cfRule type="duplicateValues" dxfId="3988" priority="38803"/>
  </conditionalFormatting>
  <conditionalFormatting sqref="J710">
    <cfRule type="duplicateValues" dxfId="3987" priority="38659"/>
    <cfRule type="duplicateValues" dxfId="3986" priority="38660"/>
  </conditionalFormatting>
  <conditionalFormatting sqref="J710">
    <cfRule type="duplicateValues" dxfId="3985" priority="38658"/>
  </conditionalFormatting>
  <conditionalFormatting sqref="J710">
    <cfRule type="duplicateValues" dxfId="3984" priority="38653"/>
    <cfRule type="duplicateValues" dxfId="3983" priority="38654"/>
    <cfRule type="duplicateValues" dxfId="3982" priority="38655"/>
    <cfRule type="duplicateValues" dxfId="3981" priority="38656"/>
    <cfRule type="duplicateValues" dxfId="3980" priority="38657"/>
  </conditionalFormatting>
  <conditionalFormatting sqref="J710">
    <cfRule type="duplicateValues" dxfId="3979" priority="38650"/>
    <cfRule type="duplicateValues" dxfId="3978" priority="38651"/>
    <cfRule type="duplicateValues" dxfId="3977" priority="38652"/>
  </conditionalFormatting>
  <conditionalFormatting sqref="F711">
    <cfRule type="duplicateValues" dxfId="3976" priority="38638"/>
  </conditionalFormatting>
  <conditionalFormatting sqref="F711">
    <cfRule type="duplicateValues" dxfId="3975" priority="38636"/>
    <cfRule type="duplicateValues" dxfId="3974" priority="38637"/>
  </conditionalFormatting>
  <conditionalFormatting sqref="J711">
    <cfRule type="duplicateValues" dxfId="3973" priority="38493"/>
    <cfRule type="duplicateValues" dxfId="3972" priority="38494"/>
  </conditionalFormatting>
  <conditionalFormatting sqref="J711">
    <cfRule type="duplicateValues" dxfId="3971" priority="38492"/>
  </conditionalFormatting>
  <conditionalFormatting sqref="J711">
    <cfRule type="duplicateValues" dxfId="3970" priority="38487"/>
    <cfRule type="duplicateValues" dxfId="3969" priority="38488"/>
    <cfRule type="duplicateValues" dxfId="3968" priority="38489"/>
    <cfRule type="duplicateValues" dxfId="3967" priority="38490"/>
    <cfRule type="duplicateValues" dxfId="3966" priority="38491"/>
  </conditionalFormatting>
  <conditionalFormatting sqref="J711">
    <cfRule type="duplicateValues" dxfId="3965" priority="38484"/>
    <cfRule type="duplicateValues" dxfId="3964" priority="38485"/>
    <cfRule type="duplicateValues" dxfId="3963" priority="38486"/>
  </conditionalFormatting>
  <conditionalFormatting sqref="F712">
    <cfRule type="duplicateValues" dxfId="3962" priority="38472"/>
  </conditionalFormatting>
  <conditionalFormatting sqref="F712">
    <cfRule type="duplicateValues" dxfId="3961" priority="38470"/>
    <cfRule type="duplicateValues" dxfId="3960" priority="38471"/>
  </conditionalFormatting>
  <conditionalFormatting sqref="J712">
    <cfRule type="duplicateValues" dxfId="3959" priority="38327"/>
    <cfRule type="duplicateValues" dxfId="3958" priority="38328"/>
  </conditionalFormatting>
  <conditionalFormatting sqref="J712">
    <cfRule type="duplicateValues" dxfId="3957" priority="38326"/>
  </conditionalFormatting>
  <conditionalFormatting sqref="J712">
    <cfRule type="duplicateValues" dxfId="3956" priority="38321"/>
    <cfRule type="duplicateValues" dxfId="3955" priority="38322"/>
    <cfRule type="duplicateValues" dxfId="3954" priority="38323"/>
    <cfRule type="duplicateValues" dxfId="3953" priority="38324"/>
    <cfRule type="duplicateValues" dxfId="3952" priority="38325"/>
  </conditionalFormatting>
  <conditionalFormatting sqref="J712">
    <cfRule type="duplicateValues" dxfId="3951" priority="38318"/>
    <cfRule type="duplicateValues" dxfId="3950" priority="38319"/>
    <cfRule type="duplicateValues" dxfId="3949" priority="38320"/>
  </conditionalFormatting>
  <conditionalFormatting sqref="F714:F716">
    <cfRule type="duplicateValues" dxfId="3948" priority="38306"/>
  </conditionalFormatting>
  <conditionalFormatting sqref="J714:J716">
    <cfRule type="duplicateValues" dxfId="3947" priority="38304"/>
    <cfRule type="duplicateValues" dxfId="3946" priority="38305"/>
  </conditionalFormatting>
  <conditionalFormatting sqref="F714:F716">
    <cfRule type="duplicateValues" dxfId="3945" priority="38302"/>
    <cfRule type="duplicateValues" dxfId="3944" priority="38303"/>
  </conditionalFormatting>
  <conditionalFormatting sqref="J714:J716">
    <cfRule type="duplicateValues" dxfId="3943" priority="38301"/>
  </conditionalFormatting>
  <conditionalFormatting sqref="J714:J716">
    <cfRule type="duplicateValues" dxfId="3942" priority="38296"/>
    <cfRule type="duplicateValues" dxfId="3941" priority="38297"/>
    <cfRule type="duplicateValues" dxfId="3940" priority="38298"/>
    <cfRule type="duplicateValues" dxfId="3939" priority="38299"/>
    <cfRule type="duplicateValues" dxfId="3938" priority="38300"/>
  </conditionalFormatting>
  <conditionalFormatting sqref="J714:J716">
    <cfRule type="duplicateValues" dxfId="3937" priority="38293"/>
    <cfRule type="duplicateValues" dxfId="3936" priority="38294"/>
    <cfRule type="duplicateValues" dxfId="3935" priority="38295"/>
  </conditionalFormatting>
  <conditionalFormatting sqref="F713">
    <cfRule type="duplicateValues" dxfId="3934" priority="38292"/>
  </conditionalFormatting>
  <conditionalFormatting sqref="F713">
    <cfRule type="duplicateValues" dxfId="3933" priority="38290"/>
    <cfRule type="duplicateValues" dxfId="3932" priority="38291"/>
  </conditionalFormatting>
  <conditionalFormatting sqref="J713">
    <cfRule type="duplicateValues" dxfId="3931" priority="38147"/>
    <cfRule type="duplicateValues" dxfId="3930" priority="38148"/>
  </conditionalFormatting>
  <conditionalFormatting sqref="J713">
    <cfRule type="duplicateValues" dxfId="3929" priority="38146"/>
  </conditionalFormatting>
  <conditionalFormatting sqref="J713">
    <cfRule type="duplicateValues" dxfId="3928" priority="38141"/>
    <cfRule type="duplicateValues" dxfId="3927" priority="38142"/>
    <cfRule type="duplicateValues" dxfId="3926" priority="38143"/>
    <cfRule type="duplicateValues" dxfId="3925" priority="38144"/>
    <cfRule type="duplicateValues" dxfId="3924" priority="38145"/>
  </conditionalFormatting>
  <conditionalFormatting sqref="J713">
    <cfRule type="duplicateValues" dxfId="3923" priority="38138"/>
    <cfRule type="duplicateValues" dxfId="3922" priority="38139"/>
    <cfRule type="duplicateValues" dxfId="3921" priority="38140"/>
  </conditionalFormatting>
  <conditionalFormatting sqref="F714">
    <cfRule type="duplicateValues" dxfId="3920" priority="38126"/>
  </conditionalFormatting>
  <conditionalFormatting sqref="F714">
    <cfRule type="duplicateValues" dxfId="3919" priority="38124"/>
    <cfRule type="duplicateValues" dxfId="3918" priority="38125"/>
  </conditionalFormatting>
  <conditionalFormatting sqref="J714">
    <cfRule type="duplicateValues" dxfId="3917" priority="37979"/>
  </conditionalFormatting>
  <conditionalFormatting sqref="J714">
    <cfRule type="duplicateValues" dxfId="3916" priority="37974"/>
    <cfRule type="duplicateValues" dxfId="3915" priority="37975"/>
    <cfRule type="duplicateValues" dxfId="3914" priority="37976"/>
    <cfRule type="duplicateValues" dxfId="3913" priority="37977"/>
    <cfRule type="duplicateValues" dxfId="3912" priority="37978"/>
  </conditionalFormatting>
  <conditionalFormatting sqref="J714">
    <cfRule type="duplicateValues" dxfId="3911" priority="37972"/>
    <cfRule type="duplicateValues" dxfId="3910" priority="37973"/>
  </conditionalFormatting>
  <conditionalFormatting sqref="J714">
    <cfRule type="duplicateValues" dxfId="3909" priority="37969"/>
    <cfRule type="duplicateValues" dxfId="3908" priority="37970"/>
    <cfRule type="duplicateValues" dxfId="3907" priority="37971"/>
  </conditionalFormatting>
  <conditionalFormatting sqref="F715">
    <cfRule type="duplicateValues" dxfId="3906" priority="37957"/>
  </conditionalFormatting>
  <conditionalFormatting sqref="F715">
    <cfRule type="duplicateValues" dxfId="3905" priority="37955"/>
    <cfRule type="duplicateValues" dxfId="3904" priority="37956"/>
  </conditionalFormatting>
  <conditionalFormatting sqref="J715">
    <cfRule type="duplicateValues" dxfId="3903" priority="37810"/>
  </conditionalFormatting>
  <conditionalFormatting sqref="J715">
    <cfRule type="duplicateValues" dxfId="3902" priority="37805"/>
    <cfRule type="duplicateValues" dxfId="3901" priority="37806"/>
    <cfRule type="duplicateValues" dxfId="3900" priority="37807"/>
    <cfRule type="duplicateValues" dxfId="3899" priority="37808"/>
    <cfRule type="duplicateValues" dxfId="3898" priority="37809"/>
  </conditionalFormatting>
  <conditionalFormatting sqref="J715">
    <cfRule type="duplicateValues" dxfId="3897" priority="37803"/>
    <cfRule type="duplicateValues" dxfId="3896" priority="37804"/>
  </conditionalFormatting>
  <conditionalFormatting sqref="J715">
    <cfRule type="duplicateValues" dxfId="3895" priority="37800"/>
    <cfRule type="duplicateValues" dxfId="3894" priority="37801"/>
    <cfRule type="duplicateValues" dxfId="3893" priority="37802"/>
  </conditionalFormatting>
  <conditionalFormatting sqref="F717:F731">
    <cfRule type="duplicateValues" dxfId="3892" priority="37788"/>
  </conditionalFormatting>
  <conditionalFormatting sqref="J717:J731">
    <cfRule type="duplicateValues" dxfId="3891" priority="37786"/>
    <cfRule type="duplicateValues" dxfId="3890" priority="37787"/>
  </conditionalFormatting>
  <conditionalFormatting sqref="F717:F731">
    <cfRule type="duplicateValues" dxfId="3889" priority="37784"/>
    <cfRule type="duplicateValues" dxfId="3888" priority="37785"/>
  </conditionalFormatting>
  <conditionalFormatting sqref="J717:J731">
    <cfRule type="duplicateValues" dxfId="3887" priority="37783"/>
  </conditionalFormatting>
  <conditionalFormatting sqref="J717:J731">
    <cfRule type="duplicateValues" dxfId="3886" priority="37778"/>
    <cfRule type="duplicateValues" dxfId="3885" priority="37779"/>
    <cfRule type="duplicateValues" dxfId="3884" priority="37780"/>
    <cfRule type="duplicateValues" dxfId="3883" priority="37781"/>
    <cfRule type="duplicateValues" dxfId="3882" priority="37782"/>
  </conditionalFormatting>
  <conditionalFormatting sqref="J717:J731">
    <cfRule type="duplicateValues" dxfId="3881" priority="37775"/>
    <cfRule type="duplicateValues" dxfId="3880" priority="37776"/>
    <cfRule type="duplicateValues" dxfId="3879" priority="37777"/>
  </conditionalFormatting>
  <conditionalFormatting sqref="F716">
    <cfRule type="duplicateValues" dxfId="3878" priority="37774"/>
  </conditionalFormatting>
  <conditionalFormatting sqref="F716">
    <cfRule type="duplicateValues" dxfId="3877" priority="37772"/>
    <cfRule type="duplicateValues" dxfId="3876" priority="37773"/>
  </conditionalFormatting>
  <conditionalFormatting sqref="J728">
    <cfRule type="duplicateValues" dxfId="3875" priority="37627"/>
  </conditionalFormatting>
  <conditionalFormatting sqref="J728">
    <cfRule type="duplicateValues" dxfId="3874" priority="37622"/>
    <cfRule type="duplicateValues" dxfId="3873" priority="37623"/>
    <cfRule type="duplicateValues" dxfId="3872" priority="37624"/>
    <cfRule type="duplicateValues" dxfId="3871" priority="37625"/>
    <cfRule type="duplicateValues" dxfId="3870" priority="37626"/>
  </conditionalFormatting>
  <conditionalFormatting sqref="J728">
    <cfRule type="duplicateValues" dxfId="3869" priority="37620"/>
    <cfRule type="duplicateValues" dxfId="3868" priority="37621"/>
  </conditionalFormatting>
  <conditionalFormatting sqref="J728">
    <cfRule type="duplicateValues" dxfId="3867" priority="37617"/>
    <cfRule type="duplicateValues" dxfId="3866" priority="37618"/>
    <cfRule type="duplicateValues" dxfId="3865" priority="37619"/>
  </conditionalFormatting>
  <conditionalFormatting sqref="J729">
    <cfRule type="duplicateValues" dxfId="3864" priority="37560"/>
    <cfRule type="duplicateValues" dxfId="3863" priority="37561"/>
  </conditionalFormatting>
  <conditionalFormatting sqref="J729">
    <cfRule type="duplicateValues" dxfId="3862" priority="37559"/>
  </conditionalFormatting>
  <conditionalFormatting sqref="J729">
    <cfRule type="duplicateValues" dxfId="3861" priority="37554"/>
    <cfRule type="duplicateValues" dxfId="3860" priority="37555"/>
    <cfRule type="duplicateValues" dxfId="3859" priority="37556"/>
    <cfRule type="duplicateValues" dxfId="3858" priority="37557"/>
    <cfRule type="duplicateValues" dxfId="3857" priority="37558"/>
  </conditionalFormatting>
  <conditionalFormatting sqref="J729">
    <cfRule type="duplicateValues" dxfId="3856" priority="37551"/>
    <cfRule type="duplicateValues" dxfId="3855" priority="37552"/>
    <cfRule type="duplicateValues" dxfId="3854" priority="37553"/>
  </conditionalFormatting>
  <conditionalFormatting sqref="F732:F734">
    <cfRule type="duplicateValues" dxfId="3853" priority="37528"/>
  </conditionalFormatting>
  <conditionalFormatting sqref="J732:J734">
    <cfRule type="duplicateValues" dxfId="3852" priority="37526"/>
    <cfRule type="duplicateValues" dxfId="3851" priority="37527"/>
  </conditionalFormatting>
  <conditionalFormatting sqref="F732:F734">
    <cfRule type="duplicateValues" dxfId="3850" priority="37524"/>
    <cfRule type="duplicateValues" dxfId="3849" priority="37525"/>
  </conditionalFormatting>
  <conditionalFormatting sqref="J732:J734">
    <cfRule type="duplicateValues" dxfId="3848" priority="37523"/>
  </conditionalFormatting>
  <conditionalFormatting sqref="J732:J734">
    <cfRule type="duplicateValues" dxfId="3847" priority="37518"/>
    <cfRule type="duplicateValues" dxfId="3846" priority="37519"/>
    <cfRule type="duplicateValues" dxfId="3845" priority="37520"/>
    <cfRule type="duplicateValues" dxfId="3844" priority="37521"/>
    <cfRule type="duplicateValues" dxfId="3843" priority="37522"/>
  </conditionalFormatting>
  <conditionalFormatting sqref="J732:J734">
    <cfRule type="duplicateValues" dxfId="3842" priority="37515"/>
    <cfRule type="duplicateValues" dxfId="3841" priority="37516"/>
    <cfRule type="duplicateValues" dxfId="3840" priority="37517"/>
  </conditionalFormatting>
  <conditionalFormatting sqref="J730">
    <cfRule type="duplicateValues" dxfId="3839" priority="37513"/>
    <cfRule type="duplicateValues" dxfId="3838" priority="37514"/>
  </conditionalFormatting>
  <conditionalFormatting sqref="J730">
    <cfRule type="duplicateValues" dxfId="3837" priority="37512"/>
  </conditionalFormatting>
  <conditionalFormatting sqref="J730">
    <cfRule type="duplicateValues" dxfId="3836" priority="37507"/>
    <cfRule type="duplicateValues" dxfId="3835" priority="37508"/>
    <cfRule type="duplicateValues" dxfId="3834" priority="37509"/>
    <cfRule type="duplicateValues" dxfId="3833" priority="37510"/>
    <cfRule type="duplicateValues" dxfId="3832" priority="37511"/>
  </conditionalFormatting>
  <conditionalFormatting sqref="J730">
    <cfRule type="duplicateValues" dxfId="3831" priority="37504"/>
    <cfRule type="duplicateValues" dxfId="3830" priority="37505"/>
    <cfRule type="duplicateValues" dxfId="3829" priority="37506"/>
  </conditionalFormatting>
  <conditionalFormatting sqref="J731">
    <cfRule type="duplicateValues" dxfId="3828" priority="37491"/>
    <cfRule type="duplicateValues" dxfId="3827" priority="37492"/>
  </conditionalFormatting>
  <conditionalFormatting sqref="J731">
    <cfRule type="duplicateValues" dxfId="3826" priority="37490"/>
  </conditionalFormatting>
  <conditionalFormatting sqref="J731">
    <cfRule type="duplicateValues" dxfId="3825" priority="37485"/>
    <cfRule type="duplicateValues" dxfId="3824" priority="37486"/>
    <cfRule type="duplicateValues" dxfId="3823" priority="37487"/>
    <cfRule type="duplicateValues" dxfId="3822" priority="37488"/>
    <cfRule type="duplicateValues" dxfId="3821" priority="37489"/>
  </conditionalFormatting>
  <conditionalFormatting sqref="J731">
    <cfRule type="duplicateValues" dxfId="3820" priority="37482"/>
    <cfRule type="duplicateValues" dxfId="3819" priority="37483"/>
    <cfRule type="duplicateValues" dxfId="3818" priority="37484"/>
  </conditionalFormatting>
  <conditionalFormatting sqref="F732">
    <cfRule type="duplicateValues" dxfId="3817" priority="37470"/>
  </conditionalFormatting>
  <conditionalFormatting sqref="F732">
    <cfRule type="duplicateValues" dxfId="3816" priority="37468"/>
    <cfRule type="duplicateValues" dxfId="3815" priority="37469"/>
  </conditionalFormatting>
  <conditionalFormatting sqref="J732">
    <cfRule type="duplicateValues" dxfId="3814" priority="37467"/>
  </conditionalFormatting>
  <conditionalFormatting sqref="J732">
    <cfRule type="duplicateValues" dxfId="3813" priority="37462"/>
    <cfRule type="duplicateValues" dxfId="3812" priority="37463"/>
    <cfRule type="duplicateValues" dxfId="3811" priority="37464"/>
    <cfRule type="duplicateValues" dxfId="3810" priority="37465"/>
    <cfRule type="duplicateValues" dxfId="3809" priority="37466"/>
  </conditionalFormatting>
  <conditionalFormatting sqref="J732">
    <cfRule type="duplicateValues" dxfId="3808" priority="37460"/>
    <cfRule type="duplicateValues" dxfId="3807" priority="37461"/>
  </conditionalFormatting>
  <conditionalFormatting sqref="J732">
    <cfRule type="duplicateValues" dxfId="3806" priority="37457"/>
    <cfRule type="duplicateValues" dxfId="3805" priority="37458"/>
    <cfRule type="duplicateValues" dxfId="3804" priority="37459"/>
  </conditionalFormatting>
  <conditionalFormatting sqref="F735:F738">
    <cfRule type="duplicateValues" dxfId="3803" priority="37445"/>
  </conditionalFormatting>
  <conditionalFormatting sqref="J735:J738">
    <cfRule type="duplicateValues" dxfId="3802" priority="37443"/>
    <cfRule type="duplicateValues" dxfId="3801" priority="37444"/>
  </conditionalFormatting>
  <conditionalFormatting sqref="F735:F738">
    <cfRule type="duplicateValues" dxfId="3800" priority="37441"/>
    <cfRule type="duplicateValues" dxfId="3799" priority="37442"/>
  </conditionalFormatting>
  <conditionalFormatting sqref="J735:J738">
    <cfRule type="duplicateValues" dxfId="3798" priority="37440"/>
  </conditionalFormatting>
  <conditionalFormatting sqref="J735:J738">
    <cfRule type="duplicateValues" dxfId="3797" priority="37435"/>
    <cfRule type="duplicateValues" dxfId="3796" priority="37436"/>
    <cfRule type="duplicateValues" dxfId="3795" priority="37437"/>
    <cfRule type="duplicateValues" dxfId="3794" priority="37438"/>
    <cfRule type="duplicateValues" dxfId="3793" priority="37439"/>
  </conditionalFormatting>
  <conditionalFormatting sqref="J735:J738">
    <cfRule type="duplicateValues" dxfId="3792" priority="37432"/>
    <cfRule type="duplicateValues" dxfId="3791" priority="37433"/>
    <cfRule type="duplicateValues" dxfId="3790" priority="37434"/>
  </conditionalFormatting>
  <conditionalFormatting sqref="F733">
    <cfRule type="duplicateValues" dxfId="3789" priority="37431"/>
  </conditionalFormatting>
  <conditionalFormatting sqref="F733">
    <cfRule type="duplicateValues" dxfId="3788" priority="37429"/>
    <cfRule type="duplicateValues" dxfId="3787" priority="37430"/>
  </conditionalFormatting>
  <conditionalFormatting sqref="J733">
    <cfRule type="duplicateValues" dxfId="3786" priority="37427"/>
    <cfRule type="duplicateValues" dxfId="3785" priority="37428"/>
  </conditionalFormatting>
  <conditionalFormatting sqref="J733">
    <cfRule type="duplicateValues" dxfId="3784" priority="37426"/>
  </conditionalFormatting>
  <conditionalFormatting sqref="J733">
    <cfRule type="duplicateValues" dxfId="3783" priority="37421"/>
    <cfRule type="duplicateValues" dxfId="3782" priority="37422"/>
    <cfRule type="duplicateValues" dxfId="3781" priority="37423"/>
    <cfRule type="duplicateValues" dxfId="3780" priority="37424"/>
    <cfRule type="duplicateValues" dxfId="3779" priority="37425"/>
  </conditionalFormatting>
  <conditionalFormatting sqref="J733">
    <cfRule type="duplicateValues" dxfId="3778" priority="37418"/>
    <cfRule type="duplicateValues" dxfId="3777" priority="37419"/>
    <cfRule type="duplicateValues" dxfId="3776" priority="37420"/>
  </conditionalFormatting>
  <conditionalFormatting sqref="F734">
    <cfRule type="duplicateValues" dxfId="3775" priority="37417"/>
  </conditionalFormatting>
  <conditionalFormatting sqref="F734">
    <cfRule type="duplicateValues" dxfId="3774" priority="37415"/>
    <cfRule type="duplicateValues" dxfId="3773" priority="37416"/>
  </conditionalFormatting>
  <conditionalFormatting sqref="J734">
    <cfRule type="duplicateValues" dxfId="3772" priority="37413"/>
    <cfRule type="duplicateValues" dxfId="3771" priority="37414"/>
  </conditionalFormatting>
  <conditionalFormatting sqref="J734">
    <cfRule type="duplicateValues" dxfId="3770" priority="37412"/>
  </conditionalFormatting>
  <conditionalFormatting sqref="J734">
    <cfRule type="duplicateValues" dxfId="3769" priority="37407"/>
    <cfRule type="duplicateValues" dxfId="3768" priority="37408"/>
    <cfRule type="duplicateValues" dxfId="3767" priority="37409"/>
    <cfRule type="duplicateValues" dxfId="3766" priority="37410"/>
    <cfRule type="duplicateValues" dxfId="3765" priority="37411"/>
  </conditionalFormatting>
  <conditionalFormatting sqref="J734">
    <cfRule type="duplicateValues" dxfId="3764" priority="37404"/>
    <cfRule type="duplicateValues" dxfId="3763" priority="37405"/>
    <cfRule type="duplicateValues" dxfId="3762" priority="37406"/>
  </conditionalFormatting>
  <conditionalFormatting sqref="F735">
    <cfRule type="duplicateValues" dxfId="3761" priority="37381"/>
  </conditionalFormatting>
  <conditionalFormatting sqref="F735">
    <cfRule type="duplicateValues" dxfId="3760" priority="37379"/>
    <cfRule type="duplicateValues" dxfId="3759" priority="37380"/>
  </conditionalFormatting>
  <conditionalFormatting sqref="J735">
    <cfRule type="duplicateValues" dxfId="3758" priority="37375"/>
  </conditionalFormatting>
  <conditionalFormatting sqref="J735">
    <cfRule type="duplicateValues" dxfId="3757" priority="37370"/>
    <cfRule type="duplicateValues" dxfId="3756" priority="37371"/>
    <cfRule type="duplicateValues" dxfId="3755" priority="37372"/>
    <cfRule type="duplicateValues" dxfId="3754" priority="37373"/>
    <cfRule type="duplicateValues" dxfId="3753" priority="37374"/>
  </conditionalFormatting>
  <conditionalFormatting sqref="J735">
    <cfRule type="duplicateValues" dxfId="3752" priority="37368"/>
    <cfRule type="duplicateValues" dxfId="3751" priority="37369"/>
  </conditionalFormatting>
  <conditionalFormatting sqref="J735">
    <cfRule type="duplicateValues" dxfId="3750" priority="37365"/>
    <cfRule type="duplicateValues" dxfId="3749" priority="37366"/>
    <cfRule type="duplicateValues" dxfId="3748" priority="37367"/>
  </conditionalFormatting>
  <conditionalFormatting sqref="F736">
    <cfRule type="duplicateValues" dxfId="3747" priority="37353"/>
  </conditionalFormatting>
  <conditionalFormatting sqref="F736">
    <cfRule type="duplicateValues" dxfId="3746" priority="37351"/>
    <cfRule type="duplicateValues" dxfId="3745" priority="37352"/>
  </conditionalFormatting>
  <conditionalFormatting sqref="J736">
    <cfRule type="duplicateValues" dxfId="3744" priority="37346"/>
    <cfRule type="duplicateValues" dxfId="3743" priority="37347"/>
  </conditionalFormatting>
  <conditionalFormatting sqref="J736">
    <cfRule type="duplicateValues" dxfId="3742" priority="37345"/>
  </conditionalFormatting>
  <conditionalFormatting sqref="J736">
    <cfRule type="duplicateValues" dxfId="3741" priority="37340"/>
    <cfRule type="duplicateValues" dxfId="3740" priority="37341"/>
    <cfRule type="duplicateValues" dxfId="3739" priority="37342"/>
    <cfRule type="duplicateValues" dxfId="3738" priority="37343"/>
    <cfRule type="duplicateValues" dxfId="3737" priority="37344"/>
  </conditionalFormatting>
  <conditionalFormatting sqref="J736">
    <cfRule type="duplicateValues" dxfId="3736" priority="37337"/>
    <cfRule type="duplicateValues" dxfId="3735" priority="37338"/>
    <cfRule type="duplicateValues" dxfId="3734" priority="37339"/>
  </conditionalFormatting>
  <conditionalFormatting sqref="F737">
    <cfRule type="duplicateValues" dxfId="3733" priority="37270"/>
  </conditionalFormatting>
  <conditionalFormatting sqref="F737">
    <cfRule type="duplicateValues" dxfId="3732" priority="37268"/>
    <cfRule type="duplicateValues" dxfId="3731" priority="37269"/>
  </conditionalFormatting>
  <conditionalFormatting sqref="J737">
    <cfRule type="duplicateValues" dxfId="3730" priority="37263"/>
    <cfRule type="duplicateValues" dxfId="3729" priority="37264"/>
  </conditionalFormatting>
  <conditionalFormatting sqref="J737">
    <cfRule type="duplicateValues" dxfId="3728" priority="37262"/>
  </conditionalFormatting>
  <conditionalFormatting sqref="J737">
    <cfRule type="duplicateValues" dxfId="3727" priority="37257"/>
    <cfRule type="duplicateValues" dxfId="3726" priority="37258"/>
    <cfRule type="duplicateValues" dxfId="3725" priority="37259"/>
    <cfRule type="duplicateValues" dxfId="3724" priority="37260"/>
    <cfRule type="duplicateValues" dxfId="3723" priority="37261"/>
  </conditionalFormatting>
  <conditionalFormatting sqref="J737">
    <cfRule type="duplicateValues" dxfId="3722" priority="37254"/>
    <cfRule type="duplicateValues" dxfId="3721" priority="37255"/>
    <cfRule type="duplicateValues" dxfId="3720" priority="37256"/>
  </conditionalFormatting>
  <conditionalFormatting sqref="F739:F744">
    <cfRule type="duplicateValues" dxfId="3719" priority="37220"/>
  </conditionalFormatting>
  <conditionalFormatting sqref="J739:J744">
    <cfRule type="duplicateValues" dxfId="3718" priority="37218"/>
    <cfRule type="duplicateValues" dxfId="3717" priority="37219"/>
  </conditionalFormatting>
  <conditionalFormatting sqref="F739:F744">
    <cfRule type="duplicateValues" dxfId="3716" priority="37216"/>
    <cfRule type="duplicateValues" dxfId="3715" priority="37217"/>
  </conditionalFormatting>
  <conditionalFormatting sqref="J739:J744">
    <cfRule type="duplicateValues" dxfId="3714" priority="37215"/>
  </conditionalFormatting>
  <conditionalFormatting sqref="J739:J744">
    <cfRule type="duplicateValues" dxfId="3713" priority="37210"/>
    <cfRule type="duplicateValues" dxfId="3712" priority="37211"/>
    <cfRule type="duplicateValues" dxfId="3711" priority="37212"/>
    <cfRule type="duplicateValues" dxfId="3710" priority="37213"/>
    <cfRule type="duplicateValues" dxfId="3709" priority="37214"/>
  </conditionalFormatting>
  <conditionalFormatting sqref="J739:J744">
    <cfRule type="duplicateValues" dxfId="3708" priority="37207"/>
    <cfRule type="duplicateValues" dxfId="3707" priority="37208"/>
    <cfRule type="duplicateValues" dxfId="3706" priority="37209"/>
  </conditionalFormatting>
  <conditionalFormatting sqref="F738">
    <cfRule type="duplicateValues" dxfId="3705" priority="37206"/>
  </conditionalFormatting>
  <conditionalFormatting sqref="F738">
    <cfRule type="duplicateValues" dxfId="3704" priority="37204"/>
    <cfRule type="duplicateValues" dxfId="3703" priority="37205"/>
  </conditionalFormatting>
  <conditionalFormatting sqref="J738">
    <cfRule type="duplicateValues" dxfId="3702" priority="37199"/>
    <cfRule type="duplicateValues" dxfId="3701" priority="37200"/>
  </conditionalFormatting>
  <conditionalFormatting sqref="J738">
    <cfRule type="duplicateValues" dxfId="3700" priority="37198"/>
  </conditionalFormatting>
  <conditionalFormatting sqref="J738">
    <cfRule type="duplicateValues" dxfId="3699" priority="37193"/>
    <cfRule type="duplicateValues" dxfId="3698" priority="37194"/>
    <cfRule type="duplicateValues" dxfId="3697" priority="37195"/>
    <cfRule type="duplicateValues" dxfId="3696" priority="37196"/>
    <cfRule type="duplicateValues" dxfId="3695" priority="37197"/>
  </conditionalFormatting>
  <conditionalFormatting sqref="J738">
    <cfRule type="duplicateValues" dxfId="3694" priority="37190"/>
    <cfRule type="duplicateValues" dxfId="3693" priority="37191"/>
    <cfRule type="duplicateValues" dxfId="3692" priority="37192"/>
  </conditionalFormatting>
  <conditionalFormatting sqref="F739">
    <cfRule type="duplicateValues" dxfId="3691" priority="37167"/>
  </conditionalFormatting>
  <conditionalFormatting sqref="F739">
    <cfRule type="duplicateValues" dxfId="3690" priority="37165"/>
    <cfRule type="duplicateValues" dxfId="3689" priority="37166"/>
  </conditionalFormatting>
  <conditionalFormatting sqref="J739">
    <cfRule type="duplicateValues" dxfId="3688" priority="37158"/>
  </conditionalFormatting>
  <conditionalFormatting sqref="J739">
    <cfRule type="duplicateValues" dxfId="3687" priority="37153"/>
    <cfRule type="duplicateValues" dxfId="3686" priority="37154"/>
    <cfRule type="duplicateValues" dxfId="3685" priority="37155"/>
    <cfRule type="duplicateValues" dxfId="3684" priority="37156"/>
    <cfRule type="duplicateValues" dxfId="3683" priority="37157"/>
  </conditionalFormatting>
  <conditionalFormatting sqref="J739">
    <cfRule type="duplicateValues" dxfId="3682" priority="37151"/>
    <cfRule type="duplicateValues" dxfId="3681" priority="37152"/>
  </conditionalFormatting>
  <conditionalFormatting sqref="J739">
    <cfRule type="duplicateValues" dxfId="3680" priority="37148"/>
    <cfRule type="duplicateValues" dxfId="3679" priority="37149"/>
    <cfRule type="duplicateValues" dxfId="3678" priority="37150"/>
  </conditionalFormatting>
  <conditionalFormatting sqref="F740">
    <cfRule type="duplicateValues" dxfId="3677" priority="37136"/>
  </conditionalFormatting>
  <conditionalFormatting sqref="F740">
    <cfRule type="duplicateValues" dxfId="3676" priority="37134"/>
    <cfRule type="duplicateValues" dxfId="3675" priority="37135"/>
  </conditionalFormatting>
  <conditionalFormatting sqref="J740">
    <cfRule type="duplicateValues" dxfId="3674" priority="37127"/>
  </conditionalFormatting>
  <conditionalFormatting sqref="J740">
    <cfRule type="duplicateValues" dxfId="3673" priority="37122"/>
    <cfRule type="duplicateValues" dxfId="3672" priority="37123"/>
    <cfRule type="duplicateValues" dxfId="3671" priority="37124"/>
    <cfRule type="duplicateValues" dxfId="3670" priority="37125"/>
    <cfRule type="duplicateValues" dxfId="3669" priority="37126"/>
  </conditionalFormatting>
  <conditionalFormatting sqref="J740">
    <cfRule type="duplicateValues" dxfId="3668" priority="37120"/>
    <cfRule type="duplicateValues" dxfId="3667" priority="37121"/>
  </conditionalFormatting>
  <conditionalFormatting sqref="J740">
    <cfRule type="duplicateValues" dxfId="3666" priority="37117"/>
    <cfRule type="duplicateValues" dxfId="3665" priority="37118"/>
    <cfRule type="duplicateValues" dxfId="3664" priority="37119"/>
  </conditionalFormatting>
  <conditionalFormatting sqref="F741">
    <cfRule type="duplicateValues" dxfId="3663" priority="37105"/>
  </conditionalFormatting>
  <conditionalFormatting sqref="F741">
    <cfRule type="duplicateValues" dxfId="3662" priority="37103"/>
    <cfRule type="duplicateValues" dxfId="3661" priority="37104"/>
  </conditionalFormatting>
  <conditionalFormatting sqref="J741">
    <cfRule type="duplicateValues" dxfId="3660" priority="37095"/>
    <cfRule type="duplicateValues" dxfId="3659" priority="37096"/>
  </conditionalFormatting>
  <conditionalFormatting sqref="J741">
    <cfRule type="duplicateValues" dxfId="3658" priority="37094"/>
  </conditionalFormatting>
  <conditionalFormatting sqref="J741">
    <cfRule type="duplicateValues" dxfId="3657" priority="37089"/>
    <cfRule type="duplicateValues" dxfId="3656" priority="37090"/>
    <cfRule type="duplicateValues" dxfId="3655" priority="37091"/>
    <cfRule type="duplicateValues" dxfId="3654" priority="37092"/>
    <cfRule type="duplicateValues" dxfId="3653" priority="37093"/>
  </conditionalFormatting>
  <conditionalFormatting sqref="J741">
    <cfRule type="duplicateValues" dxfId="3652" priority="37086"/>
    <cfRule type="duplicateValues" dxfId="3651" priority="37087"/>
    <cfRule type="duplicateValues" dxfId="3650" priority="37088"/>
  </conditionalFormatting>
  <conditionalFormatting sqref="I741:K741">
    <cfRule type="duplicateValues" dxfId="3649" priority="37073"/>
  </conditionalFormatting>
  <conditionalFormatting sqref="I741:K741">
    <cfRule type="duplicateValues" dxfId="3648" priority="37070"/>
    <cfRule type="duplicateValues" dxfId="3647" priority="37071"/>
  </conditionalFormatting>
  <conditionalFormatting sqref="F742">
    <cfRule type="duplicateValues" dxfId="3646" priority="37054"/>
  </conditionalFormatting>
  <conditionalFormatting sqref="F742">
    <cfRule type="duplicateValues" dxfId="3645" priority="37052"/>
    <cfRule type="duplicateValues" dxfId="3644" priority="37053"/>
  </conditionalFormatting>
  <conditionalFormatting sqref="J742">
    <cfRule type="duplicateValues" dxfId="3643" priority="37044"/>
    <cfRule type="duplicateValues" dxfId="3642" priority="37045"/>
  </conditionalFormatting>
  <conditionalFormatting sqref="J742">
    <cfRule type="duplicateValues" dxfId="3641" priority="37043"/>
  </conditionalFormatting>
  <conditionalFormatting sqref="J742">
    <cfRule type="duplicateValues" dxfId="3640" priority="37038"/>
    <cfRule type="duplicateValues" dxfId="3639" priority="37039"/>
    <cfRule type="duplicateValues" dxfId="3638" priority="37040"/>
    <cfRule type="duplicateValues" dxfId="3637" priority="37041"/>
    <cfRule type="duplicateValues" dxfId="3636" priority="37042"/>
  </conditionalFormatting>
  <conditionalFormatting sqref="J742">
    <cfRule type="duplicateValues" dxfId="3635" priority="37035"/>
    <cfRule type="duplicateValues" dxfId="3634" priority="37036"/>
    <cfRule type="duplicateValues" dxfId="3633" priority="37037"/>
  </conditionalFormatting>
  <conditionalFormatting sqref="I742:K742">
    <cfRule type="duplicateValues" dxfId="3632" priority="37023"/>
  </conditionalFormatting>
  <conditionalFormatting sqref="I742:K742">
    <cfRule type="duplicateValues" dxfId="3631" priority="37021"/>
    <cfRule type="duplicateValues" dxfId="3630" priority="37022"/>
  </conditionalFormatting>
  <conditionalFormatting sqref="F743">
    <cfRule type="duplicateValues" dxfId="3629" priority="37020"/>
  </conditionalFormatting>
  <conditionalFormatting sqref="F743">
    <cfRule type="duplicateValues" dxfId="3628" priority="37018"/>
    <cfRule type="duplicateValues" dxfId="3627" priority="37019"/>
  </conditionalFormatting>
  <conditionalFormatting sqref="J743">
    <cfRule type="duplicateValues" dxfId="3626" priority="37011"/>
  </conditionalFormatting>
  <conditionalFormatting sqref="J743">
    <cfRule type="duplicateValues" dxfId="3625" priority="37006"/>
    <cfRule type="duplicateValues" dxfId="3624" priority="37007"/>
    <cfRule type="duplicateValues" dxfId="3623" priority="37008"/>
    <cfRule type="duplicateValues" dxfId="3622" priority="37009"/>
    <cfRule type="duplicateValues" dxfId="3621" priority="37010"/>
  </conditionalFormatting>
  <conditionalFormatting sqref="J743">
    <cfRule type="duplicateValues" dxfId="3620" priority="37004"/>
    <cfRule type="duplicateValues" dxfId="3619" priority="37005"/>
  </conditionalFormatting>
  <conditionalFormatting sqref="J743">
    <cfRule type="duplicateValues" dxfId="3618" priority="37001"/>
    <cfRule type="duplicateValues" dxfId="3617" priority="37002"/>
    <cfRule type="duplicateValues" dxfId="3616" priority="37003"/>
  </conditionalFormatting>
  <conditionalFormatting sqref="F745:F749">
    <cfRule type="duplicateValues" dxfId="3615" priority="36989"/>
  </conditionalFormatting>
  <conditionalFormatting sqref="J745:J749">
    <cfRule type="duplicateValues" dxfId="3614" priority="36987"/>
    <cfRule type="duplicateValues" dxfId="3613" priority="36988"/>
  </conditionalFormatting>
  <conditionalFormatting sqref="F745:F749">
    <cfRule type="duplicateValues" dxfId="3612" priority="36985"/>
    <cfRule type="duplicateValues" dxfId="3611" priority="36986"/>
  </conditionalFormatting>
  <conditionalFormatting sqref="J745:J749">
    <cfRule type="duplicateValues" dxfId="3610" priority="36984"/>
  </conditionalFormatting>
  <conditionalFormatting sqref="J745:J749">
    <cfRule type="duplicateValues" dxfId="3609" priority="36979"/>
    <cfRule type="duplicateValues" dxfId="3608" priority="36980"/>
    <cfRule type="duplicateValues" dxfId="3607" priority="36981"/>
    <cfRule type="duplicateValues" dxfId="3606" priority="36982"/>
    <cfRule type="duplicateValues" dxfId="3605" priority="36983"/>
  </conditionalFormatting>
  <conditionalFormatting sqref="J745:J749">
    <cfRule type="duplicateValues" dxfId="3604" priority="36976"/>
    <cfRule type="duplicateValues" dxfId="3603" priority="36977"/>
    <cfRule type="duplicateValues" dxfId="3602" priority="36978"/>
  </conditionalFormatting>
  <conditionalFormatting sqref="F744">
    <cfRule type="duplicateValues" dxfId="3601" priority="36975"/>
  </conditionalFormatting>
  <conditionalFormatting sqref="F744">
    <cfRule type="duplicateValues" dxfId="3600" priority="36973"/>
    <cfRule type="duplicateValues" dxfId="3599" priority="36974"/>
  </conditionalFormatting>
  <conditionalFormatting sqref="J744">
    <cfRule type="duplicateValues" dxfId="3598" priority="36966"/>
  </conditionalFormatting>
  <conditionalFormatting sqref="J744">
    <cfRule type="duplicateValues" dxfId="3597" priority="36961"/>
    <cfRule type="duplicateValues" dxfId="3596" priority="36962"/>
    <cfRule type="duplicateValues" dxfId="3595" priority="36963"/>
    <cfRule type="duplicateValues" dxfId="3594" priority="36964"/>
    <cfRule type="duplicateValues" dxfId="3593" priority="36965"/>
  </conditionalFormatting>
  <conditionalFormatting sqref="J744">
    <cfRule type="duplicateValues" dxfId="3592" priority="36959"/>
    <cfRule type="duplicateValues" dxfId="3591" priority="36960"/>
  </conditionalFormatting>
  <conditionalFormatting sqref="J744">
    <cfRule type="duplicateValues" dxfId="3590" priority="36956"/>
    <cfRule type="duplicateValues" dxfId="3589" priority="36957"/>
    <cfRule type="duplicateValues" dxfId="3588" priority="36958"/>
  </conditionalFormatting>
  <conditionalFormatting sqref="F745">
    <cfRule type="duplicateValues" dxfId="3587" priority="36955"/>
  </conditionalFormatting>
  <conditionalFormatting sqref="F745">
    <cfRule type="duplicateValues" dxfId="3586" priority="36953"/>
    <cfRule type="duplicateValues" dxfId="3585" priority="36954"/>
  </conditionalFormatting>
  <conditionalFormatting sqref="F746">
    <cfRule type="duplicateValues" dxfId="3584" priority="36943"/>
  </conditionalFormatting>
  <conditionalFormatting sqref="F746">
    <cfRule type="duplicateValues" dxfId="3583" priority="36941"/>
    <cfRule type="duplicateValues" dxfId="3582" priority="36942"/>
  </conditionalFormatting>
  <conditionalFormatting sqref="J746">
    <cfRule type="duplicateValues" dxfId="3581" priority="36930"/>
    <cfRule type="duplicateValues" dxfId="3580" priority="36931"/>
  </conditionalFormatting>
  <conditionalFormatting sqref="J746">
    <cfRule type="duplicateValues" dxfId="3579" priority="36929"/>
  </conditionalFormatting>
  <conditionalFormatting sqref="J746">
    <cfRule type="duplicateValues" dxfId="3578" priority="36924"/>
    <cfRule type="duplicateValues" dxfId="3577" priority="36925"/>
    <cfRule type="duplicateValues" dxfId="3576" priority="36926"/>
    <cfRule type="duplicateValues" dxfId="3575" priority="36927"/>
    <cfRule type="duplicateValues" dxfId="3574" priority="36928"/>
  </conditionalFormatting>
  <conditionalFormatting sqref="J746">
    <cfRule type="duplicateValues" dxfId="3573" priority="36921"/>
    <cfRule type="duplicateValues" dxfId="3572" priority="36922"/>
    <cfRule type="duplicateValues" dxfId="3571" priority="36923"/>
  </conditionalFormatting>
  <conditionalFormatting sqref="F747">
    <cfRule type="duplicateValues" dxfId="3570" priority="36887"/>
  </conditionalFormatting>
  <conditionalFormatting sqref="F747">
    <cfRule type="duplicateValues" dxfId="3569" priority="36885"/>
    <cfRule type="duplicateValues" dxfId="3568" priority="36886"/>
  </conditionalFormatting>
  <conditionalFormatting sqref="J747">
    <cfRule type="duplicateValues" dxfId="3567" priority="36875"/>
  </conditionalFormatting>
  <conditionalFormatting sqref="J747">
    <cfRule type="duplicateValues" dxfId="3566" priority="36870"/>
    <cfRule type="duplicateValues" dxfId="3565" priority="36871"/>
    <cfRule type="duplicateValues" dxfId="3564" priority="36872"/>
    <cfRule type="duplicateValues" dxfId="3563" priority="36873"/>
    <cfRule type="duplicateValues" dxfId="3562" priority="36874"/>
  </conditionalFormatting>
  <conditionalFormatting sqref="J747">
    <cfRule type="duplicateValues" dxfId="3561" priority="36868"/>
    <cfRule type="duplicateValues" dxfId="3560" priority="36869"/>
  </conditionalFormatting>
  <conditionalFormatting sqref="J747">
    <cfRule type="duplicateValues" dxfId="3559" priority="36865"/>
    <cfRule type="duplicateValues" dxfId="3558" priority="36866"/>
    <cfRule type="duplicateValues" dxfId="3557" priority="36867"/>
  </conditionalFormatting>
  <conditionalFormatting sqref="F748">
    <cfRule type="duplicateValues" dxfId="3556" priority="36864"/>
  </conditionalFormatting>
  <conditionalFormatting sqref="F748">
    <cfRule type="duplicateValues" dxfId="3555" priority="36862"/>
    <cfRule type="duplicateValues" dxfId="3554" priority="36863"/>
  </conditionalFormatting>
  <conditionalFormatting sqref="J748">
    <cfRule type="duplicateValues" dxfId="3553" priority="36852"/>
  </conditionalFormatting>
  <conditionalFormatting sqref="J748">
    <cfRule type="duplicateValues" dxfId="3552" priority="36847"/>
    <cfRule type="duplicateValues" dxfId="3551" priority="36848"/>
    <cfRule type="duplicateValues" dxfId="3550" priority="36849"/>
    <cfRule type="duplicateValues" dxfId="3549" priority="36850"/>
    <cfRule type="duplicateValues" dxfId="3548" priority="36851"/>
  </conditionalFormatting>
  <conditionalFormatting sqref="J748">
    <cfRule type="duplicateValues" dxfId="3547" priority="36845"/>
    <cfRule type="duplicateValues" dxfId="3546" priority="36846"/>
  </conditionalFormatting>
  <conditionalFormatting sqref="J748">
    <cfRule type="duplicateValues" dxfId="3545" priority="36842"/>
    <cfRule type="duplicateValues" dxfId="3544" priority="36843"/>
    <cfRule type="duplicateValues" dxfId="3543" priority="36844"/>
  </conditionalFormatting>
  <conditionalFormatting sqref="F750:F754">
    <cfRule type="duplicateValues" dxfId="3542" priority="36830"/>
  </conditionalFormatting>
  <conditionalFormatting sqref="J750:J754">
    <cfRule type="duplicateValues" dxfId="3541" priority="36828"/>
    <cfRule type="duplicateValues" dxfId="3540" priority="36829"/>
  </conditionalFormatting>
  <conditionalFormatting sqref="F750:F754">
    <cfRule type="duplicateValues" dxfId="3539" priority="36826"/>
    <cfRule type="duplicateValues" dxfId="3538" priority="36827"/>
  </conditionalFormatting>
  <conditionalFormatting sqref="J750:J754">
    <cfRule type="duplicateValues" dxfId="3537" priority="36825"/>
  </conditionalFormatting>
  <conditionalFormatting sqref="J750:J754">
    <cfRule type="duplicateValues" dxfId="3536" priority="36820"/>
    <cfRule type="duplicateValues" dxfId="3535" priority="36821"/>
    <cfRule type="duplicateValues" dxfId="3534" priority="36822"/>
    <cfRule type="duplicateValues" dxfId="3533" priority="36823"/>
    <cfRule type="duplicateValues" dxfId="3532" priority="36824"/>
  </conditionalFormatting>
  <conditionalFormatting sqref="J750:J754">
    <cfRule type="duplicateValues" dxfId="3531" priority="36817"/>
    <cfRule type="duplicateValues" dxfId="3530" priority="36818"/>
    <cfRule type="duplicateValues" dxfId="3529" priority="36819"/>
  </conditionalFormatting>
  <conditionalFormatting sqref="F749">
    <cfRule type="duplicateValues" dxfId="3528" priority="36816"/>
  </conditionalFormatting>
  <conditionalFormatting sqref="F749">
    <cfRule type="duplicateValues" dxfId="3527" priority="36814"/>
    <cfRule type="duplicateValues" dxfId="3526" priority="36815"/>
  </conditionalFormatting>
  <conditionalFormatting sqref="F750">
    <cfRule type="duplicateValues" dxfId="3525" priority="36804"/>
  </conditionalFormatting>
  <conditionalFormatting sqref="F750">
    <cfRule type="duplicateValues" dxfId="3524" priority="36802"/>
    <cfRule type="duplicateValues" dxfId="3523" priority="36803"/>
  </conditionalFormatting>
  <conditionalFormatting sqref="J750">
    <cfRule type="duplicateValues" dxfId="3522" priority="36788"/>
    <cfRule type="duplicateValues" dxfId="3521" priority="36789"/>
  </conditionalFormatting>
  <conditionalFormatting sqref="J750">
    <cfRule type="duplicateValues" dxfId="3520" priority="36787"/>
  </conditionalFormatting>
  <conditionalFormatting sqref="J750">
    <cfRule type="duplicateValues" dxfId="3519" priority="36782"/>
    <cfRule type="duplicateValues" dxfId="3518" priority="36783"/>
    <cfRule type="duplicateValues" dxfId="3517" priority="36784"/>
    <cfRule type="duplicateValues" dxfId="3516" priority="36785"/>
    <cfRule type="duplicateValues" dxfId="3515" priority="36786"/>
  </conditionalFormatting>
  <conditionalFormatting sqref="J750">
    <cfRule type="duplicateValues" dxfId="3514" priority="36779"/>
    <cfRule type="duplicateValues" dxfId="3513" priority="36780"/>
    <cfRule type="duplicateValues" dxfId="3512" priority="36781"/>
  </conditionalFormatting>
  <conditionalFormatting sqref="F751">
    <cfRule type="duplicateValues" dxfId="3511" priority="36756"/>
  </conditionalFormatting>
  <conditionalFormatting sqref="F751">
    <cfRule type="duplicateValues" dxfId="3510" priority="36754"/>
    <cfRule type="duplicateValues" dxfId="3509" priority="36755"/>
  </conditionalFormatting>
  <conditionalFormatting sqref="J751">
    <cfRule type="duplicateValues" dxfId="3508" priority="36740"/>
    <cfRule type="duplicateValues" dxfId="3507" priority="36741"/>
  </conditionalFormatting>
  <conditionalFormatting sqref="J751">
    <cfRule type="duplicateValues" dxfId="3506" priority="36739"/>
  </conditionalFormatting>
  <conditionalFormatting sqref="J751">
    <cfRule type="duplicateValues" dxfId="3505" priority="36734"/>
    <cfRule type="duplicateValues" dxfId="3504" priority="36735"/>
    <cfRule type="duplicateValues" dxfId="3503" priority="36736"/>
    <cfRule type="duplicateValues" dxfId="3502" priority="36737"/>
    <cfRule type="duplicateValues" dxfId="3501" priority="36738"/>
  </conditionalFormatting>
  <conditionalFormatting sqref="J751">
    <cfRule type="duplicateValues" dxfId="3500" priority="36731"/>
    <cfRule type="duplicateValues" dxfId="3499" priority="36732"/>
    <cfRule type="duplicateValues" dxfId="3498" priority="36733"/>
  </conditionalFormatting>
  <conditionalFormatting sqref="F752">
    <cfRule type="duplicateValues" dxfId="3497" priority="36708"/>
  </conditionalFormatting>
  <conditionalFormatting sqref="F752">
    <cfRule type="duplicateValues" dxfId="3496" priority="36706"/>
    <cfRule type="duplicateValues" dxfId="3495" priority="36707"/>
  </conditionalFormatting>
  <conditionalFormatting sqref="J752">
    <cfRule type="duplicateValues" dxfId="3494" priority="36692"/>
    <cfRule type="duplicateValues" dxfId="3493" priority="36693"/>
  </conditionalFormatting>
  <conditionalFormatting sqref="J752">
    <cfRule type="duplicateValues" dxfId="3492" priority="36691"/>
  </conditionalFormatting>
  <conditionalFormatting sqref="J752">
    <cfRule type="duplicateValues" dxfId="3491" priority="36686"/>
    <cfRule type="duplicateValues" dxfId="3490" priority="36687"/>
    <cfRule type="duplicateValues" dxfId="3489" priority="36688"/>
    <cfRule type="duplicateValues" dxfId="3488" priority="36689"/>
    <cfRule type="duplicateValues" dxfId="3487" priority="36690"/>
  </conditionalFormatting>
  <conditionalFormatting sqref="J752">
    <cfRule type="duplicateValues" dxfId="3486" priority="36683"/>
    <cfRule type="duplicateValues" dxfId="3485" priority="36684"/>
    <cfRule type="duplicateValues" dxfId="3484" priority="36685"/>
  </conditionalFormatting>
  <conditionalFormatting sqref="F753">
    <cfRule type="duplicateValues" dxfId="3483" priority="36660"/>
  </conditionalFormatting>
  <conditionalFormatting sqref="F753">
    <cfRule type="duplicateValues" dxfId="3482" priority="36658"/>
    <cfRule type="duplicateValues" dxfId="3481" priority="36659"/>
  </conditionalFormatting>
  <conditionalFormatting sqref="J753">
    <cfRule type="duplicateValues" dxfId="3480" priority="36645"/>
  </conditionalFormatting>
  <conditionalFormatting sqref="J753">
    <cfRule type="duplicateValues" dxfId="3479" priority="36640"/>
    <cfRule type="duplicateValues" dxfId="3478" priority="36641"/>
    <cfRule type="duplicateValues" dxfId="3477" priority="36642"/>
    <cfRule type="duplicateValues" dxfId="3476" priority="36643"/>
    <cfRule type="duplicateValues" dxfId="3475" priority="36644"/>
  </conditionalFormatting>
  <conditionalFormatting sqref="J753">
    <cfRule type="duplicateValues" dxfId="3474" priority="36638"/>
    <cfRule type="duplicateValues" dxfId="3473" priority="36639"/>
  </conditionalFormatting>
  <conditionalFormatting sqref="J753">
    <cfRule type="duplicateValues" dxfId="3472" priority="36635"/>
    <cfRule type="duplicateValues" dxfId="3471" priority="36636"/>
    <cfRule type="duplicateValues" dxfId="3470" priority="36637"/>
  </conditionalFormatting>
  <conditionalFormatting sqref="F755:F758">
    <cfRule type="duplicateValues" dxfId="3469" priority="36634"/>
  </conditionalFormatting>
  <conditionalFormatting sqref="J755:J758">
    <cfRule type="duplicateValues" dxfId="3468" priority="36632"/>
    <cfRule type="duplicateValues" dxfId="3467" priority="36633"/>
  </conditionalFormatting>
  <conditionalFormatting sqref="F755:F758">
    <cfRule type="duplicateValues" dxfId="3466" priority="36630"/>
    <cfRule type="duplicateValues" dxfId="3465" priority="36631"/>
  </conditionalFormatting>
  <conditionalFormatting sqref="J755:J758">
    <cfRule type="duplicateValues" dxfId="3464" priority="36629"/>
  </conditionalFormatting>
  <conditionalFormatting sqref="J755:J758">
    <cfRule type="duplicateValues" dxfId="3463" priority="36624"/>
    <cfRule type="duplicateValues" dxfId="3462" priority="36625"/>
    <cfRule type="duplicateValues" dxfId="3461" priority="36626"/>
    <cfRule type="duplicateValues" dxfId="3460" priority="36627"/>
    <cfRule type="duplicateValues" dxfId="3459" priority="36628"/>
  </conditionalFormatting>
  <conditionalFormatting sqref="J755:J758">
    <cfRule type="duplicateValues" dxfId="3458" priority="36621"/>
    <cfRule type="duplicateValues" dxfId="3457" priority="36622"/>
    <cfRule type="duplicateValues" dxfId="3456" priority="36623"/>
  </conditionalFormatting>
  <conditionalFormatting sqref="F754">
    <cfRule type="duplicateValues" dxfId="3455" priority="36620"/>
  </conditionalFormatting>
  <conditionalFormatting sqref="F754">
    <cfRule type="duplicateValues" dxfId="3454" priority="36618"/>
    <cfRule type="duplicateValues" dxfId="3453" priority="36619"/>
  </conditionalFormatting>
  <conditionalFormatting sqref="J754">
    <cfRule type="duplicateValues" dxfId="3452" priority="36605"/>
  </conditionalFormatting>
  <conditionalFormatting sqref="J754">
    <cfRule type="duplicateValues" dxfId="3451" priority="36600"/>
    <cfRule type="duplicateValues" dxfId="3450" priority="36601"/>
    <cfRule type="duplicateValues" dxfId="3449" priority="36602"/>
    <cfRule type="duplicateValues" dxfId="3448" priority="36603"/>
    <cfRule type="duplicateValues" dxfId="3447" priority="36604"/>
  </conditionalFormatting>
  <conditionalFormatting sqref="J754">
    <cfRule type="duplicateValues" dxfId="3446" priority="36598"/>
    <cfRule type="duplicateValues" dxfId="3445" priority="36599"/>
  </conditionalFormatting>
  <conditionalFormatting sqref="J754">
    <cfRule type="duplicateValues" dxfId="3444" priority="36595"/>
    <cfRule type="duplicateValues" dxfId="3443" priority="36596"/>
    <cfRule type="duplicateValues" dxfId="3442" priority="36597"/>
  </conditionalFormatting>
  <conditionalFormatting sqref="F755">
    <cfRule type="duplicateValues" dxfId="3441" priority="36583"/>
  </conditionalFormatting>
  <conditionalFormatting sqref="F755">
    <cfRule type="duplicateValues" dxfId="3440" priority="36581"/>
    <cfRule type="duplicateValues" dxfId="3439" priority="36582"/>
  </conditionalFormatting>
  <conditionalFormatting sqref="J755">
    <cfRule type="duplicateValues" dxfId="3438" priority="36564"/>
    <cfRule type="duplicateValues" dxfId="3437" priority="36565"/>
  </conditionalFormatting>
  <conditionalFormatting sqref="J755">
    <cfRule type="duplicateValues" dxfId="3436" priority="36563"/>
  </conditionalFormatting>
  <conditionalFormatting sqref="J755">
    <cfRule type="duplicateValues" dxfId="3435" priority="36558"/>
    <cfRule type="duplicateValues" dxfId="3434" priority="36559"/>
    <cfRule type="duplicateValues" dxfId="3433" priority="36560"/>
    <cfRule type="duplicateValues" dxfId="3432" priority="36561"/>
    <cfRule type="duplicateValues" dxfId="3431" priority="36562"/>
  </conditionalFormatting>
  <conditionalFormatting sqref="J755">
    <cfRule type="duplicateValues" dxfId="3430" priority="36555"/>
    <cfRule type="duplicateValues" dxfId="3429" priority="36556"/>
    <cfRule type="duplicateValues" dxfId="3428" priority="36557"/>
  </conditionalFormatting>
  <conditionalFormatting sqref="F756">
    <cfRule type="duplicateValues" dxfId="3427" priority="36532"/>
  </conditionalFormatting>
  <conditionalFormatting sqref="F756">
    <cfRule type="duplicateValues" dxfId="3426" priority="36530"/>
    <cfRule type="duplicateValues" dxfId="3425" priority="36531"/>
  </conditionalFormatting>
  <conditionalFormatting sqref="J759:J761">
    <cfRule type="duplicateValues" dxfId="3424" priority="36512"/>
    <cfRule type="duplicateValues" dxfId="3423" priority="36513"/>
  </conditionalFormatting>
  <conditionalFormatting sqref="J759:J761">
    <cfRule type="duplicateValues" dxfId="3422" priority="36509"/>
  </conditionalFormatting>
  <conditionalFormatting sqref="J759:J761">
    <cfRule type="duplicateValues" dxfId="3421" priority="36504"/>
    <cfRule type="duplicateValues" dxfId="3420" priority="36505"/>
    <cfRule type="duplicateValues" dxfId="3419" priority="36506"/>
    <cfRule type="duplicateValues" dxfId="3418" priority="36507"/>
    <cfRule type="duplicateValues" dxfId="3417" priority="36508"/>
  </conditionalFormatting>
  <conditionalFormatting sqref="J759:J761">
    <cfRule type="duplicateValues" dxfId="3416" priority="36501"/>
    <cfRule type="duplicateValues" dxfId="3415" priority="36502"/>
    <cfRule type="duplicateValues" dxfId="3414" priority="36503"/>
  </conditionalFormatting>
  <conditionalFormatting sqref="J756">
    <cfRule type="duplicateValues" dxfId="3413" priority="36499"/>
    <cfRule type="duplicateValues" dxfId="3412" priority="36500"/>
  </conditionalFormatting>
  <conditionalFormatting sqref="J756">
    <cfRule type="duplicateValues" dxfId="3411" priority="36498"/>
  </conditionalFormatting>
  <conditionalFormatting sqref="J756">
    <cfRule type="duplicateValues" dxfId="3410" priority="36493"/>
    <cfRule type="duplicateValues" dxfId="3409" priority="36494"/>
    <cfRule type="duplicateValues" dxfId="3408" priority="36495"/>
    <cfRule type="duplicateValues" dxfId="3407" priority="36496"/>
    <cfRule type="duplicateValues" dxfId="3406" priority="36497"/>
  </conditionalFormatting>
  <conditionalFormatting sqref="J756">
    <cfRule type="duplicateValues" dxfId="3405" priority="36490"/>
    <cfRule type="duplicateValues" dxfId="3404" priority="36491"/>
    <cfRule type="duplicateValues" dxfId="3403" priority="36492"/>
  </conditionalFormatting>
  <conditionalFormatting sqref="F757">
    <cfRule type="duplicateValues" dxfId="3402" priority="36478"/>
  </conditionalFormatting>
  <conditionalFormatting sqref="F757">
    <cfRule type="duplicateValues" dxfId="3401" priority="36476"/>
    <cfRule type="duplicateValues" dxfId="3400" priority="36477"/>
  </conditionalFormatting>
  <conditionalFormatting sqref="J757">
    <cfRule type="duplicateValues" dxfId="3399" priority="36459"/>
    <cfRule type="duplicateValues" dxfId="3398" priority="36460"/>
  </conditionalFormatting>
  <conditionalFormatting sqref="J757">
    <cfRule type="duplicateValues" dxfId="3397" priority="36458"/>
  </conditionalFormatting>
  <conditionalFormatting sqref="J757">
    <cfRule type="duplicateValues" dxfId="3396" priority="36453"/>
    <cfRule type="duplicateValues" dxfId="3395" priority="36454"/>
    <cfRule type="duplicateValues" dxfId="3394" priority="36455"/>
    <cfRule type="duplicateValues" dxfId="3393" priority="36456"/>
    <cfRule type="duplicateValues" dxfId="3392" priority="36457"/>
  </conditionalFormatting>
  <conditionalFormatting sqref="J757">
    <cfRule type="duplicateValues" dxfId="3391" priority="36450"/>
    <cfRule type="duplicateValues" dxfId="3390" priority="36451"/>
    <cfRule type="duplicateValues" dxfId="3389" priority="36452"/>
  </conditionalFormatting>
  <conditionalFormatting sqref="F758">
    <cfRule type="duplicateValues" dxfId="3388" priority="36438"/>
  </conditionalFormatting>
  <conditionalFormatting sqref="F758">
    <cfRule type="duplicateValues" dxfId="3387" priority="36436"/>
    <cfRule type="duplicateValues" dxfId="3386" priority="36437"/>
  </conditionalFormatting>
  <conditionalFormatting sqref="J758">
    <cfRule type="duplicateValues" dxfId="3385" priority="36419"/>
    <cfRule type="duplicateValues" dxfId="3384" priority="36420"/>
  </conditionalFormatting>
  <conditionalFormatting sqref="J758">
    <cfRule type="duplicateValues" dxfId="3383" priority="36418"/>
  </conditionalFormatting>
  <conditionalFormatting sqref="J758">
    <cfRule type="duplicateValues" dxfId="3382" priority="36413"/>
    <cfRule type="duplicateValues" dxfId="3381" priority="36414"/>
    <cfRule type="duplicateValues" dxfId="3380" priority="36415"/>
    <cfRule type="duplicateValues" dxfId="3379" priority="36416"/>
    <cfRule type="duplicateValues" dxfId="3378" priority="36417"/>
  </conditionalFormatting>
  <conditionalFormatting sqref="J758">
    <cfRule type="duplicateValues" dxfId="3377" priority="36410"/>
    <cfRule type="duplicateValues" dxfId="3376" priority="36411"/>
    <cfRule type="duplicateValues" dxfId="3375" priority="36412"/>
  </conditionalFormatting>
  <conditionalFormatting sqref="F759">
    <cfRule type="duplicateValues" dxfId="3374" priority="36398"/>
  </conditionalFormatting>
  <conditionalFormatting sqref="F759">
    <cfRule type="duplicateValues" dxfId="3373" priority="36396"/>
    <cfRule type="duplicateValues" dxfId="3372" priority="36397"/>
  </conditionalFormatting>
  <conditionalFormatting sqref="J759">
    <cfRule type="duplicateValues" dxfId="3371" priority="36376"/>
    <cfRule type="duplicateValues" dxfId="3370" priority="36377"/>
  </conditionalFormatting>
  <conditionalFormatting sqref="J759">
    <cfRule type="duplicateValues" dxfId="3369" priority="36375"/>
  </conditionalFormatting>
  <conditionalFormatting sqref="J759">
    <cfRule type="duplicateValues" dxfId="3368" priority="36370"/>
    <cfRule type="duplicateValues" dxfId="3367" priority="36371"/>
    <cfRule type="duplicateValues" dxfId="3366" priority="36372"/>
    <cfRule type="duplicateValues" dxfId="3365" priority="36373"/>
    <cfRule type="duplicateValues" dxfId="3364" priority="36374"/>
  </conditionalFormatting>
  <conditionalFormatting sqref="J759">
    <cfRule type="duplicateValues" dxfId="3363" priority="36367"/>
    <cfRule type="duplicateValues" dxfId="3362" priority="36368"/>
    <cfRule type="duplicateValues" dxfId="3361" priority="36369"/>
  </conditionalFormatting>
  <conditionalFormatting sqref="I759:K759">
    <cfRule type="duplicateValues" dxfId="3360" priority="36354"/>
  </conditionalFormatting>
  <conditionalFormatting sqref="I759:K759">
    <cfRule type="duplicateValues" dxfId="3359" priority="36351"/>
    <cfRule type="duplicateValues" dxfId="3358" priority="36352"/>
  </conditionalFormatting>
  <conditionalFormatting sqref="F760">
    <cfRule type="duplicateValues" dxfId="3357" priority="36313"/>
  </conditionalFormatting>
  <conditionalFormatting sqref="F760">
    <cfRule type="duplicateValues" dxfId="3356" priority="36311"/>
    <cfRule type="duplicateValues" dxfId="3355" priority="36312"/>
  </conditionalFormatting>
  <conditionalFormatting sqref="J760">
    <cfRule type="duplicateValues" dxfId="3354" priority="36291"/>
    <cfRule type="duplicateValues" dxfId="3353" priority="36292"/>
  </conditionalFormatting>
  <conditionalFormatting sqref="J760">
    <cfRule type="duplicateValues" dxfId="3352" priority="36290"/>
  </conditionalFormatting>
  <conditionalFormatting sqref="J760">
    <cfRule type="duplicateValues" dxfId="3351" priority="36285"/>
    <cfRule type="duplicateValues" dxfId="3350" priority="36286"/>
    <cfRule type="duplicateValues" dxfId="3349" priority="36287"/>
    <cfRule type="duplicateValues" dxfId="3348" priority="36288"/>
    <cfRule type="duplicateValues" dxfId="3347" priority="36289"/>
  </conditionalFormatting>
  <conditionalFormatting sqref="J760">
    <cfRule type="duplicateValues" dxfId="3346" priority="36282"/>
    <cfRule type="duplicateValues" dxfId="3345" priority="36283"/>
    <cfRule type="duplicateValues" dxfId="3344" priority="36284"/>
  </conditionalFormatting>
  <conditionalFormatting sqref="J761">
    <cfRule type="duplicateValues" dxfId="3343" priority="36234"/>
    <cfRule type="duplicateValues" dxfId="3342" priority="36235"/>
  </conditionalFormatting>
  <conditionalFormatting sqref="J761">
    <cfRule type="duplicateValues" dxfId="3341" priority="36233"/>
  </conditionalFormatting>
  <conditionalFormatting sqref="J761">
    <cfRule type="duplicateValues" dxfId="3340" priority="36228"/>
    <cfRule type="duplicateValues" dxfId="3339" priority="36229"/>
    <cfRule type="duplicateValues" dxfId="3338" priority="36230"/>
    <cfRule type="duplicateValues" dxfId="3337" priority="36231"/>
    <cfRule type="duplicateValues" dxfId="3336" priority="36232"/>
  </conditionalFormatting>
  <conditionalFormatting sqref="J761">
    <cfRule type="duplicateValues" dxfId="3335" priority="36225"/>
    <cfRule type="duplicateValues" dxfId="3334" priority="36226"/>
    <cfRule type="duplicateValues" dxfId="3333" priority="36227"/>
  </conditionalFormatting>
  <conditionalFormatting sqref="J762">
    <cfRule type="duplicateValues" dxfId="3332" priority="36212"/>
    <cfRule type="duplicateValues" dxfId="3331" priority="36213"/>
  </conditionalFormatting>
  <conditionalFormatting sqref="J762">
    <cfRule type="duplicateValues" dxfId="3330" priority="36211"/>
  </conditionalFormatting>
  <conditionalFormatting sqref="J762">
    <cfRule type="duplicateValues" dxfId="3329" priority="36206"/>
    <cfRule type="duplicateValues" dxfId="3328" priority="36207"/>
    <cfRule type="duplicateValues" dxfId="3327" priority="36208"/>
    <cfRule type="duplicateValues" dxfId="3326" priority="36209"/>
    <cfRule type="duplicateValues" dxfId="3325" priority="36210"/>
  </conditionalFormatting>
  <conditionalFormatting sqref="J762">
    <cfRule type="duplicateValues" dxfId="3324" priority="36203"/>
    <cfRule type="duplicateValues" dxfId="3323" priority="36204"/>
    <cfRule type="duplicateValues" dxfId="3322" priority="36205"/>
  </conditionalFormatting>
  <conditionalFormatting sqref="J763">
    <cfRule type="duplicateValues" dxfId="3321" priority="36157"/>
    <cfRule type="duplicateValues" dxfId="3320" priority="36158"/>
  </conditionalFormatting>
  <conditionalFormatting sqref="J763">
    <cfRule type="duplicateValues" dxfId="3319" priority="36156"/>
  </conditionalFormatting>
  <conditionalFormatting sqref="J763">
    <cfRule type="duplicateValues" dxfId="3318" priority="36151"/>
    <cfRule type="duplicateValues" dxfId="3317" priority="36152"/>
    <cfRule type="duplicateValues" dxfId="3316" priority="36153"/>
    <cfRule type="duplicateValues" dxfId="3315" priority="36154"/>
    <cfRule type="duplicateValues" dxfId="3314" priority="36155"/>
  </conditionalFormatting>
  <conditionalFormatting sqref="J763">
    <cfRule type="duplicateValues" dxfId="3313" priority="36148"/>
    <cfRule type="duplicateValues" dxfId="3312" priority="36149"/>
    <cfRule type="duplicateValues" dxfId="3311" priority="36150"/>
  </conditionalFormatting>
  <conditionalFormatting sqref="J764">
    <cfRule type="duplicateValues" dxfId="3310" priority="35734"/>
    <cfRule type="duplicateValues" dxfId="3309" priority="35735"/>
  </conditionalFormatting>
  <conditionalFormatting sqref="J764">
    <cfRule type="duplicateValues" dxfId="3308" priority="35733"/>
  </conditionalFormatting>
  <conditionalFormatting sqref="J764">
    <cfRule type="duplicateValues" dxfId="3307" priority="35728"/>
    <cfRule type="duplicateValues" dxfId="3306" priority="35729"/>
    <cfRule type="duplicateValues" dxfId="3305" priority="35730"/>
    <cfRule type="duplicateValues" dxfId="3304" priority="35731"/>
    <cfRule type="duplicateValues" dxfId="3303" priority="35732"/>
  </conditionalFormatting>
  <conditionalFormatting sqref="J764">
    <cfRule type="duplicateValues" dxfId="3302" priority="35725"/>
    <cfRule type="duplicateValues" dxfId="3301" priority="35726"/>
    <cfRule type="duplicateValues" dxfId="3300" priority="35727"/>
  </conditionalFormatting>
  <conditionalFormatting sqref="J765">
    <cfRule type="duplicateValues" dxfId="3299" priority="35701"/>
    <cfRule type="duplicateValues" dxfId="3298" priority="35702"/>
  </conditionalFormatting>
  <conditionalFormatting sqref="J765">
    <cfRule type="duplicateValues" dxfId="3297" priority="35700"/>
  </conditionalFormatting>
  <conditionalFormatting sqref="J765">
    <cfRule type="duplicateValues" dxfId="3296" priority="35695"/>
    <cfRule type="duplicateValues" dxfId="3295" priority="35696"/>
    <cfRule type="duplicateValues" dxfId="3294" priority="35697"/>
    <cfRule type="duplicateValues" dxfId="3293" priority="35698"/>
    <cfRule type="duplicateValues" dxfId="3292" priority="35699"/>
  </conditionalFormatting>
  <conditionalFormatting sqref="J765">
    <cfRule type="duplicateValues" dxfId="3291" priority="35692"/>
    <cfRule type="duplicateValues" dxfId="3290" priority="35693"/>
    <cfRule type="duplicateValues" dxfId="3289" priority="35694"/>
  </conditionalFormatting>
  <conditionalFormatting sqref="J766">
    <cfRule type="duplicateValues" dxfId="3288" priority="35690"/>
    <cfRule type="duplicateValues" dxfId="3287" priority="35691"/>
  </conditionalFormatting>
  <conditionalFormatting sqref="J766">
    <cfRule type="duplicateValues" dxfId="3286" priority="35689"/>
  </conditionalFormatting>
  <conditionalFormatting sqref="J766">
    <cfRule type="duplicateValues" dxfId="3285" priority="35684"/>
    <cfRule type="duplicateValues" dxfId="3284" priority="35685"/>
    <cfRule type="duplicateValues" dxfId="3283" priority="35686"/>
    <cfRule type="duplicateValues" dxfId="3282" priority="35687"/>
    <cfRule type="duplicateValues" dxfId="3281" priority="35688"/>
  </conditionalFormatting>
  <conditionalFormatting sqref="J766">
    <cfRule type="duplicateValues" dxfId="3280" priority="35681"/>
    <cfRule type="duplicateValues" dxfId="3279" priority="35682"/>
    <cfRule type="duplicateValues" dxfId="3278" priority="35683"/>
  </conditionalFormatting>
  <conditionalFormatting sqref="F766">
    <cfRule type="duplicateValues" dxfId="3277" priority="35680"/>
  </conditionalFormatting>
  <conditionalFormatting sqref="F766">
    <cfRule type="duplicateValues" dxfId="3276" priority="35676"/>
    <cfRule type="duplicateValues" dxfId="3275" priority="35677"/>
  </conditionalFormatting>
  <conditionalFormatting sqref="J769">
    <cfRule type="duplicateValues" dxfId="3274" priority="35627"/>
    <cfRule type="duplicateValues" dxfId="3273" priority="35628"/>
  </conditionalFormatting>
  <conditionalFormatting sqref="J769">
    <cfRule type="duplicateValues" dxfId="3272" priority="35626"/>
  </conditionalFormatting>
  <conditionalFormatting sqref="J769">
    <cfRule type="duplicateValues" dxfId="3271" priority="35621"/>
    <cfRule type="duplicateValues" dxfId="3270" priority="35622"/>
    <cfRule type="duplicateValues" dxfId="3269" priority="35623"/>
    <cfRule type="duplicateValues" dxfId="3268" priority="35624"/>
    <cfRule type="duplicateValues" dxfId="3267" priority="35625"/>
  </conditionalFormatting>
  <conditionalFormatting sqref="J769">
    <cfRule type="duplicateValues" dxfId="3266" priority="35618"/>
    <cfRule type="duplicateValues" dxfId="3265" priority="35619"/>
    <cfRule type="duplicateValues" dxfId="3264" priority="35620"/>
  </conditionalFormatting>
  <conditionalFormatting sqref="F759:F771">
    <cfRule type="duplicateValues" dxfId="3263" priority="432012"/>
  </conditionalFormatting>
  <conditionalFormatting sqref="F759:F771">
    <cfRule type="duplicateValues" dxfId="3262" priority="432016"/>
    <cfRule type="duplicateValues" dxfId="3261" priority="432017"/>
  </conditionalFormatting>
  <conditionalFormatting sqref="F762:F771">
    <cfRule type="duplicateValues" dxfId="3260" priority="432099"/>
  </conditionalFormatting>
  <conditionalFormatting sqref="J762:J766 J768:J769">
    <cfRule type="duplicateValues" dxfId="3259" priority="432101"/>
    <cfRule type="duplicateValues" dxfId="3258" priority="432102"/>
  </conditionalFormatting>
  <conditionalFormatting sqref="F762:F771">
    <cfRule type="duplicateValues" dxfId="3257" priority="432105"/>
    <cfRule type="duplicateValues" dxfId="3256" priority="432106"/>
  </conditionalFormatting>
  <conditionalFormatting sqref="J762:J766 J768:J769">
    <cfRule type="duplicateValues" dxfId="3255" priority="432109"/>
  </conditionalFormatting>
  <conditionalFormatting sqref="J762:J766 J768:J769">
    <cfRule type="duplicateValues" dxfId="3254" priority="432111"/>
    <cfRule type="duplicateValues" dxfId="3253" priority="432112"/>
    <cfRule type="duplicateValues" dxfId="3252" priority="432113"/>
    <cfRule type="duplicateValues" dxfId="3251" priority="432114"/>
    <cfRule type="duplicateValues" dxfId="3250" priority="432115"/>
  </conditionalFormatting>
  <conditionalFormatting sqref="J762:J766 J768:J769">
    <cfRule type="duplicateValues" dxfId="3249" priority="432121"/>
    <cfRule type="duplicateValues" dxfId="3248" priority="432122"/>
    <cfRule type="duplicateValues" dxfId="3247" priority="432123"/>
  </conditionalFormatting>
  <conditionalFormatting sqref="F761:F771">
    <cfRule type="duplicateValues" dxfId="3246" priority="432127"/>
  </conditionalFormatting>
  <conditionalFormatting sqref="F761:F771">
    <cfRule type="duplicateValues" dxfId="3245" priority="432129"/>
    <cfRule type="duplicateValues" dxfId="3244" priority="432130"/>
  </conditionalFormatting>
  <conditionalFormatting sqref="F763:F771">
    <cfRule type="duplicateValues" dxfId="3243" priority="432166"/>
  </conditionalFormatting>
  <conditionalFormatting sqref="F763:F771">
    <cfRule type="duplicateValues" dxfId="3242" priority="432168"/>
    <cfRule type="duplicateValues" dxfId="3241" priority="432169"/>
  </conditionalFormatting>
  <conditionalFormatting sqref="F764:F771">
    <cfRule type="duplicateValues" dxfId="3240" priority="432172"/>
  </conditionalFormatting>
  <conditionalFormatting sqref="F764:F771">
    <cfRule type="duplicateValues" dxfId="3239" priority="432174"/>
    <cfRule type="duplicateValues" dxfId="3238" priority="432175"/>
  </conditionalFormatting>
  <conditionalFormatting sqref="J764:J766 J768:J769">
    <cfRule type="duplicateValues" dxfId="3237" priority="432178"/>
    <cfRule type="duplicateValues" dxfId="3236" priority="432179"/>
  </conditionalFormatting>
  <conditionalFormatting sqref="J764:J766 J768:J769">
    <cfRule type="duplicateValues" dxfId="3235" priority="432182"/>
  </conditionalFormatting>
  <conditionalFormatting sqref="J764:J766 J768:J769">
    <cfRule type="duplicateValues" dxfId="3234" priority="432184"/>
    <cfRule type="duplicateValues" dxfId="3233" priority="432185"/>
    <cfRule type="duplicateValues" dxfId="3232" priority="432186"/>
    <cfRule type="duplicateValues" dxfId="3231" priority="432187"/>
    <cfRule type="duplicateValues" dxfId="3230" priority="432188"/>
  </conditionalFormatting>
  <conditionalFormatting sqref="J764:J766 J768:J769">
    <cfRule type="duplicateValues" dxfId="3229" priority="432194"/>
    <cfRule type="duplicateValues" dxfId="3228" priority="432195"/>
    <cfRule type="duplicateValues" dxfId="3227" priority="432196"/>
  </conditionalFormatting>
  <conditionalFormatting sqref="J768">
    <cfRule type="duplicateValues" dxfId="3226" priority="35605"/>
    <cfRule type="duplicateValues" dxfId="3225" priority="35606"/>
  </conditionalFormatting>
  <conditionalFormatting sqref="J768">
    <cfRule type="duplicateValues" dxfId="3224" priority="35604"/>
  </conditionalFormatting>
  <conditionalFormatting sqref="J768">
    <cfRule type="duplicateValues" dxfId="3223" priority="35599"/>
    <cfRule type="duplicateValues" dxfId="3222" priority="35600"/>
    <cfRule type="duplicateValues" dxfId="3221" priority="35601"/>
    <cfRule type="duplicateValues" dxfId="3220" priority="35602"/>
    <cfRule type="duplicateValues" dxfId="3219" priority="35603"/>
  </conditionalFormatting>
  <conditionalFormatting sqref="J768">
    <cfRule type="duplicateValues" dxfId="3218" priority="35596"/>
    <cfRule type="duplicateValues" dxfId="3217" priority="35597"/>
    <cfRule type="duplicateValues" dxfId="3216" priority="35598"/>
  </conditionalFormatting>
  <conditionalFormatting sqref="F772:F773">
    <cfRule type="duplicateValues" dxfId="3215" priority="35581"/>
  </conditionalFormatting>
  <conditionalFormatting sqref="F772:F773">
    <cfRule type="duplicateValues" dxfId="3214" priority="35579"/>
    <cfRule type="duplicateValues" dxfId="3213" priority="35580"/>
  </conditionalFormatting>
  <conditionalFormatting sqref="F772">
    <cfRule type="duplicateValues" dxfId="3212" priority="35563"/>
  </conditionalFormatting>
  <conditionalFormatting sqref="F772">
    <cfRule type="duplicateValues" dxfId="3211" priority="35561"/>
    <cfRule type="duplicateValues" dxfId="3210" priority="35562"/>
  </conditionalFormatting>
  <conditionalFormatting sqref="F774:F785">
    <cfRule type="duplicateValues" dxfId="3209" priority="35545"/>
  </conditionalFormatting>
  <conditionalFormatting sqref="F774:F785">
    <cfRule type="duplicateValues" dxfId="3208" priority="35543"/>
    <cfRule type="duplicateValues" dxfId="3207" priority="35544"/>
  </conditionalFormatting>
  <conditionalFormatting sqref="F773">
    <cfRule type="duplicateValues" dxfId="3206" priority="35530"/>
  </conditionalFormatting>
  <conditionalFormatting sqref="F773">
    <cfRule type="duplicateValues" dxfId="3205" priority="35528"/>
    <cfRule type="duplicateValues" dxfId="3204" priority="35529"/>
  </conditionalFormatting>
  <conditionalFormatting sqref="J773">
    <cfRule type="duplicateValues" dxfId="3203" priority="35515"/>
  </conditionalFormatting>
  <conditionalFormatting sqref="J773">
    <cfRule type="duplicateValues" dxfId="3202" priority="35510"/>
    <cfRule type="duplicateValues" dxfId="3201" priority="35511"/>
    <cfRule type="duplicateValues" dxfId="3200" priority="35512"/>
    <cfRule type="duplicateValues" dxfId="3199" priority="35513"/>
    <cfRule type="duplicateValues" dxfId="3198" priority="35514"/>
  </conditionalFormatting>
  <conditionalFormatting sqref="J773">
    <cfRule type="duplicateValues" dxfId="3197" priority="35508"/>
    <cfRule type="duplicateValues" dxfId="3196" priority="35509"/>
  </conditionalFormatting>
  <conditionalFormatting sqref="J773">
    <cfRule type="duplicateValues" dxfId="3195" priority="35505"/>
    <cfRule type="duplicateValues" dxfId="3194" priority="35506"/>
    <cfRule type="duplicateValues" dxfId="3193" priority="35507"/>
  </conditionalFormatting>
  <conditionalFormatting sqref="F774">
    <cfRule type="duplicateValues" dxfId="3192" priority="35501"/>
  </conditionalFormatting>
  <conditionalFormatting sqref="F774">
    <cfRule type="duplicateValues" dxfId="3191" priority="35499"/>
    <cfRule type="duplicateValues" dxfId="3190" priority="35500"/>
  </conditionalFormatting>
  <conditionalFormatting sqref="J774">
    <cfRule type="duplicateValues" dxfId="3189" priority="35470"/>
    <cfRule type="duplicateValues" dxfId="3188" priority="35471"/>
  </conditionalFormatting>
  <conditionalFormatting sqref="J774">
    <cfRule type="duplicateValues" dxfId="3187" priority="35469"/>
  </conditionalFormatting>
  <conditionalFormatting sqref="J774">
    <cfRule type="duplicateValues" dxfId="3186" priority="35464"/>
    <cfRule type="duplicateValues" dxfId="3185" priority="35465"/>
    <cfRule type="duplicateValues" dxfId="3184" priority="35466"/>
    <cfRule type="duplicateValues" dxfId="3183" priority="35467"/>
    <cfRule type="duplicateValues" dxfId="3182" priority="35468"/>
  </conditionalFormatting>
  <conditionalFormatting sqref="J774">
    <cfRule type="duplicateValues" dxfId="3181" priority="35461"/>
    <cfRule type="duplicateValues" dxfId="3180" priority="35462"/>
    <cfRule type="duplicateValues" dxfId="3179" priority="35463"/>
  </conditionalFormatting>
  <conditionalFormatting sqref="F775">
    <cfRule type="duplicateValues" dxfId="3178" priority="35457"/>
  </conditionalFormatting>
  <conditionalFormatting sqref="F775">
    <cfRule type="duplicateValues" dxfId="3177" priority="35455"/>
    <cfRule type="duplicateValues" dxfId="3176" priority="35456"/>
  </conditionalFormatting>
  <conditionalFormatting sqref="J775">
    <cfRule type="duplicateValues" dxfId="3175" priority="35426"/>
    <cfRule type="duplicateValues" dxfId="3174" priority="35427"/>
  </conditionalFormatting>
  <conditionalFormatting sqref="J775">
    <cfRule type="duplicateValues" dxfId="3173" priority="35425"/>
  </conditionalFormatting>
  <conditionalFormatting sqref="J775">
    <cfRule type="duplicateValues" dxfId="3172" priority="35420"/>
    <cfRule type="duplicateValues" dxfId="3171" priority="35421"/>
    <cfRule type="duplicateValues" dxfId="3170" priority="35422"/>
    <cfRule type="duplicateValues" dxfId="3169" priority="35423"/>
    <cfRule type="duplicateValues" dxfId="3168" priority="35424"/>
  </conditionalFormatting>
  <conditionalFormatting sqref="J775">
    <cfRule type="duplicateValues" dxfId="3167" priority="35417"/>
    <cfRule type="duplicateValues" dxfId="3166" priority="35418"/>
    <cfRule type="duplicateValues" dxfId="3165" priority="35419"/>
  </conditionalFormatting>
  <conditionalFormatting sqref="F776">
    <cfRule type="duplicateValues" dxfId="3164" priority="35402"/>
  </conditionalFormatting>
  <conditionalFormatting sqref="F776">
    <cfRule type="duplicateValues" dxfId="3163" priority="35400"/>
    <cfRule type="duplicateValues" dxfId="3162" priority="35401"/>
  </conditionalFormatting>
  <conditionalFormatting sqref="J776">
    <cfRule type="duplicateValues" dxfId="3161" priority="35371"/>
    <cfRule type="duplicateValues" dxfId="3160" priority="35372"/>
  </conditionalFormatting>
  <conditionalFormatting sqref="J776">
    <cfRule type="duplicateValues" dxfId="3159" priority="35370"/>
  </conditionalFormatting>
  <conditionalFormatting sqref="J776">
    <cfRule type="duplicateValues" dxfId="3158" priority="35365"/>
    <cfRule type="duplicateValues" dxfId="3157" priority="35366"/>
    <cfRule type="duplicateValues" dxfId="3156" priority="35367"/>
    <cfRule type="duplicateValues" dxfId="3155" priority="35368"/>
    <cfRule type="duplicateValues" dxfId="3154" priority="35369"/>
  </conditionalFormatting>
  <conditionalFormatting sqref="J776">
    <cfRule type="duplicateValues" dxfId="3153" priority="35362"/>
    <cfRule type="duplicateValues" dxfId="3152" priority="35363"/>
    <cfRule type="duplicateValues" dxfId="3151" priority="35364"/>
  </conditionalFormatting>
  <conditionalFormatting sqref="F777">
    <cfRule type="duplicateValues" dxfId="3150" priority="35292"/>
  </conditionalFormatting>
  <conditionalFormatting sqref="F777">
    <cfRule type="duplicateValues" dxfId="3149" priority="35290"/>
    <cfRule type="duplicateValues" dxfId="3148" priority="35291"/>
  </conditionalFormatting>
  <conditionalFormatting sqref="J777">
    <cfRule type="duplicateValues" dxfId="3147" priority="35261"/>
    <cfRule type="duplicateValues" dxfId="3146" priority="35262"/>
  </conditionalFormatting>
  <conditionalFormatting sqref="J777">
    <cfRule type="duplicateValues" dxfId="3145" priority="35260"/>
  </conditionalFormatting>
  <conditionalFormatting sqref="J777">
    <cfRule type="duplicateValues" dxfId="3144" priority="35255"/>
    <cfRule type="duplicateValues" dxfId="3143" priority="35256"/>
    <cfRule type="duplicateValues" dxfId="3142" priority="35257"/>
    <cfRule type="duplicateValues" dxfId="3141" priority="35258"/>
    <cfRule type="duplicateValues" dxfId="3140" priority="35259"/>
  </conditionalFormatting>
  <conditionalFormatting sqref="J777">
    <cfRule type="duplicateValues" dxfId="3139" priority="35252"/>
    <cfRule type="duplicateValues" dxfId="3138" priority="35253"/>
    <cfRule type="duplicateValues" dxfId="3137" priority="35254"/>
  </conditionalFormatting>
  <conditionalFormatting sqref="F778">
    <cfRule type="duplicateValues" dxfId="3136" priority="35182"/>
  </conditionalFormatting>
  <conditionalFormatting sqref="F778">
    <cfRule type="duplicateValues" dxfId="3135" priority="35180"/>
    <cfRule type="duplicateValues" dxfId="3134" priority="35181"/>
  </conditionalFormatting>
  <conditionalFormatting sqref="J778">
    <cfRule type="duplicateValues" dxfId="3133" priority="35119"/>
  </conditionalFormatting>
  <conditionalFormatting sqref="J778">
    <cfRule type="duplicateValues" dxfId="3132" priority="35114"/>
    <cfRule type="duplicateValues" dxfId="3131" priority="35115"/>
    <cfRule type="duplicateValues" dxfId="3130" priority="35116"/>
    <cfRule type="duplicateValues" dxfId="3129" priority="35117"/>
    <cfRule type="duplicateValues" dxfId="3128" priority="35118"/>
  </conditionalFormatting>
  <conditionalFormatting sqref="J778">
    <cfRule type="duplicateValues" dxfId="3127" priority="35112"/>
    <cfRule type="duplicateValues" dxfId="3126" priority="35113"/>
  </conditionalFormatting>
  <conditionalFormatting sqref="J778">
    <cfRule type="duplicateValues" dxfId="3125" priority="35109"/>
    <cfRule type="duplicateValues" dxfId="3124" priority="35110"/>
    <cfRule type="duplicateValues" dxfId="3123" priority="35111"/>
  </conditionalFormatting>
  <conditionalFormatting sqref="F779">
    <cfRule type="duplicateValues" dxfId="3122" priority="35094"/>
  </conditionalFormatting>
  <conditionalFormatting sqref="F779">
    <cfRule type="duplicateValues" dxfId="3121" priority="35092"/>
    <cfRule type="duplicateValues" dxfId="3120" priority="35093"/>
  </conditionalFormatting>
  <conditionalFormatting sqref="J779">
    <cfRule type="duplicateValues" dxfId="3119" priority="35031"/>
  </conditionalFormatting>
  <conditionalFormatting sqref="J779">
    <cfRule type="duplicateValues" dxfId="3118" priority="35026"/>
    <cfRule type="duplicateValues" dxfId="3117" priority="35027"/>
    <cfRule type="duplicateValues" dxfId="3116" priority="35028"/>
    <cfRule type="duplicateValues" dxfId="3115" priority="35029"/>
    <cfRule type="duplicateValues" dxfId="3114" priority="35030"/>
  </conditionalFormatting>
  <conditionalFormatting sqref="J779">
    <cfRule type="duplicateValues" dxfId="3113" priority="35024"/>
    <cfRule type="duplicateValues" dxfId="3112" priority="35025"/>
  </conditionalFormatting>
  <conditionalFormatting sqref="J779">
    <cfRule type="duplicateValues" dxfId="3111" priority="35021"/>
    <cfRule type="duplicateValues" dxfId="3110" priority="35022"/>
    <cfRule type="duplicateValues" dxfId="3109" priority="35023"/>
  </conditionalFormatting>
  <conditionalFormatting sqref="F780">
    <cfRule type="duplicateValues" dxfId="3108" priority="35006"/>
  </conditionalFormatting>
  <conditionalFormatting sqref="F780">
    <cfRule type="duplicateValues" dxfId="3107" priority="35004"/>
    <cfRule type="duplicateValues" dxfId="3106" priority="35005"/>
  </conditionalFormatting>
  <conditionalFormatting sqref="J780">
    <cfRule type="duplicateValues" dxfId="3105" priority="34942"/>
    <cfRule type="duplicateValues" dxfId="3104" priority="34943"/>
  </conditionalFormatting>
  <conditionalFormatting sqref="J780">
    <cfRule type="duplicateValues" dxfId="3103" priority="34941"/>
  </conditionalFormatting>
  <conditionalFormatting sqref="J780">
    <cfRule type="duplicateValues" dxfId="3102" priority="34936"/>
    <cfRule type="duplicateValues" dxfId="3101" priority="34937"/>
    <cfRule type="duplicateValues" dxfId="3100" priority="34938"/>
    <cfRule type="duplicateValues" dxfId="3099" priority="34939"/>
    <cfRule type="duplicateValues" dxfId="3098" priority="34940"/>
  </conditionalFormatting>
  <conditionalFormatting sqref="J780">
    <cfRule type="duplicateValues" dxfId="3097" priority="34933"/>
    <cfRule type="duplicateValues" dxfId="3096" priority="34934"/>
    <cfRule type="duplicateValues" dxfId="3095" priority="34935"/>
  </conditionalFormatting>
  <conditionalFormatting sqref="F781">
    <cfRule type="duplicateValues" dxfId="3094" priority="34929"/>
  </conditionalFormatting>
  <conditionalFormatting sqref="F781">
    <cfRule type="duplicateValues" dxfId="3093" priority="34927"/>
    <cfRule type="duplicateValues" dxfId="3092" priority="34928"/>
  </conditionalFormatting>
  <conditionalFormatting sqref="J781">
    <cfRule type="duplicateValues" dxfId="3091" priority="34865"/>
    <cfRule type="duplicateValues" dxfId="3090" priority="34866"/>
  </conditionalFormatting>
  <conditionalFormatting sqref="J781">
    <cfRule type="duplicateValues" dxfId="3089" priority="34864"/>
  </conditionalFormatting>
  <conditionalFormatting sqref="J781">
    <cfRule type="duplicateValues" dxfId="3088" priority="34859"/>
    <cfRule type="duplicateValues" dxfId="3087" priority="34860"/>
    <cfRule type="duplicateValues" dxfId="3086" priority="34861"/>
    <cfRule type="duplicateValues" dxfId="3085" priority="34862"/>
    <cfRule type="duplicateValues" dxfId="3084" priority="34863"/>
  </conditionalFormatting>
  <conditionalFormatting sqref="J781">
    <cfRule type="duplicateValues" dxfId="3083" priority="34856"/>
    <cfRule type="duplicateValues" dxfId="3082" priority="34857"/>
    <cfRule type="duplicateValues" dxfId="3081" priority="34858"/>
  </conditionalFormatting>
  <conditionalFormatting sqref="F782">
    <cfRule type="duplicateValues" dxfId="3080" priority="34852"/>
  </conditionalFormatting>
  <conditionalFormatting sqref="F782">
    <cfRule type="duplicateValues" dxfId="3079" priority="34850"/>
    <cfRule type="duplicateValues" dxfId="3078" priority="34851"/>
  </conditionalFormatting>
  <conditionalFormatting sqref="J782">
    <cfRule type="duplicateValues" dxfId="3077" priority="34848"/>
    <cfRule type="duplicateValues" dxfId="3076" priority="34849"/>
  </conditionalFormatting>
  <conditionalFormatting sqref="J782">
    <cfRule type="duplicateValues" dxfId="3075" priority="34847"/>
  </conditionalFormatting>
  <conditionalFormatting sqref="J782">
    <cfRule type="duplicateValues" dxfId="3074" priority="34842"/>
    <cfRule type="duplicateValues" dxfId="3073" priority="34843"/>
    <cfRule type="duplicateValues" dxfId="3072" priority="34844"/>
    <cfRule type="duplicateValues" dxfId="3071" priority="34845"/>
    <cfRule type="duplicateValues" dxfId="3070" priority="34846"/>
  </conditionalFormatting>
  <conditionalFormatting sqref="J782">
    <cfRule type="duplicateValues" dxfId="3069" priority="34839"/>
    <cfRule type="duplicateValues" dxfId="3068" priority="34840"/>
    <cfRule type="duplicateValues" dxfId="3067" priority="34841"/>
  </conditionalFormatting>
  <conditionalFormatting sqref="F783:F784">
    <cfRule type="duplicateValues" dxfId="3066" priority="34824"/>
  </conditionalFormatting>
  <conditionalFormatting sqref="F783:F784">
    <cfRule type="duplicateValues" dxfId="3065" priority="34822"/>
    <cfRule type="duplicateValues" dxfId="3064" priority="34823"/>
  </conditionalFormatting>
  <conditionalFormatting sqref="J783:J784">
    <cfRule type="duplicateValues" dxfId="3063" priority="34820"/>
    <cfRule type="duplicateValues" dxfId="3062" priority="34821"/>
  </conditionalFormatting>
  <conditionalFormatting sqref="J783:J784">
    <cfRule type="duplicateValues" dxfId="3061" priority="34819"/>
  </conditionalFormatting>
  <conditionalFormatting sqref="J783:J784">
    <cfRule type="duplicateValues" dxfId="3060" priority="34814"/>
    <cfRule type="duplicateValues" dxfId="3059" priority="34815"/>
    <cfRule type="duplicateValues" dxfId="3058" priority="34816"/>
    <cfRule type="duplicateValues" dxfId="3057" priority="34817"/>
    <cfRule type="duplicateValues" dxfId="3056" priority="34818"/>
  </conditionalFormatting>
  <conditionalFormatting sqref="J783:J784">
    <cfRule type="duplicateValues" dxfId="3055" priority="34811"/>
    <cfRule type="duplicateValues" dxfId="3054" priority="34812"/>
    <cfRule type="duplicateValues" dxfId="3053" priority="34813"/>
  </conditionalFormatting>
  <conditionalFormatting sqref="F786:F793">
    <cfRule type="duplicateValues" dxfId="3052" priority="34796"/>
  </conditionalFormatting>
  <conditionalFormatting sqref="F786:F793">
    <cfRule type="duplicateValues" dxfId="3051" priority="34794"/>
    <cfRule type="duplicateValues" dxfId="3050" priority="34795"/>
  </conditionalFormatting>
  <conditionalFormatting sqref="F785">
    <cfRule type="duplicateValues" dxfId="3049" priority="34790"/>
  </conditionalFormatting>
  <conditionalFormatting sqref="F785">
    <cfRule type="duplicateValues" dxfId="3048" priority="34788"/>
    <cfRule type="duplicateValues" dxfId="3047" priority="34789"/>
  </conditionalFormatting>
  <conditionalFormatting sqref="J785">
    <cfRule type="duplicateValues" dxfId="3046" priority="34786"/>
    <cfRule type="duplicateValues" dxfId="3045" priority="34787"/>
  </conditionalFormatting>
  <conditionalFormatting sqref="J785">
    <cfRule type="duplicateValues" dxfId="3044" priority="34785"/>
  </conditionalFormatting>
  <conditionalFormatting sqref="J785">
    <cfRule type="duplicateValues" dxfId="3043" priority="34780"/>
    <cfRule type="duplicateValues" dxfId="3042" priority="34781"/>
    <cfRule type="duplicateValues" dxfId="3041" priority="34782"/>
    <cfRule type="duplicateValues" dxfId="3040" priority="34783"/>
    <cfRule type="duplicateValues" dxfId="3039" priority="34784"/>
  </conditionalFormatting>
  <conditionalFormatting sqref="J785">
    <cfRule type="duplicateValues" dxfId="3038" priority="34777"/>
    <cfRule type="duplicateValues" dxfId="3037" priority="34778"/>
    <cfRule type="duplicateValues" dxfId="3036" priority="34779"/>
  </conditionalFormatting>
  <conditionalFormatting sqref="F786">
    <cfRule type="duplicateValues" dxfId="3035" priority="34765"/>
  </conditionalFormatting>
  <conditionalFormatting sqref="F786">
    <cfRule type="duplicateValues" dxfId="3034" priority="34763"/>
    <cfRule type="duplicateValues" dxfId="3033" priority="34764"/>
  </conditionalFormatting>
  <conditionalFormatting sqref="J786">
    <cfRule type="duplicateValues" dxfId="3032" priority="34758"/>
    <cfRule type="duplicateValues" dxfId="3031" priority="34759"/>
  </conditionalFormatting>
  <conditionalFormatting sqref="J786">
    <cfRule type="duplicateValues" dxfId="3030" priority="34757"/>
  </conditionalFormatting>
  <conditionalFormatting sqref="J786">
    <cfRule type="duplicateValues" dxfId="3029" priority="34752"/>
    <cfRule type="duplicateValues" dxfId="3028" priority="34753"/>
    <cfRule type="duplicateValues" dxfId="3027" priority="34754"/>
    <cfRule type="duplicateValues" dxfId="3026" priority="34755"/>
    <cfRule type="duplicateValues" dxfId="3025" priority="34756"/>
  </conditionalFormatting>
  <conditionalFormatting sqref="J786">
    <cfRule type="duplicateValues" dxfId="3024" priority="34749"/>
    <cfRule type="duplicateValues" dxfId="3023" priority="34750"/>
    <cfRule type="duplicateValues" dxfId="3022" priority="34751"/>
  </conditionalFormatting>
  <conditionalFormatting sqref="F787">
    <cfRule type="duplicateValues" dxfId="3021" priority="34737"/>
  </conditionalFormatting>
  <conditionalFormatting sqref="F787">
    <cfRule type="duplicateValues" dxfId="3020" priority="34735"/>
    <cfRule type="duplicateValues" dxfId="3019" priority="34736"/>
  </conditionalFormatting>
  <conditionalFormatting sqref="J787">
    <cfRule type="duplicateValues" dxfId="3018" priority="34730"/>
    <cfRule type="duplicateValues" dxfId="3017" priority="34731"/>
  </conditionalFormatting>
  <conditionalFormatting sqref="J787">
    <cfRule type="duplicateValues" dxfId="3016" priority="34729"/>
  </conditionalFormatting>
  <conditionalFormatting sqref="J787">
    <cfRule type="duplicateValues" dxfId="3015" priority="34724"/>
    <cfRule type="duplicateValues" dxfId="3014" priority="34725"/>
    <cfRule type="duplicateValues" dxfId="3013" priority="34726"/>
    <cfRule type="duplicateValues" dxfId="3012" priority="34727"/>
    <cfRule type="duplicateValues" dxfId="3011" priority="34728"/>
  </conditionalFormatting>
  <conditionalFormatting sqref="J787">
    <cfRule type="duplicateValues" dxfId="3010" priority="34721"/>
    <cfRule type="duplicateValues" dxfId="3009" priority="34722"/>
    <cfRule type="duplicateValues" dxfId="3008" priority="34723"/>
  </conditionalFormatting>
  <conditionalFormatting sqref="F788">
    <cfRule type="duplicateValues" dxfId="3007" priority="34709"/>
  </conditionalFormatting>
  <conditionalFormatting sqref="F788">
    <cfRule type="duplicateValues" dxfId="3006" priority="34707"/>
    <cfRule type="duplicateValues" dxfId="3005" priority="34708"/>
  </conditionalFormatting>
  <conditionalFormatting sqref="J788">
    <cfRule type="duplicateValues" dxfId="3004" priority="34702"/>
    <cfRule type="duplicateValues" dxfId="3003" priority="34703"/>
  </conditionalFormatting>
  <conditionalFormatting sqref="J788">
    <cfRule type="duplicateValues" dxfId="3002" priority="34701"/>
  </conditionalFormatting>
  <conditionalFormatting sqref="J788">
    <cfRule type="duplicateValues" dxfId="3001" priority="34696"/>
    <cfRule type="duplicateValues" dxfId="3000" priority="34697"/>
    <cfRule type="duplicateValues" dxfId="2999" priority="34698"/>
    <cfRule type="duplicateValues" dxfId="2998" priority="34699"/>
    <cfRule type="duplicateValues" dxfId="2997" priority="34700"/>
  </conditionalFormatting>
  <conditionalFormatting sqref="J788">
    <cfRule type="duplicateValues" dxfId="2996" priority="34693"/>
    <cfRule type="duplicateValues" dxfId="2995" priority="34694"/>
    <cfRule type="duplicateValues" dxfId="2994" priority="34695"/>
  </conditionalFormatting>
  <conditionalFormatting sqref="F789">
    <cfRule type="duplicateValues" dxfId="2993" priority="34681"/>
  </conditionalFormatting>
  <conditionalFormatting sqref="F789">
    <cfRule type="duplicateValues" dxfId="2992" priority="34679"/>
    <cfRule type="duplicateValues" dxfId="2991" priority="34680"/>
  </conditionalFormatting>
  <conditionalFormatting sqref="J789">
    <cfRule type="duplicateValues" dxfId="2990" priority="34674"/>
    <cfRule type="duplicateValues" dxfId="2989" priority="34675"/>
  </conditionalFormatting>
  <conditionalFormatting sqref="J789">
    <cfRule type="duplicateValues" dxfId="2988" priority="34673"/>
  </conditionalFormatting>
  <conditionalFormatting sqref="J789">
    <cfRule type="duplicateValues" dxfId="2987" priority="34668"/>
    <cfRule type="duplicateValues" dxfId="2986" priority="34669"/>
    <cfRule type="duplicateValues" dxfId="2985" priority="34670"/>
    <cfRule type="duplicateValues" dxfId="2984" priority="34671"/>
    <cfRule type="duplicateValues" dxfId="2983" priority="34672"/>
  </conditionalFormatting>
  <conditionalFormatting sqref="J789">
    <cfRule type="duplicateValues" dxfId="2982" priority="34665"/>
    <cfRule type="duplicateValues" dxfId="2981" priority="34666"/>
    <cfRule type="duplicateValues" dxfId="2980" priority="34667"/>
  </conditionalFormatting>
  <conditionalFormatting sqref="F792:F797">
    <cfRule type="duplicateValues" dxfId="2979" priority="34650"/>
  </conditionalFormatting>
  <conditionalFormatting sqref="F792:F797">
    <cfRule type="duplicateValues" dxfId="2978" priority="34648"/>
    <cfRule type="duplicateValues" dxfId="2977" priority="34649"/>
  </conditionalFormatting>
  <conditionalFormatting sqref="F790">
    <cfRule type="duplicateValues" dxfId="2976" priority="34647"/>
  </conditionalFormatting>
  <conditionalFormatting sqref="F790">
    <cfRule type="duplicateValues" dxfId="2975" priority="34645"/>
    <cfRule type="duplicateValues" dxfId="2974" priority="34646"/>
  </conditionalFormatting>
  <conditionalFormatting sqref="J790">
    <cfRule type="duplicateValues" dxfId="2973" priority="34640"/>
    <cfRule type="duplicateValues" dxfId="2972" priority="34641"/>
  </conditionalFormatting>
  <conditionalFormatting sqref="J790">
    <cfRule type="duplicateValues" dxfId="2971" priority="34639"/>
  </conditionalFormatting>
  <conditionalFormatting sqref="J790">
    <cfRule type="duplicateValues" dxfId="2970" priority="34634"/>
    <cfRule type="duplicateValues" dxfId="2969" priority="34635"/>
    <cfRule type="duplicateValues" dxfId="2968" priority="34636"/>
    <cfRule type="duplicateValues" dxfId="2967" priority="34637"/>
    <cfRule type="duplicateValues" dxfId="2966" priority="34638"/>
  </conditionalFormatting>
  <conditionalFormatting sqref="J790">
    <cfRule type="duplicateValues" dxfId="2965" priority="34631"/>
    <cfRule type="duplicateValues" dxfId="2964" priority="34632"/>
    <cfRule type="duplicateValues" dxfId="2963" priority="34633"/>
  </conditionalFormatting>
  <conditionalFormatting sqref="F791:F793">
    <cfRule type="duplicateValues" dxfId="2962" priority="34619"/>
  </conditionalFormatting>
  <conditionalFormatting sqref="F791:F793">
    <cfRule type="duplicateValues" dxfId="2961" priority="34617"/>
    <cfRule type="duplicateValues" dxfId="2960" priority="34618"/>
  </conditionalFormatting>
  <conditionalFormatting sqref="J791:J793">
    <cfRule type="duplicateValues" dxfId="2959" priority="34612"/>
    <cfRule type="duplicateValues" dxfId="2958" priority="34613"/>
  </conditionalFormatting>
  <conditionalFormatting sqref="J791:J793">
    <cfRule type="duplicateValues" dxfId="2957" priority="34611"/>
  </conditionalFormatting>
  <conditionalFormatting sqref="J791:J793">
    <cfRule type="duplicateValues" dxfId="2956" priority="34606"/>
    <cfRule type="duplicateValues" dxfId="2955" priority="34607"/>
    <cfRule type="duplicateValues" dxfId="2954" priority="34608"/>
    <cfRule type="duplicateValues" dxfId="2953" priority="34609"/>
    <cfRule type="duplicateValues" dxfId="2952" priority="34610"/>
  </conditionalFormatting>
  <conditionalFormatting sqref="J791:J793">
    <cfRule type="duplicateValues" dxfId="2951" priority="34603"/>
    <cfRule type="duplicateValues" dxfId="2950" priority="34604"/>
    <cfRule type="duplicateValues" dxfId="2949" priority="34605"/>
  </conditionalFormatting>
  <conditionalFormatting sqref="F794">
    <cfRule type="duplicateValues" dxfId="2948" priority="34591"/>
  </conditionalFormatting>
  <conditionalFormatting sqref="F794">
    <cfRule type="duplicateValues" dxfId="2947" priority="34589"/>
    <cfRule type="duplicateValues" dxfId="2946" priority="34590"/>
  </conditionalFormatting>
  <conditionalFormatting sqref="J794">
    <cfRule type="duplicateValues" dxfId="2945" priority="34581"/>
    <cfRule type="duplicateValues" dxfId="2944" priority="34582"/>
  </conditionalFormatting>
  <conditionalFormatting sqref="J794">
    <cfRule type="duplicateValues" dxfId="2943" priority="34580"/>
  </conditionalFormatting>
  <conditionalFormatting sqref="J794">
    <cfRule type="duplicateValues" dxfId="2942" priority="34575"/>
    <cfRule type="duplicateValues" dxfId="2941" priority="34576"/>
    <cfRule type="duplicateValues" dxfId="2940" priority="34577"/>
    <cfRule type="duplicateValues" dxfId="2939" priority="34578"/>
    <cfRule type="duplicateValues" dxfId="2938" priority="34579"/>
  </conditionalFormatting>
  <conditionalFormatting sqref="J794">
    <cfRule type="duplicateValues" dxfId="2937" priority="34572"/>
    <cfRule type="duplicateValues" dxfId="2936" priority="34573"/>
    <cfRule type="duplicateValues" dxfId="2935" priority="34574"/>
  </conditionalFormatting>
  <conditionalFormatting sqref="F795">
    <cfRule type="duplicateValues" dxfId="2934" priority="34554"/>
  </conditionalFormatting>
  <conditionalFormatting sqref="F795">
    <cfRule type="duplicateValues" dxfId="2933" priority="34552"/>
    <cfRule type="duplicateValues" dxfId="2932" priority="34553"/>
  </conditionalFormatting>
  <conditionalFormatting sqref="J795">
    <cfRule type="duplicateValues" dxfId="2931" priority="34544"/>
    <cfRule type="duplicateValues" dxfId="2930" priority="34545"/>
  </conditionalFormatting>
  <conditionalFormatting sqref="J795">
    <cfRule type="duplicateValues" dxfId="2929" priority="34543"/>
  </conditionalFormatting>
  <conditionalFormatting sqref="J795">
    <cfRule type="duplicateValues" dxfId="2928" priority="34538"/>
    <cfRule type="duplicateValues" dxfId="2927" priority="34539"/>
    <cfRule type="duplicateValues" dxfId="2926" priority="34540"/>
    <cfRule type="duplicateValues" dxfId="2925" priority="34541"/>
    <cfRule type="duplicateValues" dxfId="2924" priority="34542"/>
  </conditionalFormatting>
  <conditionalFormatting sqref="J795">
    <cfRule type="duplicateValues" dxfId="2923" priority="34535"/>
    <cfRule type="duplicateValues" dxfId="2922" priority="34536"/>
    <cfRule type="duplicateValues" dxfId="2921" priority="34537"/>
  </conditionalFormatting>
  <conditionalFormatting sqref="F796">
    <cfRule type="duplicateValues" dxfId="2920" priority="34523"/>
  </conditionalFormatting>
  <conditionalFormatting sqref="F796">
    <cfRule type="duplicateValues" dxfId="2919" priority="34521"/>
    <cfRule type="duplicateValues" dxfId="2918" priority="34522"/>
  </conditionalFormatting>
  <conditionalFormatting sqref="J796">
    <cfRule type="duplicateValues" dxfId="2917" priority="34513"/>
    <cfRule type="duplicateValues" dxfId="2916" priority="34514"/>
  </conditionalFormatting>
  <conditionalFormatting sqref="J796">
    <cfRule type="duplicateValues" dxfId="2915" priority="34512"/>
  </conditionalFormatting>
  <conditionalFormatting sqref="J796">
    <cfRule type="duplicateValues" dxfId="2914" priority="34507"/>
    <cfRule type="duplicateValues" dxfId="2913" priority="34508"/>
    <cfRule type="duplicateValues" dxfId="2912" priority="34509"/>
    <cfRule type="duplicateValues" dxfId="2911" priority="34510"/>
    <cfRule type="duplicateValues" dxfId="2910" priority="34511"/>
  </conditionalFormatting>
  <conditionalFormatting sqref="J796">
    <cfRule type="duplicateValues" dxfId="2909" priority="34504"/>
    <cfRule type="duplicateValues" dxfId="2908" priority="34505"/>
    <cfRule type="duplicateValues" dxfId="2907" priority="34506"/>
  </conditionalFormatting>
  <conditionalFormatting sqref="F797">
    <cfRule type="duplicateValues" dxfId="2906" priority="34492"/>
  </conditionalFormatting>
  <conditionalFormatting sqref="F797">
    <cfRule type="duplicateValues" dxfId="2905" priority="34490"/>
    <cfRule type="duplicateValues" dxfId="2904" priority="34491"/>
  </conditionalFormatting>
  <conditionalFormatting sqref="J797">
    <cfRule type="duplicateValues" dxfId="2903" priority="34482"/>
    <cfRule type="duplicateValues" dxfId="2902" priority="34483"/>
  </conditionalFormatting>
  <conditionalFormatting sqref="J797">
    <cfRule type="duplicateValues" dxfId="2901" priority="34481"/>
  </conditionalFormatting>
  <conditionalFormatting sqref="J797">
    <cfRule type="duplicateValues" dxfId="2900" priority="34476"/>
    <cfRule type="duplicateValues" dxfId="2899" priority="34477"/>
    <cfRule type="duplicateValues" dxfId="2898" priority="34478"/>
    <cfRule type="duplicateValues" dxfId="2897" priority="34479"/>
    <cfRule type="duplicateValues" dxfId="2896" priority="34480"/>
  </conditionalFormatting>
  <conditionalFormatting sqref="J797">
    <cfRule type="duplicateValues" dxfId="2895" priority="34473"/>
    <cfRule type="duplicateValues" dxfId="2894" priority="34474"/>
    <cfRule type="duplicateValues" dxfId="2893" priority="34475"/>
  </conditionalFormatting>
  <conditionalFormatting sqref="F798">
    <cfRule type="duplicateValues" dxfId="2892" priority="34461"/>
  </conditionalFormatting>
  <conditionalFormatting sqref="F798">
    <cfRule type="duplicateValues" dxfId="2891" priority="34459"/>
    <cfRule type="duplicateValues" dxfId="2890" priority="34460"/>
  </conditionalFormatting>
  <conditionalFormatting sqref="J798">
    <cfRule type="duplicateValues" dxfId="2889" priority="34448"/>
    <cfRule type="duplicateValues" dxfId="2888" priority="34449"/>
  </conditionalFormatting>
  <conditionalFormatting sqref="J798">
    <cfRule type="duplicateValues" dxfId="2887" priority="34447"/>
  </conditionalFormatting>
  <conditionalFormatting sqref="J798">
    <cfRule type="duplicateValues" dxfId="2886" priority="34442"/>
    <cfRule type="duplicateValues" dxfId="2885" priority="34443"/>
    <cfRule type="duplicateValues" dxfId="2884" priority="34444"/>
    <cfRule type="duplicateValues" dxfId="2883" priority="34445"/>
    <cfRule type="duplicateValues" dxfId="2882" priority="34446"/>
  </conditionalFormatting>
  <conditionalFormatting sqref="J798">
    <cfRule type="duplicateValues" dxfId="2881" priority="34439"/>
    <cfRule type="duplicateValues" dxfId="2880" priority="34440"/>
    <cfRule type="duplicateValues" dxfId="2879" priority="34441"/>
  </conditionalFormatting>
  <conditionalFormatting sqref="F799">
    <cfRule type="duplicateValues" dxfId="2878" priority="34427"/>
  </conditionalFormatting>
  <conditionalFormatting sqref="F799">
    <cfRule type="duplicateValues" dxfId="2877" priority="34425"/>
    <cfRule type="duplicateValues" dxfId="2876" priority="34426"/>
  </conditionalFormatting>
  <conditionalFormatting sqref="J799:J800">
    <cfRule type="duplicateValues" dxfId="2875" priority="34414"/>
    <cfRule type="duplicateValues" dxfId="2874" priority="34415"/>
  </conditionalFormatting>
  <conditionalFormatting sqref="J799:J800">
    <cfRule type="duplicateValues" dxfId="2873" priority="34413"/>
  </conditionalFormatting>
  <conditionalFormatting sqref="J799:J800">
    <cfRule type="duplicateValues" dxfId="2872" priority="34408"/>
    <cfRule type="duplicateValues" dxfId="2871" priority="34409"/>
    <cfRule type="duplicateValues" dxfId="2870" priority="34410"/>
    <cfRule type="duplicateValues" dxfId="2869" priority="34411"/>
    <cfRule type="duplicateValues" dxfId="2868" priority="34412"/>
  </conditionalFormatting>
  <conditionalFormatting sqref="J799:J800">
    <cfRule type="duplicateValues" dxfId="2867" priority="34405"/>
    <cfRule type="duplicateValues" dxfId="2866" priority="34406"/>
    <cfRule type="duplicateValues" dxfId="2865" priority="34407"/>
  </conditionalFormatting>
  <conditionalFormatting sqref="F800">
    <cfRule type="duplicateValues" dxfId="2864" priority="34393"/>
  </conditionalFormatting>
  <conditionalFormatting sqref="F800">
    <cfRule type="duplicateValues" dxfId="2863" priority="34391"/>
    <cfRule type="duplicateValues" dxfId="2862" priority="34392"/>
  </conditionalFormatting>
  <conditionalFormatting sqref="J800">
    <cfRule type="duplicateValues" dxfId="2861" priority="34380"/>
    <cfRule type="duplicateValues" dxfId="2860" priority="34381"/>
  </conditionalFormatting>
  <conditionalFormatting sqref="J800">
    <cfRule type="duplicateValues" dxfId="2859" priority="34379"/>
  </conditionalFormatting>
  <conditionalFormatting sqref="J800">
    <cfRule type="duplicateValues" dxfId="2858" priority="34374"/>
    <cfRule type="duplicateValues" dxfId="2857" priority="34375"/>
    <cfRule type="duplicateValues" dxfId="2856" priority="34376"/>
    <cfRule type="duplicateValues" dxfId="2855" priority="34377"/>
    <cfRule type="duplicateValues" dxfId="2854" priority="34378"/>
  </conditionalFormatting>
  <conditionalFormatting sqref="J800">
    <cfRule type="duplicateValues" dxfId="2853" priority="34371"/>
    <cfRule type="duplicateValues" dxfId="2852" priority="34372"/>
    <cfRule type="duplicateValues" dxfId="2851" priority="34373"/>
  </conditionalFormatting>
  <conditionalFormatting sqref="J801">
    <cfRule type="duplicateValues" dxfId="2850" priority="34369"/>
    <cfRule type="duplicateValues" dxfId="2849" priority="34370"/>
  </conditionalFormatting>
  <conditionalFormatting sqref="J801">
    <cfRule type="duplicateValues" dxfId="2848" priority="34368"/>
  </conditionalFormatting>
  <conditionalFormatting sqref="J801">
    <cfRule type="duplicateValues" dxfId="2847" priority="34363"/>
    <cfRule type="duplicateValues" dxfId="2846" priority="34364"/>
    <cfRule type="duplicateValues" dxfId="2845" priority="34365"/>
    <cfRule type="duplicateValues" dxfId="2844" priority="34366"/>
    <cfRule type="duplicateValues" dxfId="2843" priority="34367"/>
  </conditionalFormatting>
  <conditionalFormatting sqref="J801">
    <cfRule type="duplicateValues" dxfId="2842" priority="34360"/>
    <cfRule type="duplicateValues" dxfId="2841" priority="34361"/>
    <cfRule type="duplicateValues" dxfId="2840" priority="34362"/>
  </conditionalFormatting>
  <conditionalFormatting sqref="F801">
    <cfRule type="duplicateValues" dxfId="2839" priority="34348"/>
  </conditionalFormatting>
  <conditionalFormatting sqref="F801">
    <cfRule type="duplicateValues" dxfId="2838" priority="34346"/>
    <cfRule type="duplicateValues" dxfId="2837" priority="34347"/>
  </conditionalFormatting>
  <conditionalFormatting sqref="J802">
    <cfRule type="duplicateValues" dxfId="2836" priority="34312"/>
    <cfRule type="duplicateValues" dxfId="2835" priority="34313"/>
  </conditionalFormatting>
  <conditionalFormatting sqref="J802">
    <cfRule type="duplicateValues" dxfId="2834" priority="34311"/>
  </conditionalFormatting>
  <conditionalFormatting sqref="J802">
    <cfRule type="duplicateValues" dxfId="2833" priority="34306"/>
    <cfRule type="duplicateValues" dxfId="2832" priority="34307"/>
    <cfRule type="duplicateValues" dxfId="2831" priority="34308"/>
    <cfRule type="duplicateValues" dxfId="2830" priority="34309"/>
    <cfRule type="duplicateValues" dxfId="2829" priority="34310"/>
  </conditionalFormatting>
  <conditionalFormatting sqref="J802">
    <cfRule type="duplicateValues" dxfId="2828" priority="34303"/>
    <cfRule type="duplicateValues" dxfId="2827" priority="34304"/>
    <cfRule type="duplicateValues" dxfId="2826" priority="34305"/>
  </conditionalFormatting>
  <conditionalFormatting sqref="F803">
    <cfRule type="duplicateValues" dxfId="2825" priority="34269"/>
  </conditionalFormatting>
  <conditionalFormatting sqref="F803">
    <cfRule type="duplicateValues" dxfId="2824" priority="34267"/>
    <cfRule type="duplicateValues" dxfId="2823" priority="34268"/>
  </conditionalFormatting>
  <conditionalFormatting sqref="F798:F806">
    <cfRule type="duplicateValues" dxfId="2822" priority="442623"/>
  </conditionalFormatting>
  <conditionalFormatting sqref="F798:F806">
    <cfRule type="duplicateValues" dxfId="2821" priority="442625"/>
    <cfRule type="duplicateValues" dxfId="2820" priority="442626"/>
  </conditionalFormatting>
  <conditionalFormatting sqref="F802">
    <cfRule type="duplicateValues" dxfId="2819" priority="442858"/>
  </conditionalFormatting>
  <conditionalFormatting sqref="F802">
    <cfRule type="duplicateValues" dxfId="2818" priority="442859"/>
    <cfRule type="duplicateValues" dxfId="2817" priority="442860"/>
  </conditionalFormatting>
  <conditionalFormatting sqref="J803">
    <cfRule type="duplicateValues" dxfId="2816" priority="34256"/>
    <cfRule type="duplicateValues" dxfId="2815" priority="34257"/>
  </conditionalFormatting>
  <conditionalFormatting sqref="J803">
    <cfRule type="duplicateValues" dxfId="2814" priority="34255"/>
  </conditionalFormatting>
  <conditionalFormatting sqref="J803">
    <cfRule type="duplicateValues" dxfId="2813" priority="34250"/>
    <cfRule type="duplicateValues" dxfId="2812" priority="34251"/>
    <cfRule type="duplicateValues" dxfId="2811" priority="34252"/>
    <cfRule type="duplicateValues" dxfId="2810" priority="34253"/>
    <cfRule type="duplicateValues" dxfId="2809" priority="34254"/>
  </conditionalFormatting>
  <conditionalFormatting sqref="J803">
    <cfRule type="duplicateValues" dxfId="2808" priority="34247"/>
    <cfRule type="duplicateValues" dxfId="2807" priority="34248"/>
    <cfRule type="duplicateValues" dxfId="2806" priority="34249"/>
  </conditionalFormatting>
  <conditionalFormatting sqref="F804">
    <cfRule type="duplicateValues" dxfId="2805" priority="34235"/>
  </conditionalFormatting>
  <conditionalFormatting sqref="F804">
    <cfRule type="duplicateValues" dxfId="2804" priority="34233"/>
    <cfRule type="duplicateValues" dxfId="2803" priority="34234"/>
  </conditionalFormatting>
  <conditionalFormatting sqref="J804">
    <cfRule type="duplicateValues" dxfId="2802" priority="34222"/>
    <cfRule type="duplicateValues" dxfId="2801" priority="34223"/>
  </conditionalFormatting>
  <conditionalFormatting sqref="J804">
    <cfRule type="duplicateValues" dxfId="2800" priority="34221"/>
  </conditionalFormatting>
  <conditionalFormatting sqref="J804">
    <cfRule type="duplicateValues" dxfId="2799" priority="34216"/>
    <cfRule type="duplicateValues" dxfId="2798" priority="34217"/>
    <cfRule type="duplicateValues" dxfId="2797" priority="34218"/>
    <cfRule type="duplicateValues" dxfId="2796" priority="34219"/>
    <cfRule type="duplicateValues" dxfId="2795" priority="34220"/>
  </conditionalFormatting>
  <conditionalFormatting sqref="J804">
    <cfRule type="duplicateValues" dxfId="2794" priority="34213"/>
    <cfRule type="duplicateValues" dxfId="2793" priority="34214"/>
    <cfRule type="duplicateValues" dxfId="2792" priority="34215"/>
  </conditionalFormatting>
  <conditionalFormatting sqref="F807:F810">
    <cfRule type="duplicateValues" dxfId="2791" priority="34198"/>
  </conditionalFormatting>
  <conditionalFormatting sqref="F807:F810">
    <cfRule type="duplicateValues" dxfId="2790" priority="34196"/>
    <cfRule type="duplicateValues" dxfId="2789" priority="34197"/>
  </conditionalFormatting>
  <conditionalFormatting sqref="F805">
    <cfRule type="duplicateValues" dxfId="2788" priority="34195"/>
  </conditionalFormatting>
  <conditionalFormatting sqref="F805">
    <cfRule type="duplicateValues" dxfId="2787" priority="34193"/>
    <cfRule type="duplicateValues" dxfId="2786" priority="34194"/>
  </conditionalFormatting>
  <conditionalFormatting sqref="J805">
    <cfRule type="duplicateValues" dxfId="2785" priority="34182"/>
    <cfRule type="duplicateValues" dxfId="2784" priority="34183"/>
  </conditionalFormatting>
  <conditionalFormatting sqref="J805">
    <cfRule type="duplicateValues" dxfId="2783" priority="34181"/>
  </conditionalFormatting>
  <conditionalFormatting sqref="J805">
    <cfRule type="duplicateValues" dxfId="2782" priority="34176"/>
    <cfRule type="duplicateValues" dxfId="2781" priority="34177"/>
    <cfRule type="duplicateValues" dxfId="2780" priority="34178"/>
    <cfRule type="duplicateValues" dxfId="2779" priority="34179"/>
    <cfRule type="duplicateValues" dxfId="2778" priority="34180"/>
  </conditionalFormatting>
  <conditionalFormatting sqref="J805">
    <cfRule type="duplicateValues" dxfId="2777" priority="34173"/>
    <cfRule type="duplicateValues" dxfId="2776" priority="34174"/>
    <cfRule type="duplicateValues" dxfId="2775" priority="34175"/>
  </conditionalFormatting>
  <conditionalFormatting sqref="F806">
    <cfRule type="duplicateValues" dxfId="2774" priority="34161"/>
  </conditionalFormatting>
  <conditionalFormatting sqref="F806">
    <cfRule type="duplicateValues" dxfId="2773" priority="34159"/>
    <cfRule type="duplicateValues" dxfId="2772" priority="34160"/>
  </conditionalFormatting>
  <conditionalFormatting sqref="J806">
    <cfRule type="duplicateValues" dxfId="2771" priority="34148"/>
    <cfRule type="duplicateValues" dxfId="2770" priority="34149"/>
  </conditionalFormatting>
  <conditionalFormatting sqref="J806">
    <cfRule type="duplicateValues" dxfId="2769" priority="34147"/>
  </conditionalFormatting>
  <conditionalFormatting sqref="J806">
    <cfRule type="duplicateValues" dxfId="2768" priority="34142"/>
    <cfRule type="duplicateValues" dxfId="2767" priority="34143"/>
    <cfRule type="duplicateValues" dxfId="2766" priority="34144"/>
    <cfRule type="duplicateValues" dxfId="2765" priority="34145"/>
    <cfRule type="duplicateValues" dxfId="2764" priority="34146"/>
  </conditionalFormatting>
  <conditionalFormatting sqref="J806">
    <cfRule type="duplicateValues" dxfId="2763" priority="34139"/>
    <cfRule type="duplicateValues" dxfId="2762" priority="34140"/>
    <cfRule type="duplicateValues" dxfId="2761" priority="34141"/>
  </conditionalFormatting>
  <conditionalFormatting sqref="F807">
    <cfRule type="duplicateValues" dxfId="2760" priority="34127"/>
  </conditionalFormatting>
  <conditionalFormatting sqref="F807">
    <cfRule type="duplicateValues" dxfId="2759" priority="34125"/>
    <cfRule type="duplicateValues" dxfId="2758" priority="34126"/>
  </conditionalFormatting>
  <conditionalFormatting sqref="J807">
    <cfRule type="duplicateValues" dxfId="2757" priority="34111"/>
    <cfRule type="duplicateValues" dxfId="2756" priority="34112"/>
  </conditionalFormatting>
  <conditionalFormatting sqref="J807">
    <cfRule type="duplicateValues" dxfId="2755" priority="34110"/>
  </conditionalFormatting>
  <conditionalFormatting sqref="J807">
    <cfRule type="duplicateValues" dxfId="2754" priority="34105"/>
    <cfRule type="duplicateValues" dxfId="2753" priority="34106"/>
    <cfRule type="duplicateValues" dxfId="2752" priority="34107"/>
    <cfRule type="duplicateValues" dxfId="2751" priority="34108"/>
    <cfRule type="duplicateValues" dxfId="2750" priority="34109"/>
  </conditionalFormatting>
  <conditionalFormatting sqref="J807">
    <cfRule type="duplicateValues" dxfId="2749" priority="34102"/>
    <cfRule type="duplicateValues" dxfId="2748" priority="34103"/>
    <cfRule type="duplicateValues" dxfId="2747" priority="34104"/>
  </conditionalFormatting>
  <conditionalFormatting sqref="F808">
    <cfRule type="duplicateValues" dxfId="2746" priority="34064"/>
  </conditionalFormatting>
  <conditionalFormatting sqref="F808">
    <cfRule type="duplicateValues" dxfId="2745" priority="34062"/>
    <cfRule type="duplicateValues" dxfId="2744" priority="34063"/>
  </conditionalFormatting>
  <conditionalFormatting sqref="J808">
    <cfRule type="duplicateValues" dxfId="2743" priority="34034"/>
  </conditionalFormatting>
  <conditionalFormatting sqref="J808">
    <cfRule type="duplicateValues" dxfId="2742" priority="34029"/>
    <cfRule type="duplicateValues" dxfId="2741" priority="34030"/>
    <cfRule type="duplicateValues" dxfId="2740" priority="34031"/>
    <cfRule type="duplicateValues" dxfId="2739" priority="34032"/>
    <cfRule type="duplicateValues" dxfId="2738" priority="34033"/>
  </conditionalFormatting>
  <conditionalFormatting sqref="J808">
    <cfRule type="duplicateValues" dxfId="2737" priority="34027"/>
    <cfRule type="duplicateValues" dxfId="2736" priority="34028"/>
  </conditionalFormatting>
  <conditionalFormatting sqref="J808">
    <cfRule type="duplicateValues" dxfId="2735" priority="34024"/>
    <cfRule type="duplicateValues" dxfId="2734" priority="34025"/>
    <cfRule type="duplicateValues" dxfId="2733" priority="34026"/>
  </conditionalFormatting>
  <conditionalFormatting sqref="F809">
    <cfRule type="duplicateValues" dxfId="2732" priority="34012"/>
  </conditionalFormatting>
  <conditionalFormatting sqref="F809">
    <cfRule type="duplicateValues" dxfId="2731" priority="34010"/>
    <cfRule type="duplicateValues" dxfId="2730" priority="34011"/>
  </conditionalFormatting>
  <conditionalFormatting sqref="J809">
    <cfRule type="duplicateValues" dxfId="2729" priority="33981"/>
    <cfRule type="duplicateValues" dxfId="2728" priority="33982"/>
  </conditionalFormatting>
  <conditionalFormatting sqref="J809">
    <cfRule type="duplicateValues" dxfId="2727" priority="33980"/>
  </conditionalFormatting>
  <conditionalFormatting sqref="J809">
    <cfRule type="duplicateValues" dxfId="2726" priority="33975"/>
    <cfRule type="duplicateValues" dxfId="2725" priority="33976"/>
    <cfRule type="duplicateValues" dxfId="2724" priority="33977"/>
    <cfRule type="duplicateValues" dxfId="2723" priority="33978"/>
    <cfRule type="duplicateValues" dxfId="2722" priority="33979"/>
  </conditionalFormatting>
  <conditionalFormatting sqref="J809">
    <cfRule type="duplicateValues" dxfId="2721" priority="33972"/>
    <cfRule type="duplicateValues" dxfId="2720" priority="33973"/>
    <cfRule type="duplicateValues" dxfId="2719" priority="33974"/>
  </conditionalFormatting>
  <conditionalFormatting sqref="F811:F814">
    <cfRule type="duplicateValues" dxfId="2718" priority="33957"/>
  </conditionalFormatting>
  <conditionalFormatting sqref="F811:F814">
    <cfRule type="duplicateValues" dxfId="2717" priority="33955"/>
    <cfRule type="duplicateValues" dxfId="2716" priority="33956"/>
  </conditionalFormatting>
  <conditionalFormatting sqref="F810">
    <cfRule type="duplicateValues" dxfId="2715" priority="33954"/>
  </conditionalFormatting>
  <conditionalFormatting sqref="F810">
    <cfRule type="duplicateValues" dxfId="2714" priority="33952"/>
    <cfRule type="duplicateValues" dxfId="2713" priority="33953"/>
  </conditionalFormatting>
  <conditionalFormatting sqref="J810">
    <cfRule type="duplicateValues" dxfId="2712" priority="33923"/>
    <cfRule type="duplicateValues" dxfId="2711" priority="33924"/>
  </conditionalFormatting>
  <conditionalFormatting sqref="J810">
    <cfRule type="duplicateValues" dxfId="2710" priority="33922"/>
  </conditionalFormatting>
  <conditionalFormatting sqref="J810">
    <cfRule type="duplicateValues" dxfId="2709" priority="33917"/>
    <cfRule type="duplicateValues" dxfId="2708" priority="33918"/>
    <cfRule type="duplicateValues" dxfId="2707" priority="33919"/>
    <cfRule type="duplicateValues" dxfId="2706" priority="33920"/>
    <cfRule type="duplicateValues" dxfId="2705" priority="33921"/>
  </conditionalFormatting>
  <conditionalFormatting sqref="J810">
    <cfRule type="duplicateValues" dxfId="2704" priority="33914"/>
    <cfRule type="duplicateValues" dxfId="2703" priority="33915"/>
    <cfRule type="duplicateValues" dxfId="2702" priority="33916"/>
  </conditionalFormatting>
  <conditionalFormatting sqref="F811">
    <cfRule type="duplicateValues" dxfId="2701" priority="33902"/>
  </conditionalFormatting>
  <conditionalFormatting sqref="F811">
    <cfRule type="duplicateValues" dxfId="2700" priority="33900"/>
    <cfRule type="duplicateValues" dxfId="2699" priority="33901"/>
  </conditionalFormatting>
  <conditionalFormatting sqref="J811">
    <cfRule type="duplicateValues" dxfId="2698" priority="33858"/>
    <cfRule type="duplicateValues" dxfId="2697" priority="33859"/>
  </conditionalFormatting>
  <conditionalFormatting sqref="J811">
    <cfRule type="duplicateValues" dxfId="2696" priority="33857"/>
  </conditionalFormatting>
  <conditionalFormatting sqref="J811">
    <cfRule type="duplicateValues" dxfId="2695" priority="33852"/>
    <cfRule type="duplicateValues" dxfId="2694" priority="33853"/>
    <cfRule type="duplicateValues" dxfId="2693" priority="33854"/>
    <cfRule type="duplicateValues" dxfId="2692" priority="33855"/>
    <cfRule type="duplicateValues" dxfId="2691" priority="33856"/>
  </conditionalFormatting>
  <conditionalFormatting sqref="J811">
    <cfRule type="duplicateValues" dxfId="2690" priority="33849"/>
    <cfRule type="duplicateValues" dxfId="2689" priority="33850"/>
    <cfRule type="duplicateValues" dxfId="2688" priority="33851"/>
  </conditionalFormatting>
  <conditionalFormatting sqref="J811">
    <cfRule type="duplicateValues" dxfId="2687" priority="33835" stopIfTrue="1"/>
    <cfRule type="expression" dxfId="2686" priority="33836" stopIfTrue="1">
      <formula>AND(COUNTIF($J:$J,J811)&gt;1,NOT(ISBLANK(J811)))</formula>
    </cfRule>
    <cfRule type="expression" dxfId="2685" priority="33837" stopIfTrue="1">
      <formula>AND(COUNTIF($J:$J,J811)&gt;1,NOT(ISBLANK(J811)))</formula>
    </cfRule>
  </conditionalFormatting>
  <conditionalFormatting sqref="F815:F836">
    <cfRule type="duplicateValues" dxfId="2684" priority="33831"/>
  </conditionalFormatting>
  <conditionalFormatting sqref="F815:F836">
    <cfRule type="duplicateValues" dxfId="2683" priority="33829"/>
    <cfRule type="duplicateValues" dxfId="2682" priority="33830"/>
  </conditionalFormatting>
  <conditionalFormatting sqref="F812:F813">
    <cfRule type="duplicateValues" dxfId="2681" priority="33828"/>
  </conditionalFormatting>
  <conditionalFormatting sqref="F812:F813">
    <cfRule type="duplicateValues" dxfId="2680" priority="33826"/>
    <cfRule type="duplicateValues" dxfId="2679" priority="33827"/>
  </conditionalFormatting>
  <conditionalFormatting sqref="J812:J813">
    <cfRule type="duplicateValues" dxfId="2678" priority="33784"/>
    <cfRule type="duplicateValues" dxfId="2677" priority="33785"/>
  </conditionalFormatting>
  <conditionalFormatting sqref="J812:J813">
    <cfRule type="duplicateValues" dxfId="2676" priority="33783"/>
  </conditionalFormatting>
  <conditionalFormatting sqref="J812:J813">
    <cfRule type="duplicateValues" dxfId="2675" priority="33778"/>
    <cfRule type="duplicateValues" dxfId="2674" priority="33779"/>
    <cfRule type="duplicateValues" dxfId="2673" priority="33780"/>
    <cfRule type="duplicateValues" dxfId="2672" priority="33781"/>
    <cfRule type="duplicateValues" dxfId="2671" priority="33782"/>
  </conditionalFormatting>
  <conditionalFormatting sqref="J812:J813">
    <cfRule type="duplicateValues" dxfId="2670" priority="33775"/>
    <cfRule type="duplicateValues" dxfId="2669" priority="33776"/>
    <cfRule type="duplicateValues" dxfId="2668" priority="33777"/>
  </conditionalFormatting>
  <conditionalFormatting sqref="J812:J813">
    <cfRule type="duplicateValues" dxfId="2667" priority="33761" stopIfTrue="1"/>
    <cfRule type="expression" dxfId="2666" priority="33762" stopIfTrue="1">
      <formula>AND(COUNTIF($J:$J,J812)&gt;1,NOT(ISBLANK(J812)))</formula>
    </cfRule>
    <cfRule type="expression" dxfId="2665" priority="33763" stopIfTrue="1">
      <formula>AND(COUNTIF($J:$J,J812)&gt;1,NOT(ISBLANK(J812)))</formula>
    </cfRule>
  </conditionalFormatting>
  <conditionalFormatting sqref="F814">
    <cfRule type="duplicateValues" dxfId="2664" priority="33760"/>
  </conditionalFormatting>
  <conditionalFormatting sqref="F814">
    <cfRule type="duplicateValues" dxfId="2663" priority="33758"/>
    <cfRule type="duplicateValues" dxfId="2662" priority="33759"/>
  </conditionalFormatting>
  <conditionalFormatting sqref="J814">
    <cfRule type="duplicateValues" dxfId="2661" priority="33726"/>
    <cfRule type="duplicateValues" dxfId="2660" priority="33727"/>
  </conditionalFormatting>
  <conditionalFormatting sqref="J814">
    <cfRule type="duplicateValues" dxfId="2659" priority="33725"/>
  </conditionalFormatting>
  <conditionalFormatting sqref="J814">
    <cfRule type="duplicateValues" dxfId="2658" priority="33720"/>
    <cfRule type="duplicateValues" dxfId="2657" priority="33721"/>
    <cfRule type="duplicateValues" dxfId="2656" priority="33722"/>
    <cfRule type="duplicateValues" dxfId="2655" priority="33723"/>
    <cfRule type="duplicateValues" dxfId="2654" priority="33724"/>
  </conditionalFormatting>
  <conditionalFormatting sqref="J814">
    <cfRule type="duplicateValues" dxfId="2653" priority="33717"/>
    <cfRule type="duplicateValues" dxfId="2652" priority="33718"/>
    <cfRule type="duplicateValues" dxfId="2651" priority="33719"/>
  </conditionalFormatting>
  <conditionalFormatting sqref="F815:F816">
    <cfRule type="duplicateValues" dxfId="2650" priority="33702"/>
  </conditionalFormatting>
  <conditionalFormatting sqref="F815:F816">
    <cfRule type="duplicateValues" dxfId="2649" priority="33700"/>
    <cfRule type="duplicateValues" dxfId="2648" priority="33701"/>
  </conditionalFormatting>
  <conditionalFormatting sqref="J815:J816">
    <cfRule type="duplicateValues" dxfId="2647" priority="33665"/>
    <cfRule type="duplicateValues" dxfId="2646" priority="33666"/>
  </conditionalFormatting>
  <conditionalFormatting sqref="J815:J816">
    <cfRule type="duplicateValues" dxfId="2645" priority="33664"/>
  </conditionalFormatting>
  <conditionalFormatting sqref="J815:J816">
    <cfRule type="duplicateValues" dxfId="2644" priority="33659"/>
    <cfRule type="duplicateValues" dxfId="2643" priority="33660"/>
    <cfRule type="duplicateValues" dxfId="2642" priority="33661"/>
    <cfRule type="duplicateValues" dxfId="2641" priority="33662"/>
    <cfRule type="duplicateValues" dxfId="2640" priority="33663"/>
  </conditionalFormatting>
  <conditionalFormatting sqref="J815:J816">
    <cfRule type="duplicateValues" dxfId="2639" priority="33656"/>
    <cfRule type="duplicateValues" dxfId="2638" priority="33657"/>
    <cfRule type="duplicateValues" dxfId="2637" priority="33658"/>
  </conditionalFormatting>
  <conditionalFormatting sqref="F817 F819 F821 F824 F826 F828 F830:F831">
    <cfRule type="duplicateValues" dxfId="2636" priority="33644"/>
  </conditionalFormatting>
  <conditionalFormatting sqref="F817 F819 F821 F824 F826 F828 F830:F831">
    <cfRule type="duplicateValues" dxfId="2635" priority="33642"/>
    <cfRule type="duplicateValues" dxfId="2634" priority="33643"/>
  </conditionalFormatting>
  <conditionalFormatting sqref="F817">
    <cfRule type="duplicateValues" dxfId="2633" priority="33641"/>
  </conditionalFormatting>
  <conditionalFormatting sqref="F817">
    <cfRule type="duplicateValues" dxfId="2632" priority="33639"/>
    <cfRule type="duplicateValues" dxfId="2631" priority="33640"/>
  </conditionalFormatting>
  <conditionalFormatting sqref="J817">
    <cfRule type="duplicateValues" dxfId="2630" priority="33607"/>
    <cfRule type="duplicateValues" dxfId="2629" priority="33608"/>
  </conditionalFormatting>
  <conditionalFormatting sqref="J817">
    <cfRule type="duplicateValues" dxfId="2628" priority="33606"/>
  </conditionalFormatting>
  <conditionalFormatting sqref="J817">
    <cfRule type="duplicateValues" dxfId="2627" priority="33601"/>
    <cfRule type="duplicateValues" dxfId="2626" priority="33602"/>
    <cfRule type="duplicateValues" dxfId="2625" priority="33603"/>
    <cfRule type="duplicateValues" dxfId="2624" priority="33604"/>
    <cfRule type="duplicateValues" dxfId="2623" priority="33605"/>
  </conditionalFormatting>
  <conditionalFormatting sqref="J817">
    <cfRule type="duplicateValues" dxfId="2622" priority="33598"/>
    <cfRule type="duplicateValues" dxfId="2621" priority="33599"/>
    <cfRule type="duplicateValues" dxfId="2620" priority="33600"/>
  </conditionalFormatting>
  <conditionalFormatting sqref="I817:K817">
    <cfRule type="duplicateValues" dxfId="2619" priority="33586"/>
  </conditionalFormatting>
  <conditionalFormatting sqref="I817:K817">
    <cfRule type="duplicateValues" dxfId="2618" priority="33584"/>
    <cfRule type="duplicateValues" dxfId="2617" priority="33585"/>
  </conditionalFormatting>
  <conditionalFormatting sqref="F818 F820 F822:F823 F825 F827 F829">
    <cfRule type="duplicateValues" dxfId="2616" priority="33583"/>
  </conditionalFormatting>
  <conditionalFormatting sqref="F818 F820 F822:F823 F825 F827 F829">
    <cfRule type="duplicateValues" dxfId="2615" priority="33581"/>
    <cfRule type="duplicateValues" dxfId="2614" priority="33582"/>
  </conditionalFormatting>
  <conditionalFormatting sqref="F818">
    <cfRule type="duplicateValues" dxfId="2613" priority="33580"/>
  </conditionalFormatting>
  <conditionalFormatting sqref="F818">
    <cfRule type="duplicateValues" dxfId="2612" priority="33578"/>
    <cfRule type="duplicateValues" dxfId="2611" priority="33579"/>
  </conditionalFormatting>
  <conditionalFormatting sqref="J819">
    <cfRule type="duplicateValues" dxfId="2610" priority="33547"/>
  </conditionalFormatting>
  <conditionalFormatting sqref="J819">
    <cfRule type="duplicateValues" dxfId="2609" priority="33542"/>
    <cfRule type="duplicateValues" dxfId="2608" priority="33543"/>
    <cfRule type="duplicateValues" dxfId="2607" priority="33544"/>
    <cfRule type="duplicateValues" dxfId="2606" priority="33545"/>
    <cfRule type="duplicateValues" dxfId="2605" priority="33546"/>
  </conditionalFormatting>
  <conditionalFormatting sqref="J819">
    <cfRule type="duplicateValues" dxfId="2604" priority="33540"/>
    <cfRule type="duplicateValues" dxfId="2603" priority="33541"/>
  </conditionalFormatting>
  <conditionalFormatting sqref="J819">
    <cfRule type="duplicateValues" dxfId="2602" priority="33537"/>
    <cfRule type="duplicateValues" dxfId="2601" priority="33538"/>
    <cfRule type="duplicateValues" dxfId="2600" priority="33539"/>
  </conditionalFormatting>
  <conditionalFormatting sqref="J820">
    <cfRule type="duplicateValues" dxfId="2599" priority="33524"/>
    <cfRule type="duplicateValues" dxfId="2598" priority="33525"/>
  </conditionalFormatting>
  <conditionalFormatting sqref="J820">
    <cfRule type="duplicateValues" dxfId="2597" priority="33523"/>
  </conditionalFormatting>
  <conditionalFormatting sqref="J820">
    <cfRule type="duplicateValues" dxfId="2596" priority="33518"/>
    <cfRule type="duplicateValues" dxfId="2595" priority="33519"/>
    <cfRule type="duplicateValues" dxfId="2594" priority="33520"/>
    <cfRule type="duplicateValues" dxfId="2593" priority="33521"/>
    <cfRule type="duplicateValues" dxfId="2592" priority="33522"/>
  </conditionalFormatting>
  <conditionalFormatting sqref="J820">
    <cfRule type="duplicateValues" dxfId="2591" priority="33515"/>
    <cfRule type="duplicateValues" dxfId="2590" priority="33516"/>
    <cfRule type="duplicateValues" dxfId="2589" priority="33517"/>
  </conditionalFormatting>
  <conditionalFormatting sqref="J821">
    <cfRule type="duplicateValues" dxfId="2588" priority="33502"/>
    <cfRule type="duplicateValues" dxfId="2587" priority="33503"/>
  </conditionalFormatting>
  <conditionalFormatting sqref="J821">
    <cfRule type="duplicateValues" dxfId="2586" priority="33501"/>
  </conditionalFormatting>
  <conditionalFormatting sqref="J821">
    <cfRule type="duplicateValues" dxfId="2585" priority="33496"/>
    <cfRule type="duplicateValues" dxfId="2584" priority="33497"/>
    <cfRule type="duplicateValues" dxfId="2583" priority="33498"/>
    <cfRule type="duplicateValues" dxfId="2582" priority="33499"/>
    <cfRule type="duplicateValues" dxfId="2581" priority="33500"/>
  </conditionalFormatting>
  <conditionalFormatting sqref="J821">
    <cfRule type="duplicateValues" dxfId="2580" priority="33493"/>
    <cfRule type="duplicateValues" dxfId="2579" priority="33494"/>
    <cfRule type="duplicateValues" dxfId="2578" priority="33495"/>
  </conditionalFormatting>
  <conditionalFormatting sqref="J822:J823">
    <cfRule type="duplicateValues" dxfId="2577" priority="33480"/>
    <cfRule type="duplicateValues" dxfId="2576" priority="33481"/>
  </conditionalFormatting>
  <conditionalFormatting sqref="J822:J823">
    <cfRule type="duplicateValues" dxfId="2575" priority="33479"/>
  </conditionalFormatting>
  <conditionalFormatting sqref="J822:J823">
    <cfRule type="duplicateValues" dxfId="2574" priority="33474"/>
    <cfRule type="duplicateValues" dxfId="2573" priority="33475"/>
    <cfRule type="duplicateValues" dxfId="2572" priority="33476"/>
    <cfRule type="duplicateValues" dxfId="2571" priority="33477"/>
    <cfRule type="duplicateValues" dxfId="2570" priority="33478"/>
  </conditionalFormatting>
  <conditionalFormatting sqref="J822:J823">
    <cfRule type="duplicateValues" dxfId="2569" priority="33471"/>
    <cfRule type="duplicateValues" dxfId="2568" priority="33472"/>
    <cfRule type="duplicateValues" dxfId="2567" priority="33473"/>
  </conditionalFormatting>
  <conditionalFormatting sqref="J824">
    <cfRule type="duplicateValues" dxfId="2566" priority="33458"/>
    <cfRule type="duplicateValues" dxfId="2565" priority="33459"/>
  </conditionalFormatting>
  <conditionalFormatting sqref="J824">
    <cfRule type="duplicateValues" dxfId="2564" priority="33457"/>
  </conditionalFormatting>
  <conditionalFormatting sqref="J824">
    <cfRule type="duplicateValues" dxfId="2563" priority="33452"/>
    <cfRule type="duplicateValues" dxfId="2562" priority="33453"/>
    <cfRule type="duplicateValues" dxfId="2561" priority="33454"/>
    <cfRule type="duplicateValues" dxfId="2560" priority="33455"/>
    <cfRule type="duplicateValues" dxfId="2559" priority="33456"/>
  </conditionalFormatting>
  <conditionalFormatting sqref="J824">
    <cfRule type="duplicateValues" dxfId="2558" priority="33449"/>
    <cfRule type="duplicateValues" dxfId="2557" priority="33450"/>
    <cfRule type="duplicateValues" dxfId="2556" priority="33451"/>
  </conditionalFormatting>
  <conditionalFormatting sqref="F823 F825 F827 F829">
    <cfRule type="duplicateValues" dxfId="2555" priority="33426"/>
  </conditionalFormatting>
  <conditionalFormatting sqref="F823 F825 F827 F829">
    <cfRule type="duplicateValues" dxfId="2554" priority="33424"/>
    <cfRule type="duplicateValues" dxfId="2553" priority="33425"/>
  </conditionalFormatting>
  <conditionalFormatting sqref="J823">
    <cfRule type="duplicateValues" dxfId="2552" priority="33422"/>
    <cfRule type="duplicateValues" dxfId="2551" priority="33423"/>
  </conditionalFormatting>
  <conditionalFormatting sqref="J823">
    <cfRule type="duplicateValues" dxfId="2550" priority="33421"/>
  </conditionalFormatting>
  <conditionalFormatting sqref="J823">
    <cfRule type="duplicateValues" dxfId="2549" priority="33416"/>
    <cfRule type="duplicateValues" dxfId="2548" priority="33417"/>
    <cfRule type="duplicateValues" dxfId="2547" priority="33418"/>
    <cfRule type="duplicateValues" dxfId="2546" priority="33419"/>
    <cfRule type="duplicateValues" dxfId="2545" priority="33420"/>
  </conditionalFormatting>
  <conditionalFormatting sqref="J823">
    <cfRule type="duplicateValues" dxfId="2544" priority="33413"/>
    <cfRule type="duplicateValues" dxfId="2543" priority="33414"/>
    <cfRule type="duplicateValues" dxfId="2542" priority="33415"/>
  </conditionalFormatting>
  <conditionalFormatting sqref="J825">
    <cfRule type="duplicateValues" dxfId="2541" priority="33389"/>
    <cfRule type="duplicateValues" dxfId="2540" priority="33390"/>
  </conditionalFormatting>
  <conditionalFormatting sqref="J825">
    <cfRule type="duplicateValues" dxfId="2539" priority="33388"/>
  </conditionalFormatting>
  <conditionalFormatting sqref="J825">
    <cfRule type="duplicateValues" dxfId="2538" priority="33383"/>
    <cfRule type="duplicateValues" dxfId="2537" priority="33384"/>
    <cfRule type="duplicateValues" dxfId="2536" priority="33385"/>
    <cfRule type="duplicateValues" dxfId="2535" priority="33386"/>
    <cfRule type="duplicateValues" dxfId="2534" priority="33387"/>
  </conditionalFormatting>
  <conditionalFormatting sqref="J825">
    <cfRule type="duplicateValues" dxfId="2533" priority="33380"/>
    <cfRule type="duplicateValues" dxfId="2532" priority="33381"/>
    <cfRule type="duplicateValues" dxfId="2531" priority="33382"/>
  </conditionalFormatting>
  <conditionalFormatting sqref="J826">
    <cfRule type="duplicateValues" dxfId="2530" priority="33367"/>
    <cfRule type="duplicateValues" dxfId="2529" priority="33368"/>
  </conditionalFormatting>
  <conditionalFormatting sqref="J826">
    <cfRule type="duplicateValues" dxfId="2528" priority="33366"/>
  </conditionalFormatting>
  <conditionalFormatting sqref="J826">
    <cfRule type="duplicateValues" dxfId="2527" priority="33361"/>
    <cfRule type="duplicateValues" dxfId="2526" priority="33362"/>
    <cfRule type="duplicateValues" dxfId="2525" priority="33363"/>
    <cfRule type="duplicateValues" dxfId="2524" priority="33364"/>
    <cfRule type="duplicateValues" dxfId="2523" priority="33365"/>
  </conditionalFormatting>
  <conditionalFormatting sqref="J826">
    <cfRule type="duplicateValues" dxfId="2522" priority="33358"/>
    <cfRule type="duplicateValues" dxfId="2521" priority="33359"/>
    <cfRule type="duplicateValues" dxfId="2520" priority="33360"/>
  </conditionalFormatting>
  <conditionalFormatting sqref="I826:K826">
    <cfRule type="duplicateValues" dxfId="2519" priority="33346"/>
  </conditionalFormatting>
  <conditionalFormatting sqref="I826:K826">
    <cfRule type="duplicateValues" dxfId="2518" priority="33344"/>
    <cfRule type="duplicateValues" dxfId="2517" priority="33345"/>
  </conditionalFormatting>
  <conditionalFormatting sqref="J827">
    <cfRule type="duplicateValues" dxfId="2516" priority="33342"/>
    <cfRule type="duplicateValues" dxfId="2515" priority="33343"/>
  </conditionalFormatting>
  <conditionalFormatting sqref="J827">
    <cfRule type="duplicateValues" dxfId="2514" priority="33341"/>
  </conditionalFormatting>
  <conditionalFormatting sqref="J827">
    <cfRule type="duplicateValues" dxfId="2513" priority="33336"/>
    <cfRule type="duplicateValues" dxfId="2512" priority="33337"/>
    <cfRule type="duplicateValues" dxfId="2511" priority="33338"/>
    <cfRule type="duplicateValues" dxfId="2510" priority="33339"/>
    <cfRule type="duplicateValues" dxfId="2509" priority="33340"/>
  </conditionalFormatting>
  <conditionalFormatting sqref="J827">
    <cfRule type="duplicateValues" dxfId="2508" priority="33333"/>
    <cfRule type="duplicateValues" dxfId="2507" priority="33334"/>
    <cfRule type="duplicateValues" dxfId="2506" priority="33335"/>
  </conditionalFormatting>
  <conditionalFormatting sqref="J828">
    <cfRule type="duplicateValues" dxfId="2505" priority="33309"/>
    <cfRule type="duplicateValues" dxfId="2504" priority="33310"/>
  </conditionalFormatting>
  <conditionalFormatting sqref="J828">
    <cfRule type="duplicateValues" dxfId="2503" priority="33308"/>
  </conditionalFormatting>
  <conditionalFormatting sqref="J828">
    <cfRule type="duplicateValues" dxfId="2502" priority="33303"/>
    <cfRule type="duplicateValues" dxfId="2501" priority="33304"/>
    <cfRule type="duplicateValues" dxfId="2500" priority="33305"/>
    <cfRule type="duplicateValues" dxfId="2499" priority="33306"/>
    <cfRule type="duplicateValues" dxfId="2498" priority="33307"/>
  </conditionalFormatting>
  <conditionalFormatting sqref="J828">
    <cfRule type="duplicateValues" dxfId="2497" priority="33300"/>
    <cfRule type="duplicateValues" dxfId="2496" priority="33301"/>
    <cfRule type="duplicateValues" dxfId="2495" priority="33302"/>
  </conditionalFormatting>
  <conditionalFormatting sqref="J829">
    <cfRule type="duplicateValues" dxfId="2494" priority="33276"/>
    <cfRule type="duplicateValues" dxfId="2493" priority="33277"/>
  </conditionalFormatting>
  <conditionalFormatting sqref="J829">
    <cfRule type="duplicateValues" dxfId="2492" priority="33275"/>
  </conditionalFormatting>
  <conditionalFormatting sqref="J829">
    <cfRule type="duplicateValues" dxfId="2491" priority="33270"/>
    <cfRule type="duplicateValues" dxfId="2490" priority="33271"/>
    <cfRule type="duplicateValues" dxfId="2489" priority="33272"/>
    <cfRule type="duplicateValues" dxfId="2488" priority="33273"/>
    <cfRule type="duplicateValues" dxfId="2487" priority="33274"/>
  </conditionalFormatting>
  <conditionalFormatting sqref="J829">
    <cfRule type="duplicateValues" dxfId="2486" priority="33267"/>
    <cfRule type="duplicateValues" dxfId="2485" priority="33268"/>
    <cfRule type="duplicateValues" dxfId="2484" priority="33269"/>
  </conditionalFormatting>
  <conditionalFormatting sqref="J830">
    <cfRule type="duplicateValues" dxfId="2483" priority="33243"/>
    <cfRule type="duplicateValues" dxfId="2482" priority="33244"/>
  </conditionalFormatting>
  <conditionalFormatting sqref="J830">
    <cfRule type="duplicateValues" dxfId="2481" priority="33242"/>
  </conditionalFormatting>
  <conditionalFormatting sqref="J830">
    <cfRule type="duplicateValues" dxfId="2480" priority="33237"/>
    <cfRule type="duplicateValues" dxfId="2479" priority="33238"/>
    <cfRule type="duplicateValues" dxfId="2478" priority="33239"/>
    <cfRule type="duplicateValues" dxfId="2477" priority="33240"/>
    <cfRule type="duplicateValues" dxfId="2476" priority="33241"/>
  </conditionalFormatting>
  <conditionalFormatting sqref="J830">
    <cfRule type="duplicateValues" dxfId="2475" priority="33234"/>
    <cfRule type="duplicateValues" dxfId="2474" priority="33235"/>
    <cfRule type="duplicateValues" dxfId="2473" priority="33236"/>
  </conditionalFormatting>
  <conditionalFormatting sqref="F834">
    <cfRule type="duplicateValues" dxfId="2472" priority="33208"/>
  </conditionalFormatting>
  <conditionalFormatting sqref="F834">
    <cfRule type="duplicateValues" dxfId="2471" priority="33206"/>
    <cfRule type="duplicateValues" dxfId="2470" priority="33207"/>
  </conditionalFormatting>
  <conditionalFormatting sqref="J834">
    <cfRule type="duplicateValues" dxfId="2469" priority="33204"/>
    <cfRule type="duplicateValues" dxfId="2468" priority="33205"/>
  </conditionalFormatting>
  <conditionalFormatting sqref="J834">
    <cfRule type="duplicateValues" dxfId="2467" priority="33203"/>
  </conditionalFormatting>
  <conditionalFormatting sqref="J834">
    <cfRule type="duplicateValues" dxfId="2466" priority="33198"/>
    <cfRule type="duplicateValues" dxfId="2465" priority="33199"/>
    <cfRule type="duplicateValues" dxfId="2464" priority="33200"/>
    <cfRule type="duplicateValues" dxfId="2463" priority="33201"/>
    <cfRule type="duplicateValues" dxfId="2462" priority="33202"/>
  </conditionalFormatting>
  <conditionalFormatting sqref="J834">
    <cfRule type="duplicateValues" dxfId="2461" priority="33195"/>
    <cfRule type="duplicateValues" dxfId="2460" priority="33196"/>
    <cfRule type="duplicateValues" dxfId="2459" priority="33197"/>
  </conditionalFormatting>
  <conditionalFormatting sqref="F832">
    <cfRule type="duplicateValues" dxfId="2458" priority="33183"/>
  </conditionalFormatting>
  <conditionalFormatting sqref="F832">
    <cfRule type="duplicateValues" dxfId="2457" priority="33181"/>
    <cfRule type="duplicateValues" dxfId="2456" priority="33182"/>
  </conditionalFormatting>
  <conditionalFormatting sqref="J832">
    <cfRule type="duplicateValues" dxfId="2455" priority="33180"/>
  </conditionalFormatting>
  <conditionalFormatting sqref="J832">
    <cfRule type="duplicateValues" dxfId="2454" priority="33175"/>
    <cfRule type="duplicateValues" dxfId="2453" priority="33176"/>
    <cfRule type="duplicateValues" dxfId="2452" priority="33177"/>
    <cfRule type="duplicateValues" dxfId="2451" priority="33178"/>
    <cfRule type="duplicateValues" dxfId="2450" priority="33179"/>
  </conditionalFormatting>
  <conditionalFormatting sqref="J832">
    <cfRule type="duplicateValues" dxfId="2449" priority="33173"/>
    <cfRule type="duplicateValues" dxfId="2448" priority="33174"/>
  </conditionalFormatting>
  <conditionalFormatting sqref="J832">
    <cfRule type="duplicateValues" dxfId="2447" priority="33170"/>
    <cfRule type="duplicateValues" dxfId="2446" priority="33171"/>
    <cfRule type="duplicateValues" dxfId="2445" priority="33172"/>
  </conditionalFormatting>
  <conditionalFormatting sqref="F833">
    <cfRule type="duplicateValues" dxfId="2444" priority="33158"/>
  </conditionalFormatting>
  <conditionalFormatting sqref="F833">
    <cfRule type="duplicateValues" dxfId="2443" priority="33156"/>
    <cfRule type="duplicateValues" dxfId="2442" priority="33157"/>
  </conditionalFormatting>
  <conditionalFormatting sqref="J833">
    <cfRule type="duplicateValues" dxfId="2441" priority="33155"/>
  </conditionalFormatting>
  <conditionalFormatting sqref="J833">
    <cfRule type="duplicateValues" dxfId="2440" priority="33150"/>
    <cfRule type="duplicateValues" dxfId="2439" priority="33151"/>
    <cfRule type="duplicateValues" dxfId="2438" priority="33152"/>
    <cfRule type="duplicateValues" dxfId="2437" priority="33153"/>
    <cfRule type="duplicateValues" dxfId="2436" priority="33154"/>
  </conditionalFormatting>
  <conditionalFormatting sqref="J833">
    <cfRule type="duplicateValues" dxfId="2435" priority="33148"/>
    <cfRule type="duplicateValues" dxfId="2434" priority="33149"/>
  </conditionalFormatting>
  <conditionalFormatting sqref="J833">
    <cfRule type="duplicateValues" dxfId="2433" priority="33145"/>
    <cfRule type="duplicateValues" dxfId="2432" priority="33146"/>
    <cfRule type="duplicateValues" dxfId="2431" priority="33147"/>
  </conditionalFormatting>
  <conditionalFormatting sqref="F836">
    <cfRule type="duplicateValues" dxfId="2430" priority="33133"/>
  </conditionalFormatting>
  <conditionalFormatting sqref="F836">
    <cfRule type="duplicateValues" dxfId="2429" priority="33131"/>
    <cfRule type="duplicateValues" dxfId="2428" priority="33132"/>
  </conditionalFormatting>
  <conditionalFormatting sqref="J836">
    <cfRule type="duplicateValues" dxfId="2427" priority="33129"/>
    <cfRule type="duplicateValues" dxfId="2426" priority="33130"/>
  </conditionalFormatting>
  <conditionalFormatting sqref="J836">
    <cfRule type="duplicateValues" dxfId="2425" priority="33128"/>
  </conditionalFormatting>
  <conditionalFormatting sqref="J836">
    <cfRule type="duplicateValues" dxfId="2424" priority="33123"/>
    <cfRule type="duplicateValues" dxfId="2423" priority="33124"/>
    <cfRule type="duplicateValues" dxfId="2422" priority="33125"/>
    <cfRule type="duplicateValues" dxfId="2421" priority="33126"/>
    <cfRule type="duplicateValues" dxfId="2420" priority="33127"/>
  </conditionalFormatting>
  <conditionalFormatting sqref="J836">
    <cfRule type="duplicateValues" dxfId="2419" priority="33120"/>
    <cfRule type="duplicateValues" dxfId="2418" priority="33121"/>
    <cfRule type="duplicateValues" dxfId="2417" priority="33122"/>
  </conditionalFormatting>
  <conditionalFormatting sqref="F837:F840">
    <cfRule type="duplicateValues" dxfId="2416" priority="33105"/>
  </conditionalFormatting>
  <conditionalFormatting sqref="F837:F840">
    <cfRule type="duplicateValues" dxfId="2415" priority="33103"/>
    <cfRule type="duplicateValues" dxfId="2414" priority="33104"/>
  </conditionalFormatting>
  <conditionalFormatting sqref="F835">
    <cfRule type="duplicateValues" dxfId="2413" priority="33102"/>
  </conditionalFormatting>
  <conditionalFormatting sqref="F835">
    <cfRule type="duplicateValues" dxfId="2412" priority="33100"/>
    <cfRule type="duplicateValues" dxfId="2411" priority="33101"/>
  </conditionalFormatting>
  <conditionalFormatting sqref="J835">
    <cfRule type="duplicateValues" dxfId="2410" priority="33098"/>
    <cfRule type="duplicateValues" dxfId="2409" priority="33099"/>
  </conditionalFormatting>
  <conditionalFormatting sqref="J835">
    <cfRule type="duplicateValues" dxfId="2408" priority="33097"/>
  </conditionalFormatting>
  <conditionalFormatting sqref="J835">
    <cfRule type="duplicateValues" dxfId="2407" priority="33092"/>
    <cfRule type="duplicateValues" dxfId="2406" priority="33093"/>
    <cfRule type="duplicateValues" dxfId="2405" priority="33094"/>
    <cfRule type="duplicateValues" dxfId="2404" priority="33095"/>
    <cfRule type="duplicateValues" dxfId="2403" priority="33096"/>
  </conditionalFormatting>
  <conditionalFormatting sqref="J835">
    <cfRule type="duplicateValues" dxfId="2402" priority="33089"/>
    <cfRule type="duplicateValues" dxfId="2401" priority="33090"/>
    <cfRule type="duplicateValues" dxfId="2400" priority="33091"/>
  </conditionalFormatting>
  <conditionalFormatting sqref="F837">
    <cfRule type="duplicateValues" dxfId="2399" priority="33088"/>
  </conditionalFormatting>
  <conditionalFormatting sqref="F837">
    <cfRule type="duplicateValues" dxfId="2398" priority="33086"/>
    <cfRule type="duplicateValues" dxfId="2397" priority="33087"/>
  </conditionalFormatting>
  <conditionalFormatting sqref="J837">
    <cfRule type="duplicateValues" dxfId="2396" priority="33082"/>
  </conditionalFormatting>
  <conditionalFormatting sqref="J837">
    <cfRule type="duplicateValues" dxfId="2395" priority="33077"/>
    <cfRule type="duplicateValues" dxfId="2394" priority="33078"/>
    <cfRule type="duplicateValues" dxfId="2393" priority="33079"/>
    <cfRule type="duplicateValues" dxfId="2392" priority="33080"/>
    <cfRule type="duplicateValues" dxfId="2391" priority="33081"/>
  </conditionalFormatting>
  <conditionalFormatting sqref="J837">
    <cfRule type="duplicateValues" dxfId="2390" priority="33075"/>
    <cfRule type="duplicateValues" dxfId="2389" priority="33076"/>
  </conditionalFormatting>
  <conditionalFormatting sqref="J837">
    <cfRule type="duplicateValues" dxfId="2388" priority="33072"/>
    <cfRule type="duplicateValues" dxfId="2387" priority="33073"/>
    <cfRule type="duplicateValues" dxfId="2386" priority="33074"/>
  </conditionalFormatting>
  <conditionalFormatting sqref="F838">
    <cfRule type="duplicateValues" dxfId="2385" priority="33071"/>
  </conditionalFormatting>
  <conditionalFormatting sqref="F838">
    <cfRule type="duplicateValues" dxfId="2384" priority="33069"/>
    <cfRule type="duplicateValues" dxfId="2383" priority="33070"/>
  </conditionalFormatting>
  <conditionalFormatting sqref="J838">
    <cfRule type="duplicateValues" dxfId="2382" priority="33064"/>
    <cfRule type="duplicateValues" dxfId="2381" priority="33065"/>
  </conditionalFormatting>
  <conditionalFormatting sqref="J838">
    <cfRule type="duplicateValues" dxfId="2380" priority="33063"/>
  </conditionalFormatting>
  <conditionalFormatting sqref="J838">
    <cfRule type="duplicateValues" dxfId="2379" priority="33058"/>
    <cfRule type="duplicateValues" dxfId="2378" priority="33059"/>
    <cfRule type="duplicateValues" dxfId="2377" priority="33060"/>
    <cfRule type="duplicateValues" dxfId="2376" priority="33061"/>
    <cfRule type="duplicateValues" dxfId="2375" priority="33062"/>
  </conditionalFormatting>
  <conditionalFormatting sqref="J838">
    <cfRule type="duplicateValues" dxfId="2374" priority="33055"/>
    <cfRule type="duplicateValues" dxfId="2373" priority="33056"/>
    <cfRule type="duplicateValues" dxfId="2372" priority="33057"/>
  </conditionalFormatting>
  <conditionalFormatting sqref="F841:F848">
    <cfRule type="duplicateValues" dxfId="2371" priority="33051"/>
  </conditionalFormatting>
  <conditionalFormatting sqref="F841:F848">
    <cfRule type="duplicateValues" dxfId="2370" priority="33049"/>
    <cfRule type="duplicateValues" dxfId="2369" priority="33050"/>
  </conditionalFormatting>
  <conditionalFormatting sqref="F839">
    <cfRule type="duplicateValues" dxfId="2368" priority="33048"/>
  </conditionalFormatting>
  <conditionalFormatting sqref="F839">
    <cfRule type="duplicateValues" dxfId="2367" priority="33046"/>
    <cfRule type="duplicateValues" dxfId="2366" priority="33047"/>
  </conditionalFormatting>
  <conditionalFormatting sqref="F840">
    <cfRule type="duplicateValues" dxfId="2365" priority="33042"/>
  </conditionalFormatting>
  <conditionalFormatting sqref="F840">
    <cfRule type="duplicateValues" dxfId="2364" priority="33040"/>
    <cfRule type="duplicateValues" dxfId="2363" priority="33041"/>
  </conditionalFormatting>
  <conditionalFormatting sqref="F844:F852">
    <cfRule type="duplicateValues" dxfId="2362" priority="33033"/>
  </conditionalFormatting>
  <conditionalFormatting sqref="F844:F852">
    <cfRule type="duplicateValues" dxfId="2361" priority="33031"/>
    <cfRule type="duplicateValues" dxfId="2360" priority="33032"/>
  </conditionalFormatting>
  <conditionalFormatting sqref="F841">
    <cfRule type="duplicateValues" dxfId="2359" priority="33027"/>
  </conditionalFormatting>
  <conditionalFormatting sqref="F841">
    <cfRule type="duplicateValues" dxfId="2358" priority="33025"/>
    <cfRule type="duplicateValues" dxfId="2357" priority="33026"/>
  </conditionalFormatting>
  <conditionalFormatting sqref="J841">
    <cfRule type="duplicateValues" dxfId="2356" priority="33017"/>
    <cfRule type="duplicateValues" dxfId="2355" priority="33018"/>
  </conditionalFormatting>
  <conditionalFormatting sqref="J841">
    <cfRule type="duplicateValues" dxfId="2354" priority="33016"/>
  </conditionalFormatting>
  <conditionalFormatting sqref="J841">
    <cfRule type="duplicateValues" dxfId="2353" priority="33011"/>
    <cfRule type="duplicateValues" dxfId="2352" priority="33012"/>
    <cfRule type="duplicateValues" dxfId="2351" priority="33013"/>
    <cfRule type="duplicateValues" dxfId="2350" priority="33014"/>
    <cfRule type="duplicateValues" dxfId="2349" priority="33015"/>
  </conditionalFormatting>
  <conditionalFormatting sqref="J841">
    <cfRule type="duplicateValues" dxfId="2348" priority="33008"/>
    <cfRule type="duplicateValues" dxfId="2347" priority="33009"/>
    <cfRule type="duplicateValues" dxfId="2346" priority="33010"/>
  </conditionalFormatting>
  <conditionalFormatting sqref="F842">
    <cfRule type="duplicateValues" dxfId="2345" priority="33004"/>
  </conditionalFormatting>
  <conditionalFormatting sqref="F842">
    <cfRule type="duplicateValues" dxfId="2344" priority="33002"/>
    <cfRule type="duplicateValues" dxfId="2343" priority="33003"/>
  </conditionalFormatting>
  <conditionalFormatting sqref="J842">
    <cfRule type="duplicateValues" dxfId="2342" priority="32984"/>
    <cfRule type="duplicateValues" dxfId="2341" priority="32985"/>
  </conditionalFormatting>
  <conditionalFormatting sqref="J842">
    <cfRule type="duplicateValues" dxfId="2340" priority="32983"/>
  </conditionalFormatting>
  <conditionalFormatting sqref="J842">
    <cfRule type="duplicateValues" dxfId="2339" priority="32978"/>
    <cfRule type="duplicateValues" dxfId="2338" priority="32979"/>
    <cfRule type="duplicateValues" dxfId="2337" priority="32980"/>
    <cfRule type="duplicateValues" dxfId="2336" priority="32981"/>
    <cfRule type="duplicateValues" dxfId="2335" priority="32982"/>
  </conditionalFormatting>
  <conditionalFormatting sqref="J842">
    <cfRule type="duplicateValues" dxfId="2334" priority="32975"/>
    <cfRule type="duplicateValues" dxfId="2333" priority="32976"/>
    <cfRule type="duplicateValues" dxfId="2332" priority="32977"/>
  </conditionalFormatting>
  <conditionalFormatting sqref="J842">
    <cfRule type="duplicateValues" dxfId="2331" priority="32972" stopIfTrue="1"/>
    <cfRule type="expression" dxfId="2330" priority="32973" stopIfTrue="1">
      <formula>AND(COUNTIF($J:$J,J842)&gt;1,NOT(ISBLANK(J842)))</formula>
    </cfRule>
    <cfRule type="expression" dxfId="2329" priority="32974" stopIfTrue="1">
      <formula>AND(COUNTIF($J:$J,J842)&gt;1,NOT(ISBLANK(J842)))</formula>
    </cfRule>
  </conditionalFormatting>
  <conditionalFormatting sqref="F843:F848">
    <cfRule type="duplicateValues" dxfId="2328" priority="32971"/>
  </conditionalFormatting>
  <conditionalFormatting sqref="F843:F848">
    <cfRule type="duplicateValues" dxfId="2327" priority="32969"/>
    <cfRule type="duplicateValues" dxfId="2326" priority="32970"/>
  </conditionalFormatting>
  <conditionalFormatting sqref="J843:J848">
    <cfRule type="duplicateValues" dxfId="2325" priority="32951"/>
    <cfRule type="duplicateValues" dxfId="2324" priority="32952"/>
  </conditionalFormatting>
  <conditionalFormatting sqref="J843:J848">
    <cfRule type="duplicateValues" dxfId="2323" priority="32950"/>
  </conditionalFormatting>
  <conditionalFormatting sqref="J843:J848">
    <cfRule type="duplicateValues" dxfId="2322" priority="32945"/>
    <cfRule type="duplicateValues" dxfId="2321" priority="32946"/>
    <cfRule type="duplicateValues" dxfId="2320" priority="32947"/>
    <cfRule type="duplicateValues" dxfId="2319" priority="32948"/>
    <cfRule type="duplicateValues" dxfId="2318" priority="32949"/>
  </conditionalFormatting>
  <conditionalFormatting sqref="J843:J848">
    <cfRule type="duplicateValues" dxfId="2317" priority="32942"/>
    <cfRule type="duplicateValues" dxfId="2316" priority="32943"/>
    <cfRule type="duplicateValues" dxfId="2315" priority="32944"/>
  </conditionalFormatting>
  <conditionalFormatting sqref="J843:J848">
    <cfRule type="duplicateValues" dxfId="2314" priority="32939" stopIfTrue="1"/>
    <cfRule type="expression" dxfId="2313" priority="32940" stopIfTrue="1">
      <formula>AND(COUNTIF($J:$J,J843)&gt;1,NOT(ISBLANK(J843)))</formula>
    </cfRule>
    <cfRule type="expression" dxfId="2312" priority="32941" stopIfTrue="1">
      <formula>AND(COUNTIF($J:$J,J843)&gt;1,NOT(ISBLANK(J843)))</formula>
    </cfRule>
  </conditionalFormatting>
  <conditionalFormatting sqref="F849">
    <cfRule type="duplicateValues" dxfId="2311" priority="32938"/>
  </conditionalFormatting>
  <conditionalFormatting sqref="F849">
    <cfRule type="duplicateValues" dxfId="2310" priority="32936"/>
    <cfRule type="duplicateValues" dxfId="2309" priority="32937"/>
  </conditionalFormatting>
  <conditionalFormatting sqref="J849">
    <cfRule type="duplicateValues" dxfId="2308" priority="32925"/>
    <cfRule type="duplicateValues" dxfId="2307" priority="32926"/>
  </conditionalFormatting>
  <conditionalFormatting sqref="J849">
    <cfRule type="duplicateValues" dxfId="2306" priority="32924"/>
  </conditionalFormatting>
  <conditionalFormatting sqref="J849">
    <cfRule type="duplicateValues" dxfId="2305" priority="32919"/>
    <cfRule type="duplicateValues" dxfId="2304" priority="32920"/>
    <cfRule type="duplicateValues" dxfId="2303" priority="32921"/>
    <cfRule type="duplicateValues" dxfId="2302" priority="32922"/>
    <cfRule type="duplicateValues" dxfId="2301" priority="32923"/>
  </conditionalFormatting>
  <conditionalFormatting sqref="J849">
    <cfRule type="duplicateValues" dxfId="2300" priority="32916"/>
    <cfRule type="duplicateValues" dxfId="2299" priority="32917"/>
    <cfRule type="duplicateValues" dxfId="2298" priority="32918"/>
  </conditionalFormatting>
  <conditionalFormatting sqref="F851:F865">
    <cfRule type="duplicateValues" dxfId="2297" priority="32912"/>
  </conditionalFormatting>
  <conditionalFormatting sqref="F851:F865">
    <cfRule type="duplicateValues" dxfId="2296" priority="32910"/>
    <cfRule type="duplicateValues" dxfId="2295" priority="32911"/>
  </conditionalFormatting>
  <conditionalFormatting sqref="F850:F852">
    <cfRule type="duplicateValues" dxfId="2294" priority="32909"/>
  </conditionalFormatting>
  <conditionalFormatting sqref="F850:F852">
    <cfRule type="duplicateValues" dxfId="2293" priority="32907"/>
    <cfRule type="duplicateValues" dxfId="2292" priority="32908"/>
  </conditionalFormatting>
  <conditionalFormatting sqref="J850:J852">
    <cfRule type="duplicateValues" dxfId="2291" priority="32896"/>
    <cfRule type="duplicateValues" dxfId="2290" priority="32897"/>
  </conditionalFormatting>
  <conditionalFormatting sqref="J850:J852">
    <cfRule type="duplicateValues" dxfId="2289" priority="32895"/>
  </conditionalFormatting>
  <conditionalFormatting sqref="J850:J852">
    <cfRule type="duplicateValues" dxfId="2288" priority="32890"/>
    <cfRule type="duplicateValues" dxfId="2287" priority="32891"/>
    <cfRule type="duplicateValues" dxfId="2286" priority="32892"/>
    <cfRule type="duplicateValues" dxfId="2285" priority="32893"/>
    <cfRule type="duplicateValues" dxfId="2284" priority="32894"/>
  </conditionalFormatting>
  <conditionalFormatting sqref="J850:J852">
    <cfRule type="duplicateValues" dxfId="2283" priority="32887"/>
    <cfRule type="duplicateValues" dxfId="2282" priority="32888"/>
    <cfRule type="duplicateValues" dxfId="2281" priority="32889"/>
  </conditionalFormatting>
  <conditionalFormatting sqref="F853">
    <cfRule type="duplicateValues" dxfId="2280" priority="32886"/>
  </conditionalFormatting>
  <conditionalFormatting sqref="F853">
    <cfRule type="duplicateValues" dxfId="2279" priority="32884"/>
    <cfRule type="duplicateValues" dxfId="2278" priority="32885"/>
  </conditionalFormatting>
  <conditionalFormatting sqref="J853">
    <cfRule type="duplicateValues" dxfId="2277" priority="32871"/>
  </conditionalFormatting>
  <conditionalFormatting sqref="J853">
    <cfRule type="duplicateValues" dxfId="2276" priority="32866"/>
    <cfRule type="duplicateValues" dxfId="2275" priority="32867"/>
    <cfRule type="duplicateValues" dxfId="2274" priority="32868"/>
    <cfRule type="duplicateValues" dxfId="2273" priority="32869"/>
    <cfRule type="duplicateValues" dxfId="2272" priority="32870"/>
  </conditionalFormatting>
  <conditionalFormatting sqref="J853">
    <cfRule type="duplicateValues" dxfId="2271" priority="32864"/>
    <cfRule type="duplicateValues" dxfId="2270" priority="32865"/>
  </conditionalFormatting>
  <conditionalFormatting sqref="J853">
    <cfRule type="duplicateValues" dxfId="2269" priority="32861"/>
    <cfRule type="duplicateValues" dxfId="2268" priority="32862"/>
    <cfRule type="duplicateValues" dxfId="2267" priority="32863"/>
  </conditionalFormatting>
  <conditionalFormatting sqref="F854 F856 F858 F860 F862">
    <cfRule type="duplicateValues" dxfId="2266" priority="32860"/>
  </conditionalFormatting>
  <conditionalFormatting sqref="F854 F856 F858 F860 F862">
    <cfRule type="duplicateValues" dxfId="2265" priority="32858"/>
    <cfRule type="duplicateValues" dxfId="2264" priority="32859"/>
  </conditionalFormatting>
  <conditionalFormatting sqref="J854">
    <cfRule type="duplicateValues" dxfId="2263" priority="32844"/>
    <cfRule type="duplicateValues" dxfId="2262" priority="32845"/>
  </conditionalFormatting>
  <conditionalFormatting sqref="J854">
    <cfRule type="duplicateValues" dxfId="2261" priority="32843"/>
  </conditionalFormatting>
  <conditionalFormatting sqref="J854">
    <cfRule type="duplicateValues" dxfId="2260" priority="32838"/>
    <cfRule type="duplicateValues" dxfId="2259" priority="32839"/>
    <cfRule type="duplicateValues" dxfId="2258" priority="32840"/>
    <cfRule type="duplicateValues" dxfId="2257" priority="32841"/>
    <cfRule type="duplicateValues" dxfId="2256" priority="32842"/>
  </conditionalFormatting>
  <conditionalFormatting sqref="J854">
    <cfRule type="duplicateValues" dxfId="2255" priority="32835"/>
    <cfRule type="duplicateValues" dxfId="2254" priority="32836"/>
    <cfRule type="duplicateValues" dxfId="2253" priority="32837"/>
  </conditionalFormatting>
  <conditionalFormatting sqref="F856:F858 F860 F862">
    <cfRule type="duplicateValues" dxfId="2252" priority="32831"/>
  </conditionalFormatting>
  <conditionalFormatting sqref="F856:F858 F860 F862">
    <cfRule type="duplicateValues" dxfId="2251" priority="32829"/>
    <cfRule type="duplicateValues" dxfId="2250" priority="32830"/>
  </conditionalFormatting>
  <conditionalFormatting sqref="F855:F865">
    <cfRule type="duplicateValues" dxfId="2249" priority="32828"/>
  </conditionalFormatting>
  <conditionalFormatting sqref="F855:F865">
    <cfRule type="duplicateValues" dxfId="2248" priority="32826"/>
    <cfRule type="duplicateValues" dxfId="2247" priority="32827"/>
  </conditionalFormatting>
  <conditionalFormatting sqref="J855">
    <cfRule type="duplicateValues" dxfId="2246" priority="32812"/>
    <cfRule type="duplicateValues" dxfId="2245" priority="32813"/>
  </conditionalFormatting>
  <conditionalFormatting sqref="J855">
    <cfRule type="duplicateValues" dxfId="2244" priority="32811"/>
  </conditionalFormatting>
  <conditionalFormatting sqref="J855">
    <cfRule type="duplicateValues" dxfId="2243" priority="32806"/>
    <cfRule type="duplicateValues" dxfId="2242" priority="32807"/>
    <cfRule type="duplicateValues" dxfId="2241" priority="32808"/>
    <cfRule type="duplicateValues" dxfId="2240" priority="32809"/>
    <cfRule type="duplicateValues" dxfId="2239" priority="32810"/>
  </conditionalFormatting>
  <conditionalFormatting sqref="J855">
    <cfRule type="duplicateValues" dxfId="2238" priority="32803"/>
    <cfRule type="duplicateValues" dxfId="2237" priority="32804"/>
    <cfRule type="duplicateValues" dxfId="2236" priority="32805"/>
  </conditionalFormatting>
  <conditionalFormatting sqref="J856">
    <cfRule type="duplicateValues" dxfId="2235" priority="32791"/>
  </conditionalFormatting>
  <conditionalFormatting sqref="J856">
    <cfRule type="duplicateValues" dxfId="2234" priority="32786"/>
    <cfRule type="duplicateValues" dxfId="2233" priority="32787"/>
    <cfRule type="duplicateValues" dxfId="2232" priority="32788"/>
    <cfRule type="duplicateValues" dxfId="2231" priority="32789"/>
    <cfRule type="duplicateValues" dxfId="2230" priority="32790"/>
  </conditionalFormatting>
  <conditionalFormatting sqref="J856">
    <cfRule type="duplicateValues" dxfId="2229" priority="32784"/>
    <cfRule type="duplicateValues" dxfId="2228" priority="32785"/>
  </conditionalFormatting>
  <conditionalFormatting sqref="J856">
    <cfRule type="duplicateValues" dxfId="2227" priority="32781"/>
    <cfRule type="duplicateValues" dxfId="2226" priority="32782"/>
    <cfRule type="duplicateValues" dxfId="2225" priority="32783"/>
  </conditionalFormatting>
  <conditionalFormatting sqref="J857">
    <cfRule type="duplicateValues" dxfId="2224" priority="32769"/>
  </conditionalFormatting>
  <conditionalFormatting sqref="J857">
    <cfRule type="duplicateValues" dxfId="2223" priority="32764"/>
    <cfRule type="duplicateValues" dxfId="2222" priority="32765"/>
    <cfRule type="duplicateValues" dxfId="2221" priority="32766"/>
    <cfRule type="duplicateValues" dxfId="2220" priority="32767"/>
    <cfRule type="duplicateValues" dxfId="2219" priority="32768"/>
  </conditionalFormatting>
  <conditionalFormatting sqref="J857">
    <cfRule type="duplicateValues" dxfId="2218" priority="32762"/>
    <cfRule type="duplicateValues" dxfId="2217" priority="32763"/>
  </conditionalFormatting>
  <conditionalFormatting sqref="J857">
    <cfRule type="duplicateValues" dxfId="2216" priority="32759"/>
    <cfRule type="duplicateValues" dxfId="2215" priority="32760"/>
    <cfRule type="duplicateValues" dxfId="2214" priority="32761"/>
  </conditionalFormatting>
  <conditionalFormatting sqref="J858">
    <cfRule type="duplicateValues" dxfId="2213" priority="32746"/>
    <cfRule type="duplicateValues" dxfId="2212" priority="32747"/>
  </conditionalFormatting>
  <conditionalFormatting sqref="J858">
    <cfRule type="duplicateValues" dxfId="2211" priority="32745"/>
  </conditionalFormatting>
  <conditionalFormatting sqref="J858">
    <cfRule type="duplicateValues" dxfId="2210" priority="32740"/>
    <cfRule type="duplicateValues" dxfId="2209" priority="32741"/>
    <cfRule type="duplicateValues" dxfId="2208" priority="32742"/>
    <cfRule type="duplicateValues" dxfId="2207" priority="32743"/>
    <cfRule type="duplicateValues" dxfId="2206" priority="32744"/>
  </conditionalFormatting>
  <conditionalFormatting sqref="J858">
    <cfRule type="duplicateValues" dxfId="2205" priority="32737"/>
    <cfRule type="duplicateValues" dxfId="2204" priority="32738"/>
    <cfRule type="duplicateValues" dxfId="2203" priority="32739"/>
  </conditionalFormatting>
  <conditionalFormatting sqref="J856:J865">
    <cfRule type="duplicateValues" dxfId="2202" priority="32713"/>
    <cfRule type="duplicateValues" dxfId="2201" priority="32714"/>
  </conditionalFormatting>
  <conditionalFormatting sqref="J856:J865">
    <cfRule type="duplicateValues" dxfId="2200" priority="32712"/>
  </conditionalFormatting>
  <conditionalFormatting sqref="J856:J865">
    <cfRule type="duplicateValues" dxfId="2199" priority="32707"/>
    <cfRule type="duplicateValues" dxfId="2198" priority="32708"/>
    <cfRule type="duplicateValues" dxfId="2197" priority="32709"/>
    <cfRule type="duplicateValues" dxfId="2196" priority="32710"/>
    <cfRule type="duplicateValues" dxfId="2195" priority="32711"/>
  </conditionalFormatting>
  <conditionalFormatting sqref="J856:J865">
    <cfRule type="duplicateValues" dxfId="2194" priority="32704"/>
    <cfRule type="duplicateValues" dxfId="2193" priority="32705"/>
    <cfRule type="duplicateValues" dxfId="2192" priority="32706"/>
  </conditionalFormatting>
  <conditionalFormatting sqref="J859">
    <cfRule type="duplicateValues" dxfId="2191" priority="32691"/>
    <cfRule type="duplicateValues" dxfId="2190" priority="32692"/>
  </conditionalFormatting>
  <conditionalFormatting sqref="J859">
    <cfRule type="duplicateValues" dxfId="2189" priority="32690"/>
  </conditionalFormatting>
  <conditionalFormatting sqref="J859">
    <cfRule type="duplicateValues" dxfId="2188" priority="32685"/>
    <cfRule type="duplicateValues" dxfId="2187" priority="32686"/>
    <cfRule type="duplicateValues" dxfId="2186" priority="32687"/>
    <cfRule type="duplicateValues" dxfId="2185" priority="32688"/>
    <cfRule type="duplicateValues" dxfId="2184" priority="32689"/>
  </conditionalFormatting>
  <conditionalFormatting sqref="J859">
    <cfRule type="duplicateValues" dxfId="2183" priority="32682"/>
    <cfRule type="duplicateValues" dxfId="2182" priority="32683"/>
    <cfRule type="duplicateValues" dxfId="2181" priority="32684"/>
  </conditionalFormatting>
  <conditionalFormatting sqref="J860">
    <cfRule type="duplicateValues" dxfId="2180" priority="32680"/>
    <cfRule type="duplicateValues" dxfId="2179" priority="32681"/>
  </conditionalFormatting>
  <conditionalFormatting sqref="J860">
    <cfRule type="duplicateValues" dxfId="2178" priority="32679"/>
  </conditionalFormatting>
  <conditionalFormatting sqref="J860">
    <cfRule type="duplicateValues" dxfId="2177" priority="32674"/>
    <cfRule type="duplicateValues" dxfId="2176" priority="32675"/>
    <cfRule type="duplicateValues" dxfId="2175" priority="32676"/>
    <cfRule type="duplicateValues" dxfId="2174" priority="32677"/>
    <cfRule type="duplicateValues" dxfId="2173" priority="32678"/>
  </conditionalFormatting>
  <conditionalFormatting sqref="J860">
    <cfRule type="duplicateValues" dxfId="2172" priority="32671"/>
    <cfRule type="duplicateValues" dxfId="2171" priority="32672"/>
    <cfRule type="duplicateValues" dxfId="2170" priority="32673"/>
  </conditionalFormatting>
  <conditionalFormatting sqref="J861">
    <cfRule type="duplicateValues" dxfId="2169" priority="32669"/>
    <cfRule type="duplicateValues" dxfId="2168" priority="32670"/>
  </conditionalFormatting>
  <conditionalFormatting sqref="J861">
    <cfRule type="duplicateValues" dxfId="2167" priority="32668"/>
  </conditionalFormatting>
  <conditionalFormatting sqref="J861">
    <cfRule type="duplicateValues" dxfId="2166" priority="32663"/>
    <cfRule type="duplicateValues" dxfId="2165" priority="32664"/>
    <cfRule type="duplicateValues" dxfId="2164" priority="32665"/>
    <cfRule type="duplicateValues" dxfId="2163" priority="32666"/>
    <cfRule type="duplicateValues" dxfId="2162" priority="32667"/>
  </conditionalFormatting>
  <conditionalFormatting sqref="J861">
    <cfRule type="duplicateValues" dxfId="2161" priority="32660"/>
    <cfRule type="duplicateValues" dxfId="2160" priority="32661"/>
    <cfRule type="duplicateValues" dxfId="2159" priority="32662"/>
  </conditionalFormatting>
  <conditionalFormatting sqref="J862">
    <cfRule type="duplicateValues" dxfId="2158" priority="32658"/>
    <cfRule type="duplicateValues" dxfId="2157" priority="32659"/>
  </conditionalFormatting>
  <conditionalFormatting sqref="J862">
    <cfRule type="duplicateValues" dxfId="2156" priority="32657"/>
  </conditionalFormatting>
  <conditionalFormatting sqref="J862">
    <cfRule type="duplicateValues" dxfId="2155" priority="32652"/>
    <cfRule type="duplicateValues" dxfId="2154" priority="32653"/>
    <cfRule type="duplicateValues" dxfId="2153" priority="32654"/>
    <cfRule type="duplicateValues" dxfId="2152" priority="32655"/>
    <cfRule type="duplicateValues" dxfId="2151" priority="32656"/>
  </conditionalFormatting>
  <conditionalFormatting sqref="J862">
    <cfRule type="duplicateValues" dxfId="2150" priority="32649"/>
    <cfRule type="duplicateValues" dxfId="2149" priority="32650"/>
    <cfRule type="duplicateValues" dxfId="2148" priority="32651"/>
  </conditionalFormatting>
  <conditionalFormatting sqref="F866:F870">
    <cfRule type="duplicateValues" dxfId="2147" priority="32648"/>
  </conditionalFormatting>
  <conditionalFormatting sqref="F866:F870">
    <cfRule type="duplicateValues" dxfId="2146" priority="32646"/>
    <cfRule type="duplicateValues" dxfId="2145" priority="32647"/>
  </conditionalFormatting>
  <conditionalFormatting sqref="J866:J870">
    <cfRule type="duplicateValues" dxfId="2144" priority="32629"/>
    <cfRule type="duplicateValues" dxfId="2143" priority="32630"/>
  </conditionalFormatting>
  <conditionalFormatting sqref="J866:J870">
    <cfRule type="duplicateValues" dxfId="2142" priority="32628"/>
  </conditionalFormatting>
  <conditionalFormatting sqref="J866:J870">
    <cfRule type="duplicateValues" dxfId="2141" priority="32623"/>
    <cfRule type="duplicateValues" dxfId="2140" priority="32624"/>
    <cfRule type="duplicateValues" dxfId="2139" priority="32625"/>
    <cfRule type="duplicateValues" dxfId="2138" priority="32626"/>
    <cfRule type="duplicateValues" dxfId="2137" priority="32627"/>
  </conditionalFormatting>
  <conditionalFormatting sqref="J866:J870">
    <cfRule type="duplicateValues" dxfId="2136" priority="32620"/>
    <cfRule type="duplicateValues" dxfId="2135" priority="32621"/>
    <cfRule type="duplicateValues" dxfId="2134" priority="32622"/>
  </conditionalFormatting>
  <conditionalFormatting sqref="F863">
    <cfRule type="duplicateValues" dxfId="2133" priority="32608"/>
  </conditionalFormatting>
  <conditionalFormatting sqref="F863">
    <cfRule type="duplicateValues" dxfId="2132" priority="32606"/>
    <cfRule type="duplicateValues" dxfId="2131" priority="32607"/>
  </conditionalFormatting>
  <conditionalFormatting sqref="F864">
    <cfRule type="duplicateValues" dxfId="2130" priority="32590"/>
  </conditionalFormatting>
  <conditionalFormatting sqref="F864">
    <cfRule type="duplicateValues" dxfId="2129" priority="32588"/>
    <cfRule type="duplicateValues" dxfId="2128" priority="32589"/>
  </conditionalFormatting>
  <conditionalFormatting sqref="J864">
    <cfRule type="duplicateValues" dxfId="2127" priority="32571"/>
    <cfRule type="duplicateValues" dxfId="2126" priority="32572"/>
  </conditionalFormatting>
  <conditionalFormatting sqref="J864">
    <cfRule type="duplicateValues" dxfId="2125" priority="32570"/>
  </conditionalFormatting>
  <conditionalFormatting sqref="J864">
    <cfRule type="duplicateValues" dxfId="2124" priority="32565"/>
    <cfRule type="duplicateValues" dxfId="2123" priority="32566"/>
    <cfRule type="duplicateValues" dxfId="2122" priority="32567"/>
    <cfRule type="duplicateValues" dxfId="2121" priority="32568"/>
    <cfRule type="duplicateValues" dxfId="2120" priority="32569"/>
  </conditionalFormatting>
  <conditionalFormatting sqref="J864">
    <cfRule type="duplicateValues" dxfId="2119" priority="32562"/>
    <cfRule type="duplicateValues" dxfId="2118" priority="32563"/>
    <cfRule type="duplicateValues" dxfId="2117" priority="32564"/>
  </conditionalFormatting>
  <conditionalFormatting sqref="F865">
    <cfRule type="duplicateValues" dxfId="2116" priority="32550"/>
  </conditionalFormatting>
  <conditionalFormatting sqref="F865">
    <cfRule type="duplicateValues" dxfId="2115" priority="32548"/>
    <cfRule type="duplicateValues" dxfId="2114" priority="32549"/>
  </conditionalFormatting>
  <conditionalFormatting sqref="F866">
    <cfRule type="duplicateValues" dxfId="2113" priority="32532"/>
  </conditionalFormatting>
  <conditionalFormatting sqref="F866">
    <cfRule type="duplicateValues" dxfId="2112" priority="32530"/>
    <cfRule type="duplicateValues" dxfId="2111" priority="32531"/>
  </conditionalFormatting>
  <conditionalFormatting sqref="J866">
    <cfRule type="duplicateValues" dxfId="2110" priority="32495"/>
    <cfRule type="duplicateValues" dxfId="2109" priority="32496"/>
  </conditionalFormatting>
  <conditionalFormatting sqref="J866">
    <cfRule type="duplicateValues" dxfId="2108" priority="32494"/>
  </conditionalFormatting>
  <conditionalFormatting sqref="J866">
    <cfRule type="duplicateValues" dxfId="2107" priority="32489"/>
    <cfRule type="duplicateValues" dxfId="2106" priority="32490"/>
    <cfRule type="duplicateValues" dxfId="2105" priority="32491"/>
    <cfRule type="duplicateValues" dxfId="2104" priority="32492"/>
    <cfRule type="duplicateValues" dxfId="2103" priority="32493"/>
  </conditionalFormatting>
  <conditionalFormatting sqref="J866">
    <cfRule type="duplicateValues" dxfId="2102" priority="32486"/>
    <cfRule type="duplicateValues" dxfId="2101" priority="32487"/>
    <cfRule type="duplicateValues" dxfId="2100" priority="32488"/>
  </conditionalFormatting>
  <conditionalFormatting sqref="F867:F870">
    <cfRule type="duplicateValues" dxfId="2099" priority="32474"/>
  </conditionalFormatting>
  <conditionalFormatting sqref="F867:F870">
    <cfRule type="duplicateValues" dxfId="2098" priority="32472"/>
    <cfRule type="duplicateValues" dxfId="2097" priority="32473"/>
  </conditionalFormatting>
  <conditionalFormatting sqref="J867:J870">
    <cfRule type="duplicateValues" dxfId="2096" priority="32437"/>
    <cfRule type="duplicateValues" dxfId="2095" priority="32438"/>
  </conditionalFormatting>
  <conditionalFormatting sqref="J867:J870">
    <cfRule type="duplicateValues" dxfId="2094" priority="32436"/>
  </conditionalFormatting>
  <conditionalFormatting sqref="J867:J870">
    <cfRule type="duplicateValues" dxfId="2093" priority="32431"/>
    <cfRule type="duplicateValues" dxfId="2092" priority="32432"/>
    <cfRule type="duplicateValues" dxfId="2091" priority="32433"/>
    <cfRule type="duplicateValues" dxfId="2090" priority="32434"/>
    <cfRule type="duplicateValues" dxfId="2089" priority="32435"/>
  </conditionalFormatting>
  <conditionalFormatting sqref="J867:J870">
    <cfRule type="duplicateValues" dxfId="2088" priority="32428"/>
    <cfRule type="duplicateValues" dxfId="2087" priority="32429"/>
    <cfRule type="duplicateValues" dxfId="2086" priority="32430"/>
  </conditionalFormatting>
  <conditionalFormatting sqref="F871:F876">
    <cfRule type="duplicateValues" dxfId="2085" priority="32416"/>
  </conditionalFormatting>
  <conditionalFormatting sqref="F871:F876">
    <cfRule type="duplicateValues" dxfId="2084" priority="32414"/>
    <cfRule type="duplicateValues" dxfId="2083" priority="32415"/>
  </conditionalFormatting>
  <conditionalFormatting sqref="J871:J872 J874:J876">
    <cfRule type="duplicateValues" dxfId="2082" priority="32397"/>
    <cfRule type="duplicateValues" dxfId="2081" priority="32398"/>
  </conditionalFormatting>
  <conditionalFormatting sqref="J871:J872 J874:J876">
    <cfRule type="duplicateValues" dxfId="2080" priority="32396"/>
  </conditionalFormatting>
  <conditionalFormatting sqref="J871:J872 J874:J876">
    <cfRule type="duplicateValues" dxfId="2079" priority="32391"/>
    <cfRule type="duplicateValues" dxfId="2078" priority="32392"/>
    <cfRule type="duplicateValues" dxfId="2077" priority="32393"/>
    <cfRule type="duplicateValues" dxfId="2076" priority="32394"/>
    <cfRule type="duplicateValues" dxfId="2075" priority="32395"/>
  </conditionalFormatting>
  <conditionalFormatting sqref="J871:J872 J874:J876">
    <cfRule type="duplicateValues" dxfId="2074" priority="32388"/>
    <cfRule type="duplicateValues" dxfId="2073" priority="32389"/>
    <cfRule type="duplicateValues" dxfId="2072" priority="32390"/>
  </conditionalFormatting>
  <conditionalFormatting sqref="F871">
    <cfRule type="duplicateValues" dxfId="2071" priority="32318"/>
  </conditionalFormatting>
  <conditionalFormatting sqref="F871">
    <cfRule type="duplicateValues" dxfId="2070" priority="32316"/>
    <cfRule type="duplicateValues" dxfId="2069" priority="32317"/>
  </conditionalFormatting>
  <conditionalFormatting sqref="F872">
    <cfRule type="duplicateValues" dxfId="2068" priority="32264"/>
  </conditionalFormatting>
  <conditionalFormatting sqref="F872">
    <cfRule type="duplicateValues" dxfId="2067" priority="32262"/>
    <cfRule type="duplicateValues" dxfId="2066" priority="32263"/>
  </conditionalFormatting>
  <conditionalFormatting sqref="J872">
    <cfRule type="duplicateValues" dxfId="2065" priority="32209"/>
    <cfRule type="duplicateValues" dxfId="2064" priority="32210"/>
  </conditionalFormatting>
  <conditionalFormatting sqref="J872">
    <cfRule type="duplicateValues" dxfId="2063" priority="32208"/>
  </conditionalFormatting>
  <conditionalFormatting sqref="J872">
    <cfRule type="duplicateValues" dxfId="2062" priority="32203"/>
    <cfRule type="duplicateValues" dxfId="2061" priority="32204"/>
    <cfRule type="duplicateValues" dxfId="2060" priority="32205"/>
    <cfRule type="duplicateValues" dxfId="2059" priority="32206"/>
    <cfRule type="duplicateValues" dxfId="2058" priority="32207"/>
  </conditionalFormatting>
  <conditionalFormatting sqref="J872">
    <cfRule type="duplicateValues" dxfId="2057" priority="32200"/>
    <cfRule type="duplicateValues" dxfId="2056" priority="32201"/>
    <cfRule type="duplicateValues" dxfId="2055" priority="32202"/>
  </conditionalFormatting>
  <conditionalFormatting sqref="F873">
    <cfRule type="duplicateValues" dxfId="2054" priority="32199"/>
  </conditionalFormatting>
  <conditionalFormatting sqref="F873">
    <cfRule type="duplicateValues" dxfId="2053" priority="32197"/>
    <cfRule type="duplicateValues" dxfId="2052" priority="32198"/>
  </conditionalFormatting>
  <conditionalFormatting sqref="F874">
    <cfRule type="duplicateValues" dxfId="2051" priority="32145"/>
  </conditionalFormatting>
  <conditionalFormatting sqref="F874">
    <cfRule type="duplicateValues" dxfId="2050" priority="32143"/>
    <cfRule type="duplicateValues" dxfId="2049" priority="32144"/>
  </conditionalFormatting>
  <conditionalFormatting sqref="F875">
    <cfRule type="duplicateValues" dxfId="2048" priority="31993"/>
  </conditionalFormatting>
  <conditionalFormatting sqref="F875">
    <cfRule type="duplicateValues" dxfId="2047" priority="31991"/>
    <cfRule type="duplicateValues" dxfId="2046" priority="31992"/>
  </conditionalFormatting>
  <conditionalFormatting sqref="J875">
    <cfRule type="duplicateValues" dxfId="2045" priority="31938"/>
    <cfRule type="duplicateValues" dxfId="2044" priority="31939"/>
  </conditionalFormatting>
  <conditionalFormatting sqref="J875">
    <cfRule type="duplicateValues" dxfId="2043" priority="31937"/>
  </conditionalFormatting>
  <conditionalFormatting sqref="J875">
    <cfRule type="duplicateValues" dxfId="2042" priority="31932"/>
    <cfRule type="duplicateValues" dxfId="2041" priority="31933"/>
    <cfRule type="duplicateValues" dxfId="2040" priority="31934"/>
    <cfRule type="duplicateValues" dxfId="2039" priority="31935"/>
    <cfRule type="duplicateValues" dxfId="2038" priority="31936"/>
  </conditionalFormatting>
  <conditionalFormatting sqref="J875">
    <cfRule type="duplicateValues" dxfId="2037" priority="31929"/>
    <cfRule type="duplicateValues" dxfId="2036" priority="31930"/>
    <cfRule type="duplicateValues" dxfId="2035" priority="31931"/>
  </conditionalFormatting>
  <conditionalFormatting sqref="I875:K875">
    <cfRule type="duplicateValues" dxfId="2034" priority="31917"/>
  </conditionalFormatting>
  <conditionalFormatting sqref="I875:K875">
    <cfRule type="duplicateValues" dxfId="2033" priority="31915"/>
    <cfRule type="duplicateValues" dxfId="2032" priority="31916"/>
  </conditionalFormatting>
  <conditionalFormatting sqref="F876">
    <cfRule type="duplicateValues" dxfId="2031" priority="31914"/>
  </conditionalFormatting>
  <conditionalFormatting sqref="F876">
    <cfRule type="duplicateValues" dxfId="2030" priority="31912"/>
    <cfRule type="duplicateValues" dxfId="2029" priority="31913"/>
  </conditionalFormatting>
  <conditionalFormatting sqref="J876">
    <cfRule type="duplicateValues" dxfId="2028" priority="31860"/>
  </conditionalFormatting>
  <conditionalFormatting sqref="J876">
    <cfRule type="duplicateValues" dxfId="2027" priority="31855"/>
    <cfRule type="duplicateValues" dxfId="2026" priority="31856"/>
    <cfRule type="duplicateValues" dxfId="2025" priority="31857"/>
    <cfRule type="duplicateValues" dxfId="2024" priority="31858"/>
    <cfRule type="duplicateValues" dxfId="2023" priority="31859"/>
  </conditionalFormatting>
  <conditionalFormatting sqref="J876">
    <cfRule type="duplicateValues" dxfId="2022" priority="31853"/>
    <cfRule type="duplicateValues" dxfId="2021" priority="31854"/>
  </conditionalFormatting>
  <conditionalFormatting sqref="J876">
    <cfRule type="duplicateValues" dxfId="2020" priority="31850"/>
    <cfRule type="duplicateValues" dxfId="2019" priority="31851"/>
    <cfRule type="duplicateValues" dxfId="2018" priority="31852"/>
  </conditionalFormatting>
  <conditionalFormatting sqref="F877">
    <cfRule type="duplicateValues" dxfId="2017" priority="31838"/>
  </conditionalFormatting>
  <conditionalFormatting sqref="F877">
    <cfRule type="duplicateValues" dxfId="2016" priority="31836"/>
    <cfRule type="duplicateValues" dxfId="2015" priority="31837"/>
  </conditionalFormatting>
  <conditionalFormatting sqref="J877">
    <cfRule type="duplicateValues" dxfId="2014" priority="31730"/>
  </conditionalFormatting>
  <conditionalFormatting sqref="J877">
    <cfRule type="duplicateValues" dxfId="2013" priority="31725"/>
    <cfRule type="duplicateValues" dxfId="2012" priority="31726"/>
    <cfRule type="duplicateValues" dxfId="2011" priority="31727"/>
    <cfRule type="duplicateValues" dxfId="2010" priority="31728"/>
    <cfRule type="duplicateValues" dxfId="2009" priority="31729"/>
  </conditionalFormatting>
  <conditionalFormatting sqref="J877">
    <cfRule type="duplicateValues" dxfId="2008" priority="31723"/>
    <cfRule type="duplicateValues" dxfId="2007" priority="31724"/>
  </conditionalFormatting>
  <conditionalFormatting sqref="J877">
    <cfRule type="duplicateValues" dxfId="2006" priority="31720"/>
    <cfRule type="duplicateValues" dxfId="2005" priority="31721"/>
    <cfRule type="duplicateValues" dxfId="2004" priority="31722"/>
  </conditionalFormatting>
  <conditionalFormatting sqref="F878">
    <cfRule type="duplicateValues" dxfId="2003" priority="31708"/>
  </conditionalFormatting>
  <conditionalFormatting sqref="F878">
    <cfRule type="duplicateValues" dxfId="2002" priority="31706"/>
    <cfRule type="duplicateValues" dxfId="2001" priority="31707"/>
  </conditionalFormatting>
  <conditionalFormatting sqref="J878">
    <cfRule type="duplicateValues" dxfId="2000" priority="31599"/>
    <cfRule type="duplicateValues" dxfId="1999" priority="31600"/>
  </conditionalFormatting>
  <conditionalFormatting sqref="J878">
    <cfRule type="duplicateValues" dxfId="1998" priority="31598" stopIfTrue="1"/>
  </conditionalFormatting>
  <conditionalFormatting sqref="F879">
    <cfRule type="duplicateValues" dxfId="1997" priority="31595"/>
  </conditionalFormatting>
  <conditionalFormatting sqref="F879">
    <cfRule type="duplicateValues" dxfId="1996" priority="31593"/>
    <cfRule type="duplicateValues" dxfId="1995" priority="31594"/>
  </conditionalFormatting>
  <conditionalFormatting sqref="J879">
    <cfRule type="duplicateValues" dxfId="1994" priority="31486"/>
    <cfRule type="duplicateValues" dxfId="1993" priority="31487"/>
  </conditionalFormatting>
  <conditionalFormatting sqref="J879">
    <cfRule type="duplicateValues" dxfId="1992" priority="31485" stopIfTrue="1"/>
  </conditionalFormatting>
  <conditionalFormatting sqref="F880">
    <cfRule type="duplicateValues" dxfId="1991" priority="31482"/>
  </conditionalFormatting>
  <conditionalFormatting sqref="F880">
    <cfRule type="duplicateValues" dxfId="1990" priority="31480"/>
    <cfRule type="duplicateValues" dxfId="1989" priority="31481"/>
  </conditionalFormatting>
  <conditionalFormatting sqref="J880">
    <cfRule type="duplicateValues" dxfId="1988" priority="31373"/>
    <cfRule type="duplicateValues" dxfId="1987" priority="31374"/>
  </conditionalFormatting>
  <conditionalFormatting sqref="J880">
    <cfRule type="duplicateValues" dxfId="1986" priority="31372" stopIfTrue="1"/>
  </conditionalFormatting>
  <conditionalFormatting sqref="J880">
    <cfRule type="duplicateValues" dxfId="1985" priority="31362"/>
    <cfRule type="duplicateValues" dxfId="1984" priority="31363"/>
    <cfRule type="duplicateValues" dxfId="1983" priority="31364"/>
    <cfRule type="duplicateValues" dxfId="1982" priority="31365"/>
    <cfRule type="duplicateValues" dxfId="1981" priority="31366"/>
  </conditionalFormatting>
  <conditionalFormatting sqref="J880">
    <cfRule type="duplicateValues" dxfId="1980" priority="31359"/>
    <cfRule type="duplicateValues" dxfId="1979" priority="31360"/>
    <cfRule type="duplicateValues" dxfId="1978" priority="31361"/>
  </conditionalFormatting>
  <conditionalFormatting sqref="F881:F884">
    <cfRule type="duplicateValues" dxfId="1977" priority="31347"/>
  </conditionalFormatting>
  <conditionalFormatting sqref="F881:F884">
    <cfRule type="duplicateValues" dxfId="1976" priority="31345"/>
    <cfRule type="duplicateValues" dxfId="1975" priority="31346"/>
  </conditionalFormatting>
  <conditionalFormatting sqref="J881:J884">
    <cfRule type="duplicateValues" dxfId="1974" priority="31328"/>
    <cfRule type="duplicateValues" dxfId="1973" priority="31329"/>
  </conditionalFormatting>
  <conditionalFormatting sqref="J881:J884">
    <cfRule type="duplicateValues" dxfId="1972" priority="31327"/>
  </conditionalFormatting>
  <conditionalFormatting sqref="J881:J884">
    <cfRule type="duplicateValues" dxfId="1971" priority="31322"/>
    <cfRule type="duplicateValues" dxfId="1970" priority="31323"/>
    <cfRule type="duplicateValues" dxfId="1969" priority="31324"/>
    <cfRule type="duplicateValues" dxfId="1968" priority="31325"/>
    <cfRule type="duplicateValues" dxfId="1967" priority="31326"/>
  </conditionalFormatting>
  <conditionalFormatting sqref="J881:J884">
    <cfRule type="duplicateValues" dxfId="1966" priority="31319"/>
    <cfRule type="duplicateValues" dxfId="1965" priority="31320"/>
    <cfRule type="duplicateValues" dxfId="1964" priority="31321"/>
  </conditionalFormatting>
  <conditionalFormatting sqref="F877:F880">
    <cfRule type="duplicateValues" dxfId="1963" priority="454854"/>
  </conditionalFormatting>
  <conditionalFormatting sqref="F877:F880">
    <cfRule type="duplicateValues" dxfId="1962" priority="454855"/>
    <cfRule type="duplicateValues" dxfId="1961" priority="454856"/>
  </conditionalFormatting>
  <conditionalFormatting sqref="J877:J880">
    <cfRule type="duplicateValues" dxfId="1960" priority="454872"/>
    <cfRule type="duplicateValues" dxfId="1959" priority="454873"/>
  </conditionalFormatting>
  <conditionalFormatting sqref="J877:J880">
    <cfRule type="duplicateValues" dxfId="1958" priority="454874"/>
  </conditionalFormatting>
  <conditionalFormatting sqref="J877:J880">
    <cfRule type="duplicateValues" dxfId="1957" priority="454875"/>
    <cfRule type="duplicateValues" dxfId="1956" priority="454876"/>
    <cfRule type="duplicateValues" dxfId="1955" priority="454877"/>
    <cfRule type="duplicateValues" dxfId="1954" priority="454878"/>
    <cfRule type="duplicateValues" dxfId="1953" priority="454879"/>
  </conditionalFormatting>
  <conditionalFormatting sqref="J877:J880">
    <cfRule type="duplicateValues" dxfId="1952" priority="454880"/>
    <cfRule type="duplicateValues" dxfId="1951" priority="454881"/>
    <cfRule type="duplicateValues" dxfId="1950" priority="454882"/>
  </conditionalFormatting>
  <conditionalFormatting sqref="F881">
    <cfRule type="duplicateValues" dxfId="1949" priority="31141"/>
  </conditionalFormatting>
  <conditionalFormatting sqref="F881">
    <cfRule type="duplicateValues" dxfId="1948" priority="31139"/>
    <cfRule type="duplicateValues" dxfId="1947" priority="31140"/>
  </conditionalFormatting>
  <conditionalFormatting sqref="J881">
    <cfRule type="duplicateValues" dxfId="1946" priority="31131"/>
    <cfRule type="duplicateValues" dxfId="1945" priority="31132"/>
    <cfRule type="duplicateValues" dxfId="1944" priority="31133"/>
    <cfRule type="duplicateValues" dxfId="1943" priority="31134"/>
    <cfRule type="duplicateValues" dxfId="1942" priority="31135"/>
  </conditionalFormatting>
  <conditionalFormatting sqref="J881">
    <cfRule type="duplicateValues" dxfId="1941" priority="31130" stopIfTrue="1"/>
  </conditionalFormatting>
  <conditionalFormatting sqref="J881">
    <cfRule type="duplicateValues" dxfId="1940" priority="31128"/>
    <cfRule type="duplicateValues" dxfId="1939" priority="31129"/>
  </conditionalFormatting>
  <conditionalFormatting sqref="J881">
    <cfRule type="duplicateValues" dxfId="1938" priority="31125"/>
    <cfRule type="duplicateValues" dxfId="1937" priority="31126"/>
    <cfRule type="duplicateValues" dxfId="1936" priority="31127"/>
  </conditionalFormatting>
  <conditionalFormatting sqref="F885:F893">
    <cfRule type="duplicateValues" dxfId="1935" priority="31100"/>
  </conditionalFormatting>
  <conditionalFormatting sqref="F885:F893">
    <cfRule type="duplicateValues" dxfId="1934" priority="31098"/>
    <cfRule type="duplicateValues" dxfId="1933" priority="31099"/>
  </conditionalFormatting>
  <conditionalFormatting sqref="J885:J893">
    <cfRule type="duplicateValues" dxfId="1932" priority="31081"/>
    <cfRule type="duplicateValues" dxfId="1931" priority="31082"/>
  </conditionalFormatting>
  <conditionalFormatting sqref="J885:J893">
    <cfRule type="duplicateValues" dxfId="1930" priority="31080"/>
  </conditionalFormatting>
  <conditionalFormatting sqref="J885:J893">
    <cfRule type="duplicateValues" dxfId="1929" priority="31075"/>
    <cfRule type="duplicateValues" dxfId="1928" priority="31076"/>
    <cfRule type="duplicateValues" dxfId="1927" priority="31077"/>
    <cfRule type="duplicateValues" dxfId="1926" priority="31078"/>
    <cfRule type="duplicateValues" dxfId="1925" priority="31079"/>
  </conditionalFormatting>
  <conditionalFormatting sqref="J885:J893">
    <cfRule type="duplicateValues" dxfId="1924" priority="31072"/>
    <cfRule type="duplicateValues" dxfId="1923" priority="31073"/>
    <cfRule type="duplicateValues" dxfId="1922" priority="31074"/>
  </conditionalFormatting>
  <conditionalFormatting sqref="F882">
    <cfRule type="duplicateValues" dxfId="1921" priority="31002"/>
  </conditionalFormatting>
  <conditionalFormatting sqref="F882">
    <cfRule type="duplicateValues" dxfId="1920" priority="31000"/>
    <cfRule type="duplicateValues" dxfId="1919" priority="31001"/>
  </conditionalFormatting>
  <conditionalFormatting sqref="F883">
    <cfRule type="duplicateValues" dxfId="1918" priority="30996"/>
  </conditionalFormatting>
  <conditionalFormatting sqref="F883">
    <cfRule type="duplicateValues" dxfId="1917" priority="30994"/>
    <cfRule type="duplicateValues" dxfId="1916" priority="30995"/>
  </conditionalFormatting>
  <conditionalFormatting sqref="F884">
    <cfRule type="duplicateValues" dxfId="1915" priority="30990"/>
  </conditionalFormatting>
  <conditionalFormatting sqref="F884">
    <cfRule type="duplicateValues" dxfId="1914" priority="30988"/>
    <cfRule type="duplicateValues" dxfId="1913" priority="30989"/>
  </conditionalFormatting>
  <conditionalFormatting sqref="J884">
    <cfRule type="duplicateValues" dxfId="1912" priority="30983"/>
    <cfRule type="duplicateValues" dxfId="1911" priority="30984"/>
  </conditionalFormatting>
  <conditionalFormatting sqref="J884">
    <cfRule type="duplicateValues" dxfId="1910" priority="30982"/>
  </conditionalFormatting>
  <conditionalFormatting sqref="J884">
    <cfRule type="duplicateValues" dxfId="1909" priority="30977"/>
    <cfRule type="duplicateValues" dxfId="1908" priority="30978"/>
    <cfRule type="duplicateValues" dxfId="1907" priority="30979"/>
    <cfRule type="duplicateValues" dxfId="1906" priority="30980"/>
    <cfRule type="duplicateValues" dxfId="1905" priority="30981"/>
  </conditionalFormatting>
  <conditionalFormatting sqref="J884">
    <cfRule type="duplicateValues" dxfId="1904" priority="30974"/>
    <cfRule type="duplicateValues" dxfId="1903" priority="30975"/>
    <cfRule type="duplicateValues" dxfId="1902" priority="30976"/>
  </conditionalFormatting>
  <conditionalFormatting sqref="F885:F891">
    <cfRule type="duplicateValues" dxfId="1901" priority="30951"/>
  </conditionalFormatting>
  <conditionalFormatting sqref="F885:F891">
    <cfRule type="duplicateValues" dxfId="1900" priority="30949"/>
    <cfRule type="duplicateValues" dxfId="1899" priority="30950"/>
  </conditionalFormatting>
  <conditionalFormatting sqref="J885:J891">
    <cfRule type="duplicateValues" dxfId="1898" priority="30932"/>
    <cfRule type="duplicateValues" dxfId="1897" priority="30933"/>
  </conditionalFormatting>
  <conditionalFormatting sqref="J885:J891">
    <cfRule type="duplicateValues" dxfId="1896" priority="30931"/>
  </conditionalFormatting>
  <conditionalFormatting sqref="J885:J891">
    <cfRule type="duplicateValues" dxfId="1895" priority="30926"/>
    <cfRule type="duplicateValues" dxfId="1894" priority="30927"/>
    <cfRule type="duplicateValues" dxfId="1893" priority="30928"/>
    <cfRule type="duplicateValues" dxfId="1892" priority="30929"/>
    <cfRule type="duplicateValues" dxfId="1891" priority="30930"/>
  </conditionalFormatting>
  <conditionalFormatting sqref="J885:J891">
    <cfRule type="duplicateValues" dxfId="1890" priority="30923"/>
    <cfRule type="duplicateValues" dxfId="1889" priority="30924"/>
    <cfRule type="duplicateValues" dxfId="1888" priority="30925"/>
  </conditionalFormatting>
  <conditionalFormatting sqref="F892">
    <cfRule type="duplicateValues" dxfId="1887" priority="30814"/>
  </conditionalFormatting>
  <conditionalFormatting sqref="J892">
    <cfRule type="duplicateValues" dxfId="1886" priority="30812"/>
    <cfRule type="duplicateValues" dxfId="1885" priority="30813"/>
  </conditionalFormatting>
  <conditionalFormatting sqref="J892">
    <cfRule type="duplicateValues" dxfId="1884" priority="30810" stopIfTrue="1"/>
  </conditionalFormatting>
  <conditionalFormatting sqref="F892">
    <cfRule type="duplicateValues" dxfId="1883" priority="30808"/>
    <cfRule type="duplicateValues" dxfId="1882" priority="30809"/>
  </conditionalFormatting>
  <conditionalFormatting sqref="F894:F907">
    <cfRule type="duplicateValues" dxfId="1881" priority="30807"/>
  </conditionalFormatting>
  <conditionalFormatting sqref="F894:F907">
    <cfRule type="duplicateValues" dxfId="1880" priority="30805"/>
    <cfRule type="duplicateValues" dxfId="1879" priority="30806"/>
  </conditionalFormatting>
  <conditionalFormatting sqref="J894:J902 J904:J907">
    <cfRule type="duplicateValues" dxfId="1878" priority="30788"/>
    <cfRule type="duplicateValues" dxfId="1877" priority="30789"/>
  </conditionalFormatting>
  <conditionalFormatting sqref="J894:J902 J904:J907">
    <cfRule type="duplicateValues" dxfId="1876" priority="30787"/>
  </conditionalFormatting>
  <conditionalFormatting sqref="J894:J902 J904:J907">
    <cfRule type="duplicateValues" dxfId="1875" priority="30782"/>
    <cfRule type="duplicateValues" dxfId="1874" priority="30783"/>
    <cfRule type="duplicateValues" dxfId="1873" priority="30784"/>
    <cfRule type="duplicateValues" dxfId="1872" priority="30785"/>
    <cfRule type="duplicateValues" dxfId="1871" priority="30786"/>
  </conditionalFormatting>
  <conditionalFormatting sqref="J894:J902 J904:J907">
    <cfRule type="duplicateValues" dxfId="1870" priority="30779"/>
    <cfRule type="duplicateValues" dxfId="1869" priority="30780"/>
    <cfRule type="duplicateValues" dxfId="1868" priority="30781"/>
  </conditionalFormatting>
  <conditionalFormatting sqref="J894:J902">
    <cfRule type="duplicateValues" dxfId="1867" priority="30777"/>
    <cfRule type="duplicateValues" dxfId="1866" priority="30778"/>
  </conditionalFormatting>
  <conditionalFormatting sqref="J894:J902">
    <cfRule type="duplicateValues" dxfId="1865" priority="30776"/>
  </conditionalFormatting>
  <conditionalFormatting sqref="J894:J902">
    <cfRule type="duplicateValues" dxfId="1864" priority="30771"/>
    <cfRule type="duplicateValues" dxfId="1863" priority="30772"/>
    <cfRule type="duplicateValues" dxfId="1862" priority="30773"/>
    <cfRule type="duplicateValues" dxfId="1861" priority="30774"/>
    <cfRule type="duplicateValues" dxfId="1860" priority="30775"/>
  </conditionalFormatting>
  <conditionalFormatting sqref="J894:J902">
    <cfRule type="duplicateValues" dxfId="1859" priority="30768"/>
    <cfRule type="duplicateValues" dxfId="1858" priority="30769"/>
    <cfRule type="duplicateValues" dxfId="1857" priority="30770"/>
  </conditionalFormatting>
  <conditionalFormatting sqref="J892">
    <cfRule type="duplicateValues" dxfId="1856" priority="30684"/>
    <cfRule type="duplicateValues" dxfId="1855" priority="30685"/>
    <cfRule type="duplicateValues" dxfId="1854" priority="30686"/>
    <cfRule type="duplicateValues" dxfId="1853" priority="30687"/>
    <cfRule type="duplicateValues" dxfId="1852" priority="30688"/>
  </conditionalFormatting>
  <conditionalFormatting sqref="J892">
    <cfRule type="duplicateValues" dxfId="1851" priority="30681"/>
    <cfRule type="duplicateValues" dxfId="1850" priority="30682"/>
    <cfRule type="duplicateValues" dxfId="1849" priority="30683"/>
  </conditionalFormatting>
  <conditionalFormatting sqref="F893">
    <cfRule type="duplicateValues" dxfId="1848" priority="30572"/>
  </conditionalFormatting>
  <conditionalFormatting sqref="J893">
    <cfRule type="duplicateValues" dxfId="1847" priority="30570"/>
    <cfRule type="duplicateValues" dxfId="1846" priority="30571"/>
  </conditionalFormatting>
  <conditionalFormatting sqref="J893">
    <cfRule type="duplicateValues" dxfId="1845" priority="30568" stopIfTrue="1"/>
  </conditionalFormatting>
  <conditionalFormatting sqref="F893">
    <cfRule type="duplicateValues" dxfId="1844" priority="30566"/>
    <cfRule type="duplicateValues" dxfId="1843" priority="30567"/>
  </conditionalFormatting>
  <conditionalFormatting sqref="J893">
    <cfRule type="duplicateValues" dxfId="1842" priority="30540"/>
    <cfRule type="duplicateValues" dxfId="1841" priority="30541"/>
    <cfRule type="duplicateValues" dxfId="1840" priority="30542"/>
    <cfRule type="duplicateValues" dxfId="1839" priority="30543"/>
    <cfRule type="duplicateValues" dxfId="1838" priority="30544"/>
  </conditionalFormatting>
  <conditionalFormatting sqref="J893">
    <cfRule type="duplicateValues" dxfId="1837" priority="30537"/>
    <cfRule type="duplicateValues" dxfId="1836" priority="30538"/>
    <cfRule type="duplicateValues" dxfId="1835" priority="30539"/>
  </conditionalFormatting>
  <conditionalFormatting sqref="F894 F897 F900:F907">
    <cfRule type="duplicateValues" dxfId="1834" priority="30428"/>
  </conditionalFormatting>
  <conditionalFormatting sqref="F894 F897 F900:F907">
    <cfRule type="duplicateValues" dxfId="1833" priority="30426"/>
    <cfRule type="duplicateValues" dxfId="1832" priority="30427"/>
  </conditionalFormatting>
  <conditionalFormatting sqref="F894">
    <cfRule type="duplicateValues" dxfId="1831" priority="30425"/>
  </conditionalFormatting>
  <conditionalFormatting sqref="F894">
    <cfRule type="duplicateValues" dxfId="1830" priority="30423"/>
    <cfRule type="duplicateValues" dxfId="1829" priority="30424"/>
  </conditionalFormatting>
  <conditionalFormatting sqref="J894">
    <cfRule type="duplicateValues" dxfId="1828" priority="30314"/>
  </conditionalFormatting>
  <conditionalFormatting sqref="J894">
    <cfRule type="duplicateValues" dxfId="1827" priority="30309"/>
    <cfRule type="duplicateValues" dxfId="1826" priority="30310"/>
    <cfRule type="duplicateValues" dxfId="1825" priority="30311"/>
    <cfRule type="duplicateValues" dxfId="1824" priority="30312"/>
    <cfRule type="duplicateValues" dxfId="1823" priority="30313"/>
  </conditionalFormatting>
  <conditionalFormatting sqref="J894">
    <cfRule type="duplicateValues" dxfId="1822" priority="30307"/>
    <cfRule type="duplicateValues" dxfId="1821" priority="30308"/>
  </conditionalFormatting>
  <conditionalFormatting sqref="J894">
    <cfRule type="duplicateValues" dxfId="1820" priority="30304"/>
    <cfRule type="duplicateValues" dxfId="1819" priority="30305"/>
    <cfRule type="duplicateValues" dxfId="1818" priority="30306"/>
  </conditionalFormatting>
  <conditionalFormatting sqref="F895 F898 F901 F904 F907">
    <cfRule type="duplicateValues" dxfId="1817" priority="30292"/>
  </conditionalFormatting>
  <conditionalFormatting sqref="F895 F898 F901 F904 F907">
    <cfRule type="duplicateValues" dxfId="1816" priority="30290"/>
    <cfRule type="duplicateValues" dxfId="1815" priority="30291"/>
  </conditionalFormatting>
  <conditionalFormatting sqref="F895">
    <cfRule type="duplicateValues" dxfId="1814" priority="30289"/>
  </conditionalFormatting>
  <conditionalFormatting sqref="F895">
    <cfRule type="duplicateValues" dxfId="1813" priority="30287"/>
    <cfRule type="duplicateValues" dxfId="1812" priority="30288"/>
  </conditionalFormatting>
  <conditionalFormatting sqref="J895">
    <cfRule type="duplicateValues" dxfId="1811" priority="30178"/>
  </conditionalFormatting>
  <conditionalFormatting sqref="J895">
    <cfRule type="duplicateValues" dxfId="1810" priority="30173"/>
    <cfRule type="duplicateValues" dxfId="1809" priority="30174"/>
    <cfRule type="duplicateValues" dxfId="1808" priority="30175"/>
    <cfRule type="duplicateValues" dxfId="1807" priority="30176"/>
    <cfRule type="duplicateValues" dxfId="1806" priority="30177"/>
  </conditionalFormatting>
  <conditionalFormatting sqref="J895">
    <cfRule type="duplicateValues" dxfId="1805" priority="30171"/>
    <cfRule type="duplicateValues" dxfId="1804" priority="30172"/>
  </conditionalFormatting>
  <conditionalFormatting sqref="J895">
    <cfRule type="duplicateValues" dxfId="1803" priority="30168"/>
    <cfRule type="duplicateValues" dxfId="1802" priority="30169"/>
    <cfRule type="duplicateValues" dxfId="1801" priority="30170"/>
  </conditionalFormatting>
  <conditionalFormatting sqref="F896 F899 F902 F905">
    <cfRule type="duplicateValues" dxfId="1800" priority="30156"/>
  </conditionalFormatting>
  <conditionalFormatting sqref="F896 F899 F902 F905">
    <cfRule type="duplicateValues" dxfId="1799" priority="30154"/>
    <cfRule type="duplicateValues" dxfId="1798" priority="30155"/>
  </conditionalFormatting>
  <conditionalFormatting sqref="F896">
    <cfRule type="duplicateValues" dxfId="1797" priority="30153"/>
  </conditionalFormatting>
  <conditionalFormatting sqref="F896">
    <cfRule type="duplicateValues" dxfId="1796" priority="30151"/>
    <cfRule type="duplicateValues" dxfId="1795" priority="30152"/>
  </conditionalFormatting>
  <conditionalFormatting sqref="J897">
    <cfRule type="duplicateValues" dxfId="1794" priority="30041"/>
    <cfRule type="duplicateValues" dxfId="1793" priority="30042"/>
  </conditionalFormatting>
  <conditionalFormatting sqref="J897">
    <cfRule type="duplicateValues" dxfId="1792" priority="30040"/>
  </conditionalFormatting>
  <conditionalFormatting sqref="J897">
    <cfRule type="duplicateValues" dxfId="1791" priority="30035"/>
    <cfRule type="duplicateValues" dxfId="1790" priority="30036"/>
    <cfRule type="duplicateValues" dxfId="1789" priority="30037"/>
    <cfRule type="duplicateValues" dxfId="1788" priority="30038"/>
    <cfRule type="duplicateValues" dxfId="1787" priority="30039"/>
  </conditionalFormatting>
  <conditionalFormatting sqref="J897">
    <cfRule type="duplicateValues" dxfId="1786" priority="30032"/>
    <cfRule type="duplicateValues" dxfId="1785" priority="30033"/>
    <cfRule type="duplicateValues" dxfId="1784" priority="30034"/>
  </conditionalFormatting>
  <conditionalFormatting sqref="J898">
    <cfRule type="duplicateValues" dxfId="1783" priority="30019"/>
    <cfRule type="duplicateValues" dxfId="1782" priority="30020"/>
  </conditionalFormatting>
  <conditionalFormatting sqref="J898">
    <cfRule type="duplicateValues" dxfId="1781" priority="30018" stopIfTrue="1"/>
  </conditionalFormatting>
  <conditionalFormatting sqref="J898">
    <cfRule type="duplicateValues" dxfId="1780" priority="30010"/>
    <cfRule type="duplicateValues" dxfId="1779" priority="30011"/>
    <cfRule type="duplicateValues" dxfId="1778" priority="30012"/>
    <cfRule type="duplicateValues" dxfId="1777" priority="30013"/>
    <cfRule type="duplicateValues" dxfId="1776" priority="30014"/>
  </conditionalFormatting>
  <conditionalFormatting sqref="J898">
    <cfRule type="duplicateValues" dxfId="1775" priority="30007"/>
    <cfRule type="duplicateValues" dxfId="1774" priority="30008"/>
    <cfRule type="duplicateValues" dxfId="1773" priority="30009"/>
  </conditionalFormatting>
  <conditionalFormatting sqref="J899">
    <cfRule type="duplicateValues" dxfId="1772" priority="30005"/>
    <cfRule type="duplicateValues" dxfId="1771" priority="30006"/>
  </conditionalFormatting>
  <conditionalFormatting sqref="J899">
    <cfRule type="duplicateValues" dxfId="1770" priority="30004"/>
  </conditionalFormatting>
  <conditionalFormatting sqref="J899">
    <cfRule type="duplicateValues" dxfId="1769" priority="29999"/>
    <cfRule type="duplicateValues" dxfId="1768" priority="30000"/>
    <cfRule type="duplicateValues" dxfId="1767" priority="30001"/>
    <cfRule type="duplicateValues" dxfId="1766" priority="30002"/>
    <cfRule type="duplicateValues" dxfId="1765" priority="30003"/>
  </conditionalFormatting>
  <conditionalFormatting sqref="J899">
    <cfRule type="duplicateValues" dxfId="1764" priority="29996"/>
    <cfRule type="duplicateValues" dxfId="1763" priority="29997"/>
    <cfRule type="duplicateValues" dxfId="1762" priority="29998"/>
  </conditionalFormatting>
  <conditionalFormatting sqref="J900:J902 J904:J907">
    <cfRule type="duplicateValues" dxfId="1761" priority="29994"/>
    <cfRule type="duplicateValues" dxfId="1760" priority="29995"/>
  </conditionalFormatting>
  <conditionalFormatting sqref="J900:J902 J904:J907">
    <cfRule type="duplicateValues" dxfId="1759" priority="29993"/>
  </conditionalFormatting>
  <conditionalFormatting sqref="J900:J902 J904:J907">
    <cfRule type="duplicateValues" dxfId="1758" priority="29988"/>
    <cfRule type="duplicateValues" dxfId="1757" priority="29989"/>
    <cfRule type="duplicateValues" dxfId="1756" priority="29990"/>
    <cfRule type="duplicateValues" dxfId="1755" priority="29991"/>
    <cfRule type="duplicateValues" dxfId="1754" priority="29992"/>
  </conditionalFormatting>
  <conditionalFormatting sqref="J900:J902 J904:J907">
    <cfRule type="duplicateValues" dxfId="1753" priority="29985"/>
    <cfRule type="duplicateValues" dxfId="1752" priority="29986"/>
    <cfRule type="duplicateValues" dxfId="1751" priority="29987"/>
  </conditionalFormatting>
  <conditionalFormatting sqref="J901">
    <cfRule type="duplicateValues" dxfId="1750" priority="29983"/>
    <cfRule type="duplicateValues" dxfId="1749" priority="29984"/>
  </conditionalFormatting>
  <conditionalFormatting sqref="J901">
    <cfRule type="duplicateValues" dxfId="1748" priority="29982"/>
  </conditionalFormatting>
  <conditionalFormatting sqref="J901">
    <cfRule type="duplicateValues" dxfId="1747" priority="29977"/>
    <cfRule type="duplicateValues" dxfId="1746" priority="29978"/>
    <cfRule type="duplicateValues" dxfId="1745" priority="29979"/>
    <cfRule type="duplicateValues" dxfId="1744" priority="29980"/>
    <cfRule type="duplicateValues" dxfId="1743" priority="29981"/>
  </conditionalFormatting>
  <conditionalFormatting sqref="J901">
    <cfRule type="duplicateValues" dxfId="1742" priority="29974"/>
    <cfRule type="duplicateValues" dxfId="1741" priority="29975"/>
    <cfRule type="duplicateValues" dxfId="1740" priority="29976"/>
  </conditionalFormatting>
  <conditionalFormatting sqref="J902">
    <cfRule type="duplicateValues" dxfId="1739" priority="29951"/>
  </conditionalFormatting>
  <conditionalFormatting sqref="J902">
    <cfRule type="duplicateValues" dxfId="1738" priority="29946"/>
    <cfRule type="duplicateValues" dxfId="1737" priority="29947"/>
    <cfRule type="duplicateValues" dxfId="1736" priority="29948"/>
    <cfRule type="duplicateValues" dxfId="1735" priority="29949"/>
    <cfRule type="duplicateValues" dxfId="1734" priority="29950"/>
  </conditionalFormatting>
  <conditionalFormatting sqref="J902">
    <cfRule type="duplicateValues" dxfId="1733" priority="29944"/>
    <cfRule type="duplicateValues" dxfId="1732" priority="29945"/>
  </conditionalFormatting>
  <conditionalFormatting sqref="J902">
    <cfRule type="duplicateValues" dxfId="1731" priority="29941"/>
    <cfRule type="duplicateValues" dxfId="1730" priority="29942"/>
    <cfRule type="duplicateValues" dxfId="1729" priority="29943"/>
  </conditionalFormatting>
  <conditionalFormatting sqref="J904">
    <cfRule type="duplicateValues" dxfId="1728" priority="29928"/>
    <cfRule type="duplicateValues" dxfId="1727" priority="29929"/>
  </conditionalFormatting>
  <conditionalFormatting sqref="J904">
    <cfRule type="duplicateValues" dxfId="1726" priority="29927"/>
  </conditionalFormatting>
  <conditionalFormatting sqref="J904">
    <cfRule type="duplicateValues" dxfId="1725" priority="29922"/>
    <cfRule type="duplicateValues" dxfId="1724" priority="29923"/>
    <cfRule type="duplicateValues" dxfId="1723" priority="29924"/>
    <cfRule type="duplicateValues" dxfId="1722" priority="29925"/>
    <cfRule type="duplicateValues" dxfId="1721" priority="29926"/>
  </conditionalFormatting>
  <conditionalFormatting sqref="J904">
    <cfRule type="duplicateValues" dxfId="1720" priority="29919"/>
    <cfRule type="duplicateValues" dxfId="1719" priority="29920"/>
    <cfRule type="duplicateValues" dxfId="1718" priority="29921"/>
  </conditionalFormatting>
  <conditionalFormatting sqref="I904:K904">
    <cfRule type="duplicateValues" dxfId="1717" priority="29918"/>
  </conditionalFormatting>
  <conditionalFormatting sqref="I904:K904">
    <cfRule type="duplicateValues" dxfId="1716" priority="29916"/>
    <cfRule type="duplicateValues" dxfId="1715" priority="29917"/>
  </conditionalFormatting>
  <conditionalFormatting sqref="J905">
    <cfRule type="duplicateValues" dxfId="1714" priority="29914"/>
    <cfRule type="duplicateValues" dxfId="1713" priority="29915"/>
  </conditionalFormatting>
  <conditionalFormatting sqref="J905">
    <cfRule type="duplicateValues" dxfId="1712" priority="29913"/>
  </conditionalFormatting>
  <conditionalFormatting sqref="J905">
    <cfRule type="duplicateValues" dxfId="1711" priority="29908"/>
    <cfRule type="duplicateValues" dxfId="1710" priority="29909"/>
    <cfRule type="duplicateValues" dxfId="1709" priority="29910"/>
    <cfRule type="duplicateValues" dxfId="1708" priority="29911"/>
    <cfRule type="duplicateValues" dxfId="1707" priority="29912"/>
  </conditionalFormatting>
  <conditionalFormatting sqref="J905">
    <cfRule type="duplicateValues" dxfId="1706" priority="29905"/>
    <cfRule type="duplicateValues" dxfId="1705" priority="29906"/>
    <cfRule type="duplicateValues" dxfId="1704" priority="29907"/>
  </conditionalFormatting>
  <conditionalFormatting sqref="J906">
    <cfRule type="duplicateValues" dxfId="1703" priority="29892"/>
    <cfRule type="duplicateValues" dxfId="1702" priority="29893"/>
  </conditionalFormatting>
  <conditionalFormatting sqref="J906">
    <cfRule type="duplicateValues" dxfId="1701" priority="29891"/>
  </conditionalFormatting>
  <conditionalFormatting sqref="J906">
    <cfRule type="duplicateValues" dxfId="1700" priority="29886"/>
    <cfRule type="duplicateValues" dxfId="1699" priority="29887"/>
    <cfRule type="duplicateValues" dxfId="1698" priority="29888"/>
    <cfRule type="duplicateValues" dxfId="1697" priority="29889"/>
    <cfRule type="duplicateValues" dxfId="1696" priority="29890"/>
  </conditionalFormatting>
  <conditionalFormatting sqref="J906">
    <cfRule type="duplicateValues" dxfId="1695" priority="29883"/>
    <cfRule type="duplicateValues" dxfId="1694" priority="29884"/>
    <cfRule type="duplicateValues" dxfId="1693" priority="29885"/>
  </conditionalFormatting>
  <conditionalFormatting sqref="J907">
    <cfRule type="duplicateValues" dxfId="1692" priority="29867"/>
    <cfRule type="duplicateValues" dxfId="1691" priority="29868"/>
    <cfRule type="duplicateValues" dxfId="1690" priority="29869"/>
    <cfRule type="duplicateValues" dxfId="1689" priority="29870"/>
    <cfRule type="duplicateValues" dxfId="1688" priority="29871"/>
  </conditionalFormatting>
  <conditionalFormatting sqref="J907">
    <cfRule type="duplicateValues" dxfId="1687" priority="29866" stopIfTrue="1"/>
  </conditionalFormatting>
  <conditionalFormatting sqref="J907">
    <cfRule type="duplicateValues" dxfId="1686" priority="29864"/>
    <cfRule type="duplicateValues" dxfId="1685" priority="29865"/>
  </conditionalFormatting>
  <conditionalFormatting sqref="J907">
    <cfRule type="duplicateValues" dxfId="1684" priority="29861"/>
    <cfRule type="duplicateValues" dxfId="1683" priority="29862"/>
    <cfRule type="duplicateValues" dxfId="1682" priority="29863"/>
  </conditionalFormatting>
  <conditionalFormatting sqref="I907:K907">
    <cfRule type="duplicateValues" dxfId="1681" priority="29847"/>
  </conditionalFormatting>
  <conditionalFormatting sqref="I907:K907">
    <cfRule type="duplicateValues" dxfId="1680" priority="29845"/>
    <cfRule type="duplicateValues" dxfId="1679" priority="29846"/>
  </conditionalFormatting>
  <conditionalFormatting sqref="F908:F933">
    <cfRule type="duplicateValues" dxfId="1678" priority="29844"/>
  </conditionalFormatting>
  <conditionalFormatting sqref="F908:F933">
    <cfRule type="duplicateValues" dxfId="1677" priority="29842"/>
    <cfRule type="duplicateValues" dxfId="1676" priority="29843"/>
  </conditionalFormatting>
  <conditionalFormatting sqref="J908:J933">
    <cfRule type="duplicateValues" dxfId="1675" priority="29825"/>
    <cfRule type="duplicateValues" dxfId="1674" priority="29826"/>
  </conditionalFormatting>
  <conditionalFormatting sqref="J908:J933">
    <cfRule type="duplicateValues" dxfId="1673" priority="29824"/>
  </conditionalFormatting>
  <conditionalFormatting sqref="J908:J933">
    <cfRule type="duplicateValues" dxfId="1672" priority="29819"/>
    <cfRule type="duplicateValues" dxfId="1671" priority="29820"/>
    <cfRule type="duplicateValues" dxfId="1670" priority="29821"/>
    <cfRule type="duplicateValues" dxfId="1669" priority="29822"/>
    <cfRule type="duplicateValues" dxfId="1668" priority="29823"/>
  </conditionalFormatting>
  <conditionalFormatting sqref="J908:J933">
    <cfRule type="duplicateValues" dxfId="1667" priority="29816"/>
    <cfRule type="duplicateValues" dxfId="1666" priority="29817"/>
    <cfRule type="duplicateValues" dxfId="1665" priority="29818"/>
  </conditionalFormatting>
  <conditionalFormatting sqref="F908:F909">
    <cfRule type="duplicateValues" dxfId="1664" priority="29599"/>
  </conditionalFormatting>
  <conditionalFormatting sqref="F908:F909">
    <cfRule type="duplicateValues" dxfId="1663" priority="29597"/>
    <cfRule type="duplicateValues" dxfId="1662" priority="29598"/>
  </conditionalFormatting>
  <conditionalFormatting sqref="J908:J909">
    <cfRule type="duplicateValues" dxfId="1661" priority="29316"/>
    <cfRule type="duplicateValues" dxfId="1660" priority="29317"/>
  </conditionalFormatting>
  <conditionalFormatting sqref="J908:J909">
    <cfRule type="duplicateValues" dxfId="1659" priority="29315"/>
  </conditionalFormatting>
  <conditionalFormatting sqref="J908:J909">
    <cfRule type="duplicateValues" dxfId="1658" priority="29310"/>
    <cfRule type="duplicateValues" dxfId="1657" priority="29311"/>
    <cfRule type="duplicateValues" dxfId="1656" priority="29312"/>
    <cfRule type="duplicateValues" dxfId="1655" priority="29313"/>
    <cfRule type="duplicateValues" dxfId="1654" priority="29314"/>
  </conditionalFormatting>
  <conditionalFormatting sqref="J908:J909">
    <cfRule type="duplicateValues" dxfId="1653" priority="29307"/>
    <cfRule type="duplicateValues" dxfId="1652" priority="29308"/>
    <cfRule type="duplicateValues" dxfId="1651" priority="29309"/>
  </conditionalFormatting>
  <conditionalFormatting sqref="F910">
    <cfRule type="duplicateValues" dxfId="1650" priority="29306"/>
  </conditionalFormatting>
  <conditionalFormatting sqref="F910">
    <cfRule type="duplicateValues" dxfId="1649" priority="29304"/>
    <cfRule type="duplicateValues" dxfId="1648" priority="29305"/>
  </conditionalFormatting>
  <conditionalFormatting sqref="J910">
    <cfRule type="duplicateValues" dxfId="1647" priority="29022"/>
    <cfRule type="duplicateValues" dxfId="1646" priority="29023"/>
  </conditionalFormatting>
  <conditionalFormatting sqref="J910">
    <cfRule type="duplicateValues" dxfId="1645" priority="29021"/>
  </conditionalFormatting>
  <conditionalFormatting sqref="J910">
    <cfRule type="duplicateValues" dxfId="1644" priority="29016"/>
    <cfRule type="duplicateValues" dxfId="1643" priority="29017"/>
    <cfRule type="duplicateValues" dxfId="1642" priority="29018"/>
    <cfRule type="duplicateValues" dxfId="1641" priority="29019"/>
    <cfRule type="duplicateValues" dxfId="1640" priority="29020"/>
  </conditionalFormatting>
  <conditionalFormatting sqref="J910">
    <cfRule type="duplicateValues" dxfId="1639" priority="29013"/>
    <cfRule type="duplicateValues" dxfId="1638" priority="29014"/>
    <cfRule type="duplicateValues" dxfId="1637" priority="29015"/>
  </conditionalFormatting>
  <conditionalFormatting sqref="F911">
    <cfRule type="duplicateValues" dxfId="1636" priority="29012"/>
  </conditionalFormatting>
  <conditionalFormatting sqref="F911">
    <cfRule type="duplicateValues" dxfId="1635" priority="29010"/>
    <cfRule type="duplicateValues" dxfId="1634" priority="29011"/>
  </conditionalFormatting>
  <conditionalFormatting sqref="J911">
    <cfRule type="duplicateValues" dxfId="1633" priority="28729"/>
    <cfRule type="duplicateValues" dxfId="1632" priority="28730"/>
  </conditionalFormatting>
  <conditionalFormatting sqref="J911">
    <cfRule type="duplicateValues" dxfId="1631" priority="28728"/>
  </conditionalFormatting>
  <conditionalFormatting sqref="J911">
    <cfRule type="duplicateValues" dxfId="1630" priority="28723"/>
    <cfRule type="duplicateValues" dxfId="1629" priority="28724"/>
    <cfRule type="duplicateValues" dxfId="1628" priority="28725"/>
    <cfRule type="duplicateValues" dxfId="1627" priority="28726"/>
    <cfRule type="duplicateValues" dxfId="1626" priority="28727"/>
  </conditionalFormatting>
  <conditionalFormatting sqref="J911">
    <cfRule type="duplicateValues" dxfId="1625" priority="28720"/>
    <cfRule type="duplicateValues" dxfId="1624" priority="28721"/>
    <cfRule type="duplicateValues" dxfId="1623" priority="28722"/>
  </conditionalFormatting>
  <conditionalFormatting sqref="I911:K911">
    <cfRule type="duplicateValues" dxfId="1622" priority="28708"/>
  </conditionalFormatting>
  <conditionalFormatting sqref="I911:K911">
    <cfRule type="duplicateValues" dxfId="1621" priority="28706"/>
    <cfRule type="duplicateValues" dxfId="1620" priority="28707"/>
  </conditionalFormatting>
  <conditionalFormatting sqref="F912">
    <cfRule type="duplicateValues" dxfId="1619" priority="28705"/>
  </conditionalFormatting>
  <conditionalFormatting sqref="F912">
    <cfRule type="duplicateValues" dxfId="1618" priority="28703"/>
    <cfRule type="duplicateValues" dxfId="1617" priority="28704"/>
  </conditionalFormatting>
  <conditionalFormatting sqref="J912">
    <cfRule type="duplicateValues" dxfId="1616" priority="28423"/>
  </conditionalFormatting>
  <conditionalFormatting sqref="J912">
    <cfRule type="duplicateValues" dxfId="1615" priority="28418"/>
    <cfRule type="duplicateValues" dxfId="1614" priority="28419"/>
    <cfRule type="duplicateValues" dxfId="1613" priority="28420"/>
    <cfRule type="duplicateValues" dxfId="1612" priority="28421"/>
    <cfRule type="duplicateValues" dxfId="1611" priority="28422"/>
  </conditionalFormatting>
  <conditionalFormatting sqref="J912">
    <cfRule type="duplicateValues" dxfId="1610" priority="28416"/>
    <cfRule type="duplicateValues" dxfId="1609" priority="28417"/>
  </conditionalFormatting>
  <conditionalFormatting sqref="J912">
    <cfRule type="duplicateValues" dxfId="1608" priority="28413"/>
    <cfRule type="duplicateValues" dxfId="1607" priority="28414"/>
    <cfRule type="duplicateValues" dxfId="1606" priority="28415"/>
  </conditionalFormatting>
  <conditionalFormatting sqref="F913">
    <cfRule type="duplicateValues" dxfId="1605" priority="28401"/>
  </conditionalFormatting>
  <conditionalFormatting sqref="F913">
    <cfRule type="duplicateValues" dxfId="1604" priority="28399"/>
    <cfRule type="duplicateValues" dxfId="1603" priority="28400"/>
  </conditionalFormatting>
  <conditionalFormatting sqref="J913">
    <cfRule type="duplicateValues" dxfId="1602" priority="28118"/>
    <cfRule type="duplicateValues" dxfId="1601" priority="28119"/>
  </conditionalFormatting>
  <conditionalFormatting sqref="J913">
    <cfRule type="duplicateValues" dxfId="1600" priority="28117"/>
  </conditionalFormatting>
  <conditionalFormatting sqref="J913">
    <cfRule type="duplicateValues" dxfId="1599" priority="28112"/>
    <cfRule type="duplicateValues" dxfId="1598" priority="28113"/>
    <cfRule type="duplicateValues" dxfId="1597" priority="28114"/>
    <cfRule type="duplicateValues" dxfId="1596" priority="28115"/>
    <cfRule type="duplicateValues" dxfId="1595" priority="28116"/>
  </conditionalFormatting>
  <conditionalFormatting sqref="J913">
    <cfRule type="duplicateValues" dxfId="1594" priority="28109"/>
    <cfRule type="duplicateValues" dxfId="1593" priority="28110"/>
    <cfRule type="duplicateValues" dxfId="1592" priority="28111"/>
  </conditionalFormatting>
  <conditionalFormatting sqref="F914">
    <cfRule type="duplicateValues" dxfId="1591" priority="28097"/>
  </conditionalFormatting>
  <conditionalFormatting sqref="F914">
    <cfRule type="duplicateValues" dxfId="1590" priority="28095"/>
    <cfRule type="duplicateValues" dxfId="1589" priority="28096"/>
  </conditionalFormatting>
  <conditionalFormatting sqref="J914">
    <cfRule type="duplicateValues" dxfId="1588" priority="27814"/>
    <cfRule type="duplicateValues" dxfId="1587" priority="27815"/>
  </conditionalFormatting>
  <conditionalFormatting sqref="J914">
    <cfRule type="duplicateValues" dxfId="1586" priority="27813"/>
  </conditionalFormatting>
  <conditionalFormatting sqref="J914">
    <cfRule type="duplicateValues" dxfId="1585" priority="27808"/>
    <cfRule type="duplicateValues" dxfId="1584" priority="27809"/>
    <cfRule type="duplicateValues" dxfId="1583" priority="27810"/>
    <cfRule type="duplicateValues" dxfId="1582" priority="27811"/>
    <cfRule type="duplicateValues" dxfId="1581" priority="27812"/>
  </conditionalFormatting>
  <conditionalFormatting sqref="J914">
    <cfRule type="duplicateValues" dxfId="1580" priority="27805"/>
    <cfRule type="duplicateValues" dxfId="1579" priority="27806"/>
    <cfRule type="duplicateValues" dxfId="1578" priority="27807"/>
  </conditionalFormatting>
  <conditionalFormatting sqref="F915">
    <cfRule type="duplicateValues" dxfId="1577" priority="27793"/>
  </conditionalFormatting>
  <conditionalFormatting sqref="F915">
    <cfRule type="duplicateValues" dxfId="1576" priority="27791"/>
    <cfRule type="duplicateValues" dxfId="1575" priority="27792"/>
  </conditionalFormatting>
  <conditionalFormatting sqref="J915">
    <cfRule type="duplicateValues" dxfId="1574" priority="27510"/>
    <cfRule type="duplicateValues" dxfId="1573" priority="27511"/>
  </conditionalFormatting>
  <conditionalFormatting sqref="J915">
    <cfRule type="duplicateValues" dxfId="1572" priority="27509"/>
  </conditionalFormatting>
  <conditionalFormatting sqref="J915">
    <cfRule type="duplicateValues" dxfId="1571" priority="27504"/>
    <cfRule type="duplicateValues" dxfId="1570" priority="27505"/>
    <cfRule type="duplicateValues" dxfId="1569" priority="27506"/>
    <cfRule type="duplicateValues" dxfId="1568" priority="27507"/>
    <cfRule type="duplicateValues" dxfId="1567" priority="27508"/>
  </conditionalFormatting>
  <conditionalFormatting sqref="J915">
    <cfRule type="duplicateValues" dxfId="1566" priority="27501"/>
    <cfRule type="duplicateValues" dxfId="1565" priority="27502"/>
    <cfRule type="duplicateValues" dxfId="1564" priority="27503"/>
  </conditionalFormatting>
  <conditionalFormatting sqref="F916">
    <cfRule type="duplicateValues" dxfId="1563" priority="27489"/>
  </conditionalFormatting>
  <conditionalFormatting sqref="F916">
    <cfRule type="duplicateValues" dxfId="1562" priority="27487"/>
    <cfRule type="duplicateValues" dxfId="1561" priority="27488"/>
  </conditionalFormatting>
  <conditionalFormatting sqref="J916">
    <cfRule type="duplicateValues" dxfId="1560" priority="27207"/>
  </conditionalFormatting>
  <conditionalFormatting sqref="J916">
    <cfRule type="duplicateValues" dxfId="1559" priority="27202"/>
    <cfRule type="duplicateValues" dxfId="1558" priority="27203"/>
    <cfRule type="duplicateValues" dxfId="1557" priority="27204"/>
    <cfRule type="duplicateValues" dxfId="1556" priority="27205"/>
    <cfRule type="duplicateValues" dxfId="1555" priority="27206"/>
  </conditionalFormatting>
  <conditionalFormatting sqref="J916">
    <cfRule type="duplicateValues" dxfId="1554" priority="27200"/>
    <cfRule type="duplicateValues" dxfId="1553" priority="27201"/>
  </conditionalFormatting>
  <conditionalFormatting sqref="J916">
    <cfRule type="duplicateValues" dxfId="1552" priority="27197"/>
    <cfRule type="duplicateValues" dxfId="1551" priority="27198"/>
    <cfRule type="duplicateValues" dxfId="1550" priority="27199"/>
  </conditionalFormatting>
  <conditionalFormatting sqref="F917">
    <cfRule type="duplicateValues" dxfId="1549" priority="27185"/>
  </conditionalFormatting>
  <conditionalFormatting sqref="F917">
    <cfRule type="duplicateValues" dxfId="1548" priority="27183"/>
    <cfRule type="duplicateValues" dxfId="1547" priority="27184"/>
  </conditionalFormatting>
  <conditionalFormatting sqref="J917">
    <cfRule type="duplicateValues" dxfId="1546" priority="26902"/>
    <cfRule type="duplicateValues" dxfId="1545" priority="26903"/>
  </conditionalFormatting>
  <conditionalFormatting sqref="J917">
    <cfRule type="duplicateValues" dxfId="1544" priority="26901"/>
  </conditionalFormatting>
  <conditionalFormatting sqref="J917">
    <cfRule type="duplicateValues" dxfId="1543" priority="26896"/>
    <cfRule type="duplicateValues" dxfId="1542" priority="26897"/>
    <cfRule type="duplicateValues" dxfId="1541" priority="26898"/>
    <cfRule type="duplicateValues" dxfId="1540" priority="26899"/>
    <cfRule type="duplicateValues" dxfId="1539" priority="26900"/>
  </conditionalFormatting>
  <conditionalFormatting sqref="J917">
    <cfRule type="duplicateValues" dxfId="1538" priority="26893"/>
    <cfRule type="duplicateValues" dxfId="1537" priority="26894"/>
    <cfRule type="duplicateValues" dxfId="1536" priority="26895"/>
  </conditionalFormatting>
  <conditionalFormatting sqref="F918">
    <cfRule type="duplicateValues" dxfId="1535" priority="26881"/>
  </conditionalFormatting>
  <conditionalFormatting sqref="F918">
    <cfRule type="duplicateValues" dxfId="1534" priority="26879"/>
    <cfRule type="duplicateValues" dxfId="1533" priority="26880"/>
  </conditionalFormatting>
  <conditionalFormatting sqref="J918">
    <cfRule type="duplicateValues" dxfId="1532" priority="26598"/>
    <cfRule type="duplicateValues" dxfId="1531" priority="26599"/>
  </conditionalFormatting>
  <conditionalFormatting sqref="J918">
    <cfRule type="duplicateValues" dxfId="1530" priority="26597"/>
  </conditionalFormatting>
  <conditionalFormatting sqref="J918">
    <cfRule type="duplicateValues" dxfId="1529" priority="26592"/>
    <cfRule type="duplicateValues" dxfId="1528" priority="26593"/>
    <cfRule type="duplicateValues" dxfId="1527" priority="26594"/>
    <cfRule type="duplicateValues" dxfId="1526" priority="26595"/>
    <cfRule type="duplicateValues" dxfId="1525" priority="26596"/>
  </conditionalFormatting>
  <conditionalFormatting sqref="J918">
    <cfRule type="duplicateValues" dxfId="1524" priority="26589"/>
    <cfRule type="duplicateValues" dxfId="1523" priority="26590"/>
    <cfRule type="duplicateValues" dxfId="1522" priority="26591"/>
  </conditionalFormatting>
  <conditionalFormatting sqref="F919">
    <cfRule type="duplicateValues" dxfId="1521" priority="26588"/>
  </conditionalFormatting>
  <conditionalFormatting sqref="F919">
    <cfRule type="duplicateValues" dxfId="1520" priority="26586"/>
    <cfRule type="duplicateValues" dxfId="1519" priority="26587"/>
  </conditionalFormatting>
  <conditionalFormatting sqref="J919">
    <cfRule type="duplicateValues" dxfId="1518" priority="26305"/>
    <cfRule type="duplicateValues" dxfId="1517" priority="26306"/>
  </conditionalFormatting>
  <conditionalFormatting sqref="J919">
    <cfRule type="duplicateValues" dxfId="1516" priority="26304"/>
  </conditionalFormatting>
  <conditionalFormatting sqref="J919">
    <cfRule type="duplicateValues" dxfId="1515" priority="26299"/>
    <cfRule type="duplicateValues" dxfId="1514" priority="26300"/>
    <cfRule type="duplicateValues" dxfId="1513" priority="26301"/>
    <cfRule type="duplicateValues" dxfId="1512" priority="26302"/>
    <cfRule type="duplicateValues" dxfId="1511" priority="26303"/>
  </conditionalFormatting>
  <conditionalFormatting sqref="J919">
    <cfRule type="duplicateValues" dxfId="1510" priority="26296"/>
    <cfRule type="duplicateValues" dxfId="1509" priority="26297"/>
    <cfRule type="duplicateValues" dxfId="1508" priority="26298"/>
  </conditionalFormatting>
  <conditionalFormatting sqref="F920">
    <cfRule type="duplicateValues" dxfId="1507" priority="26295"/>
  </conditionalFormatting>
  <conditionalFormatting sqref="F920">
    <cfRule type="duplicateValues" dxfId="1506" priority="26293"/>
    <cfRule type="duplicateValues" dxfId="1505" priority="26294"/>
  </conditionalFormatting>
  <conditionalFormatting sqref="J920">
    <cfRule type="duplicateValues" dxfId="1504" priority="26012"/>
    <cfRule type="duplicateValues" dxfId="1503" priority="26013"/>
  </conditionalFormatting>
  <conditionalFormatting sqref="J920">
    <cfRule type="duplicateValues" dxfId="1502" priority="26011"/>
  </conditionalFormatting>
  <conditionalFormatting sqref="J920">
    <cfRule type="duplicateValues" dxfId="1501" priority="26006"/>
    <cfRule type="duplicateValues" dxfId="1500" priority="26007"/>
    <cfRule type="duplicateValues" dxfId="1499" priority="26008"/>
    <cfRule type="duplicateValues" dxfId="1498" priority="26009"/>
    <cfRule type="duplicateValues" dxfId="1497" priority="26010"/>
  </conditionalFormatting>
  <conditionalFormatting sqref="J920">
    <cfRule type="duplicateValues" dxfId="1496" priority="26003"/>
    <cfRule type="duplicateValues" dxfId="1495" priority="26004"/>
    <cfRule type="duplicateValues" dxfId="1494" priority="26005"/>
  </conditionalFormatting>
  <conditionalFormatting sqref="F921">
    <cfRule type="duplicateValues" dxfId="1493" priority="26002"/>
  </conditionalFormatting>
  <conditionalFormatting sqref="F921">
    <cfRule type="duplicateValues" dxfId="1492" priority="26000"/>
    <cfRule type="duplicateValues" dxfId="1491" priority="26001"/>
  </conditionalFormatting>
  <conditionalFormatting sqref="J921">
    <cfRule type="duplicateValues" dxfId="1490" priority="25719"/>
    <cfRule type="duplicateValues" dxfId="1489" priority="25720"/>
  </conditionalFormatting>
  <conditionalFormatting sqref="J921">
    <cfRule type="duplicateValues" dxfId="1488" priority="25718"/>
  </conditionalFormatting>
  <conditionalFormatting sqref="J921">
    <cfRule type="duplicateValues" dxfId="1487" priority="25713"/>
    <cfRule type="duplicateValues" dxfId="1486" priority="25714"/>
    <cfRule type="duplicateValues" dxfId="1485" priority="25715"/>
    <cfRule type="duplicateValues" dxfId="1484" priority="25716"/>
    <cfRule type="duplicateValues" dxfId="1483" priority="25717"/>
  </conditionalFormatting>
  <conditionalFormatting sqref="J921">
    <cfRule type="duplicateValues" dxfId="1482" priority="25710"/>
    <cfRule type="duplicateValues" dxfId="1481" priority="25711"/>
    <cfRule type="duplicateValues" dxfId="1480" priority="25712"/>
  </conditionalFormatting>
  <conditionalFormatting sqref="F922">
    <cfRule type="duplicateValues" dxfId="1479" priority="25698"/>
  </conditionalFormatting>
  <conditionalFormatting sqref="F922">
    <cfRule type="duplicateValues" dxfId="1478" priority="25696"/>
    <cfRule type="duplicateValues" dxfId="1477" priority="25697"/>
  </conditionalFormatting>
  <conditionalFormatting sqref="J922">
    <cfRule type="duplicateValues" dxfId="1476" priority="25415"/>
    <cfRule type="duplicateValues" dxfId="1475" priority="25416"/>
  </conditionalFormatting>
  <conditionalFormatting sqref="J922">
    <cfRule type="duplicateValues" dxfId="1474" priority="25414"/>
  </conditionalFormatting>
  <conditionalFormatting sqref="J922">
    <cfRule type="duplicateValues" dxfId="1473" priority="25409"/>
    <cfRule type="duplicateValues" dxfId="1472" priority="25410"/>
    <cfRule type="duplicateValues" dxfId="1471" priority="25411"/>
    <cfRule type="duplicateValues" dxfId="1470" priority="25412"/>
    <cfRule type="duplicateValues" dxfId="1469" priority="25413"/>
  </conditionalFormatting>
  <conditionalFormatting sqref="J922">
    <cfRule type="duplicateValues" dxfId="1468" priority="25406"/>
    <cfRule type="duplicateValues" dxfId="1467" priority="25407"/>
    <cfRule type="duplicateValues" dxfId="1466" priority="25408"/>
  </conditionalFormatting>
  <conditionalFormatting sqref="F923">
    <cfRule type="duplicateValues" dxfId="1465" priority="25394"/>
  </conditionalFormatting>
  <conditionalFormatting sqref="F923">
    <cfRule type="duplicateValues" dxfId="1464" priority="25392"/>
    <cfRule type="duplicateValues" dxfId="1463" priority="25393"/>
  </conditionalFormatting>
  <conditionalFormatting sqref="J923">
    <cfRule type="duplicateValues" dxfId="1462" priority="25112"/>
  </conditionalFormatting>
  <conditionalFormatting sqref="J923">
    <cfRule type="duplicateValues" dxfId="1461" priority="25107"/>
    <cfRule type="duplicateValues" dxfId="1460" priority="25108"/>
    <cfRule type="duplicateValues" dxfId="1459" priority="25109"/>
    <cfRule type="duplicateValues" dxfId="1458" priority="25110"/>
    <cfRule type="duplicateValues" dxfId="1457" priority="25111"/>
  </conditionalFormatting>
  <conditionalFormatting sqref="J923">
    <cfRule type="duplicateValues" dxfId="1456" priority="25105"/>
    <cfRule type="duplicateValues" dxfId="1455" priority="25106"/>
  </conditionalFormatting>
  <conditionalFormatting sqref="J923">
    <cfRule type="duplicateValues" dxfId="1454" priority="25102"/>
    <cfRule type="duplicateValues" dxfId="1453" priority="25103"/>
    <cfRule type="duplicateValues" dxfId="1452" priority="25104"/>
  </conditionalFormatting>
  <conditionalFormatting sqref="F924">
    <cfRule type="duplicateValues" dxfId="1451" priority="25090"/>
  </conditionalFormatting>
  <conditionalFormatting sqref="F924">
    <cfRule type="duplicateValues" dxfId="1450" priority="25088"/>
    <cfRule type="duplicateValues" dxfId="1449" priority="25089"/>
  </conditionalFormatting>
  <conditionalFormatting sqref="J924">
    <cfRule type="duplicateValues" dxfId="1448" priority="24808"/>
  </conditionalFormatting>
  <conditionalFormatting sqref="J924">
    <cfRule type="duplicateValues" dxfId="1447" priority="24803"/>
    <cfRule type="duplicateValues" dxfId="1446" priority="24804"/>
    <cfRule type="duplicateValues" dxfId="1445" priority="24805"/>
    <cfRule type="duplicateValues" dxfId="1444" priority="24806"/>
    <cfRule type="duplicateValues" dxfId="1443" priority="24807"/>
  </conditionalFormatting>
  <conditionalFormatting sqref="J924">
    <cfRule type="duplicateValues" dxfId="1442" priority="24801"/>
    <cfRule type="duplicateValues" dxfId="1441" priority="24802"/>
  </conditionalFormatting>
  <conditionalFormatting sqref="J924">
    <cfRule type="duplicateValues" dxfId="1440" priority="24798"/>
    <cfRule type="duplicateValues" dxfId="1439" priority="24799"/>
    <cfRule type="duplicateValues" dxfId="1438" priority="24800"/>
  </conditionalFormatting>
  <conditionalFormatting sqref="F925">
    <cfRule type="duplicateValues" dxfId="1437" priority="24753"/>
  </conditionalFormatting>
  <conditionalFormatting sqref="F925">
    <cfRule type="duplicateValues" dxfId="1436" priority="24751"/>
    <cfRule type="duplicateValues" dxfId="1435" priority="24752"/>
  </conditionalFormatting>
  <conditionalFormatting sqref="J925">
    <cfRule type="duplicateValues" dxfId="1434" priority="24470"/>
    <cfRule type="duplicateValues" dxfId="1433" priority="24471"/>
  </conditionalFormatting>
  <conditionalFormatting sqref="J925">
    <cfRule type="duplicateValues" dxfId="1432" priority="24469"/>
  </conditionalFormatting>
  <conditionalFormatting sqref="J925">
    <cfRule type="duplicateValues" dxfId="1431" priority="24464"/>
    <cfRule type="duplicateValues" dxfId="1430" priority="24465"/>
    <cfRule type="duplicateValues" dxfId="1429" priority="24466"/>
    <cfRule type="duplicateValues" dxfId="1428" priority="24467"/>
    <cfRule type="duplicateValues" dxfId="1427" priority="24468"/>
  </conditionalFormatting>
  <conditionalFormatting sqref="J925">
    <cfRule type="duplicateValues" dxfId="1426" priority="24461"/>
    <cfRule type="duplicateValues" dxfId="1425" priority="24462"/>
    <cfRule type="duplicateValues" dxfId="1424" priority="24463"/>
  </conditionalFormatting>
  <conditionalFormatting sqref="F926">
    <cfRule type="duplicateValues" dxfId="1423" priority="24449"/>
  </conditionalFormatting>
  <conditionalFormatting sqref="F926">
    <cfRule type="duplicateValues" dxfId="1422" priority="24447"/>
    <cfRule type="duplicateValues" dxfId="1421" priority="24448"/>
  </conditionalFormatting>
  <conditionalFormatting sqref="J926">
    <cfRule type="duplicateValues" dxfId="1420" priority="24166"/>
    <cfRule type="duplicateValues" dxfId="1419" priority="24167"/>
  </conditionalFormatting>
  <conditionalFormatting sqref="J926">
    <cfRule type="duplicateValues" dxfId="1418" priority="24165"/>
  </conditionalFormatting>
  <conditionalFormatting sqref="J926">
    <cfRule type="duplicateValues" dxfId="1417" priority="24160"/>
    <cfRule type="duplicateValues" dxfId="1416" priority="24161"/>
    <cfRule type="duplicateValues" dxfId="1415" priority="24162"/>
    <cfRule type="duplicateValues" dxfId="1414" priority="24163"/>
    <cfRule type="duplicateValues" dxfId="1413" priority="24164"/>
  </conditionalFormatting>
  <conditionalFormatting sqref="J926">
    <cfRule type="duplicateValues" dxfId="1412" priority="24157"/>
    <cfRule type="duplicateValues" dxfId="1411" priority="24158"/>
    <cfRule type="duplicateValues" dxfId="1410" priority="24159"/>
  </conditionalFormatting>
  <conditionalFormatting sqref="F927">
    <cfRule type="duplicateValues" dxfId="1409" priority="24145"/>
  </conditionalFormatting>
  <conditionalFormatting sqref="F927">
    <cfRule type="duplicateValues" dxfId="1408" priority="24143"/>
    <cfRule type="duplicateValues" dxfId="1407" priority="24144"/>
  </conditionalFormatting>
  <conditionalFormatting sqref="F928">
    <cfRule type="duplicateValues" dxfId="1406" priority="23863"/>
  </conditionalFormatting>
  <conditionalFormatting sqref="F928">
    <cfRule type="duplicateValues" dxfId="1405" priority="23861"/>
    <cfRule type="duplicateValues" dxfId="1404" priority="23862"/>
  </conditionalFormatting>
  <conditionalFormatting sqref="J928">
    <cfRule type="duplicateValues" dxfId="1403" priority="23580"/>
    <cfRule type="duplicateValues" dxfId="1402" priority="23581"/>
  </conditionalFormatting>
  <conditionalFormatting sqref="J928">
    <cfRule type="duplicateValues" dxfId="1401" priority="23579"/>
  </conditionalFormatting>
  <conditionalFormatting sqref="J928">
    <cfRule type="duplicateValues" dxfId="1400" priority="23574"/>
    <cfRule type="duplicateValues" dxfId="1399" priority="23575"/>
    <cfRule type="duplicateValues" dxfId="1398" priority="23576"/>
    <cfRule type="duplicateValues" dxfId="1397" priority="23577"/>
    <cfRule type="duplicateValues" dxfId="1396" priority="23578"/>
  </conditionalFormatting>
  <conditionalFormatting sqref="J928">
    <cfRule type="duplicateValues" dxfId="1395" priority="23571"/>
    <cfRule type="duplicateValues" dxfId="1394" priority="23572"/>
    <cfRule type="duplicateValues" dxfId="1393" priority="23573"/>
  </conditionalFormatting>
  <conditionalFormatting sqref="F929">
    <cfRule type="duplicateValues" dxfId="1392" priority="23559"/>
  </conditionalFormatting>
  <conditionalFormatting sqref="F929">
    <cfRule type="duplicateValues" dxfId="1391" priority="23557"/>
    <cfRule type="duplicateValues" dxfId="1390" priority="23558"/>
  </conditionalFormatting>
  <conditionalFormatting sqref="J929">
    <cfRule type="duplicateValues" dxfId="1389" priority="23276"/>
    <cfRule type="duplicateValues" dxfId="1388" priority="23277"/>
  </conditionalFormatting>
  <conditionalFormatting sqref="J929">
    <cfRule type="duplicateValues" dxfId="1387" priority="23275"/>
  </conditionalFormatting>
  <conditionalFormatting sqref="J929">
    <cfRule type="duplicateValues" dxfId="1386" priority="23270"/>
    <cfRule type="duplicateValues" dxfId="1385" priority="23271"/>
    <cfRule type="duplicateValues" dxfId="1384" priority="23272"/>
    <cfRule type="duplicateValues" dxfId="1383" priority="23273"/>
    <cfRule type="duplicateValues" dxfId="1382" priority="23274"/>
  </conditionalFormatting>
  <conditionalFormatting sqref="J929">
    <cfRule type="duplicateValues" dxfId="1381" priority="23267"/>
    <cfRule type="duplicateValues" dxfId="1380" priority="23268"/>
    <cfRule type="duplicateValues" dxfId="1379" priority="23269"/>
  </conditionalFormatting>
  <conditionalFormatting sqref="I929:K929">
    <cfRule type="duplicateValues" dxfId="1378" priority="23265"/>
  </conditionalFormatting>
  <conditionalFormatting sqref="I929:K929">
    <cfRule type="duplicateValues" dxfId="1377" priority="23263"/>
    <cfRule type="duplicateValues" dxfId="1376" priority="23264"/>
  </conditionalFormatting>
  <conditionalFormatting sqref="F930">
    <cfRule type="duplicateValues" dxfId="1375" priority="23262"/>
  </conditionalFormatting>
  <conditionalFormatting sqref="F930">
    <cfRule type="duplicateValues" dxfId="1374" priority="23260"/>
    <cfRule type="duplicateValues" dxfId="1373" priority="23261"/>
  </conditionalFormatting>
  <conditionalFormatting sqref="J930">
    <cfRule type="duplicateValues" dxfId="1372" priority="22979"/>
    <cfRule type="duplicateValues" dxfId="1371" priority="22980"/>
  </conditionalFormatting>
  <conditionalFormatting sqref="J930">
    <cfRule type="duplicateValues" dxfId="1370" priority="22978"/>
  </conditionalFormatting>
  <conditionalFormatting sqref="J930">
    <cfRule type="duplicateValues" dxfId="1369" priority="22973"/>
    <cfRule type="duplicateValues" dxfId="1368" priority="22974"/>
    <cfRule type="duplicateValues" dxfId="1367" priority="22975"/>
    <cfRule type="duplicateValues" dxfId="1366" priority="22976"/>
    <cfRule type="duplicateValues" dxfId="1365" priority="22977"/>
  </conditionalFormatting>
  <conditionalFormatting sqref="J930">
    <cfRule type="duplicateValues" dxfId="1364" priority="22970"/>
    <cfRule type="duplicateValues" dxfId="1363" priority="22971"/>
    <cfRule type="duplicateValues" dxfId="1362" priority="22972"/>
  </conditionalFormatting>
  <conditionalFormatting sqref="F931">
    <cfRule type="duplicateValues" dxfId="1361" priority="22969"/>
  </conditionalFormatting>
  <conditionalFormatting sqref="F931">
    <cfRule type="duplicateValues" dxfId="1360" priority="22967"/>
    <cfRule type="duplicateValues" dxfId="1359" priority="22968"/>
  </conditionalFormatting>
  <conditionalFormatting sqref="J931">
    <cfRule type="duplicateValues" dxfId="1358" priority="22687"/>
  </conditionalFormatting>
  <conditionalFormatting sqref="J931">
    <cfRule type="duplicateValues" dxfId="1357" priority="22682"/>
    <cfRule type="duplicateValues" dxfId="1356" priority="22683"/>
    <cfRule type="duplicateValues" dxfId="1355" priority="22684"/>
    <cfRule type="duplicateValues" dxfId="1354" priority="22685"/>
    <cfRule type="duplicateValues" dxfId="1353" priority="22686"/>
  </conditionalFormatting>
  <conditionalFormatting sqref="J931">
    <cfRule type="duplicateValues" dxfId="1352" priority="22680"/>
    <cfRule type="duplicateValues" dxfId="1351" priority="22681"/>
  </conditionalFormatting>
  <conditionalFormatting sqref="J931">
    <cfRule type="duplicateValues" dxfId="1350" priority="22677"/>
    <cfRule type="duplicateValues" dxfId="1349" priority="22678"/>
    <cfRule type="duplicateValues" dxfId="1348" priority="22679"/>
  </conditionalFormatting>
  <conditionalFormatting sqref="F934:F939">
    <cfRule type="duplicateValues" dxfId="1347" priority="22662"/>
  </conditionalFormatting>
  <conditionalFormatting sqref="F934:F939">
    <cfRule type="duplicateValues" dxfId="1346" priority="22660"/>
    <cfRule type="duplicateValues" dxfId="1345" priority="22661"/>
  </conditionalFormatting>
  <conditionalFormatting sqref="J934:J939">
    <cfRule type="duplicateValues" dxfId="1344" priority="22643"/>
    <cfRule type="duplicateValues" dxfId="1343" priority="22644"/>
  </conditionalFormatting>
  <conditionalFormatting sqref="J934:J939">
    <cfRule type="duplicateValues" dxfId="1342" priority="22642"/>
  </conditionalFormatting>
  <conditionalFormatting sqref="J934:J939">
    <cfRule type="duplicateValues" dxfId="1341" priority="22637"/>
    <cfRule type="duplicateValues" dxfId="1340" priority="22638"/>
    <cfRule type="duplicateValues" dxfId="1339" priority="22639"/>
    <cfRule type="duplicateValues" dxfId="1338" priority="22640"/>
    <cfRule type="duplicateValues" dxfId="1337" priority="22641"/>
  </conditionalFormatting>
  <conditionalFormatting sqref="J934:J939">
    <cfRule type="duplicateValues" dxfId="1336" priority="22634"/>
    <cfRule type="duplicateValues" dxfId="1335" priority="22635"/>
    <cfRule type="duplicateValues" dxfId="1334" priority="22636"/>
  </conditionalFormatting>
  <conditionalFormatting sqref="F932">
    <cfRule type="duplicateValues" dxfId="1333" priority="22417"/>
  </conditionalFormatting>
  <conditionalFormatting sqref="F932">
    <cfRule type="duplicateValues" dxfId="1332" priority="22415"/>
    <cfRule type="duplicateValues" dxfId="1331" priority="22416"/>
  </conditionalFormatting>
  <conditionalFormatting sqref="F933">
    <cfRule type="duplicateValues" dxfId="1330" priority="22135"/>
  </conditionalFormatting>
  <conditionalFormatting sqref="F933">
    <cfRule type="duplicateValues" dxfId="1329" priority="22133"/>
    <cfRule type="duplicateValues" dxfId="1328" priority="22134"/>
  </conditionalFormatting>
  <conditionalFormatting sqref="J933">
    <cfRule type="duplicateValues" dxfId="1327" priority="21852"/>
    <cfRule type="duplicateValues" dxfId="1326" priority="21853"/>
  </conditionalFormatting>
  <conditionalFormatting sqref="J933">
    <cfRule type="duplicateValues" dxfId="1325" priority="21851"/>
  </conditionalFormatting>
  <conditionalFormatting sqref="J933">
    <cfRule type="duplicateValues" dxfId="1324" priority="21846"/>
    <cfRule type="duplicateValues" dxfId="1323" priority="21847"/>
    <cfRule type="duplicateValues" dxfId="1322" priority="21848"/>
    <cfRule type="duplicateValues" dxfId="1321" priority="21849"/>
    <cfRule type="duplicateValues" dxfId="1320" priority="21850"/>
  </conditionalFormatting>
  <conditionalFormatting sqref="J933">
    <cfRule type="duplicateValues" dxfId="1319" priority="21843"/>
    <cfRule type="duplicateValues" dxfId="1318" priority="21844"/>
    <cfRule type="duplicateValues" dxfId="1317" priority="21845"/>
  </conditionalFormatting>
  <conditionalFormatting sqref="F934">
    <cfRule type="duplicateValues" dxfId="1316" priority="21831"/>
  </conditionalFormatting>
  <conditionalFormatting sqref="F934">
    <cfRule type="duplicateValues" dxfId="1315" priority="21829"/>
    <cfRule type="duplicateValues" dxfId="1314" priority="21830"/>
  </conditionalFormatting>
  <conditionalFormatting sqref="J934">
    <cfRule type="duplicateValues" dxfId="1313" priority="21812"/>
    <cfRule type="duplicateValues" dxfId="1312" priority="21813"/>
  </conditionalFormatting>
  <conditionalFormatting sqref="J934">
    <cfRule type="duplicateValues" dxfId="1311" priority="21811"/>
  </conditionalFormatting>
  <conditionalFormatting sqref="J934">
    <cfRule type="duplicateValues" dxfId="1310" priority="21806"/>
    <cfRule type="duplicateValues" dxfId="1309" priority="21807"/>
    <cfRule type="duplicateValues" dxfId="1308" priority="21808"/>
    <cfRule type="duplicateValues" dxfId="1307" priority="21809"/>
    <cfRule type="duplicateValues" dxfId="1306" priority="21810"/>
  </conditionalFormatting>
  <conditionalFormatting sqref="J934">
    <cfRule type="duplicateValues" dxfId="1305" priority="21803"/>
    <cfRule type="duplicateValues" dxfId="1304" priority="21804"/>
    <cfRule type="duplicateValues" dxfId="1303" priority="21805"/>
  </conditionalFormatting>
  <conditionalFormatting sqref="F935">
    <cfRule type="duplicateValues" dxfId="1302" priority="21282"/>
  </conditionalFormatting>
  <conditionalFormatting sqref="F935">
    <cfRule type="duplicateValues" dxfId="1301" priority="21280"/>
    <cfRule type="duplicateValues" dxfId="1300" priority="21281"/>
  </conditionalFormatting>
  <conditionalFormatting sqref="J935">
    <cfRule type="duplicateValues" dxfId="1299" priority="20831"/>
    <cfRule type="duplicateValues" dxfId="1298" priority="20832"/>
  </conditionalFormatting>
  <conditionalFormatting sqref="J935">
    <cfRule type="duplicateValues" dxfId="1297" priority="20830"/>
  </conditionalFormatting>
  <conditionalFormatting sqref="J935">
    <cfRule type="duplicateValues" dxfId="1296" priority="20825"/>
    <cfRule type="duplicateValues" dxfId="1295" priority="20826"/>
    <cfRule type="duplicateValues" dxfId="1294" priority="20827"/>
    <cfRule type="duplicateValues" dxfId="1293" priority="20828"/>
    <cfRule type="duplicateValues" dxfId="1292" priority="20829"/>
  </conditionalFormatting>
  <conditionalFormatting sqref="J935">
    <cfRule type="duplicateValues" dxfId="1291" priority="20820"/>
    <cfRule type="duplicateValues" dxfId="1290" priority="20821"/>
    <cfRule type="duplicateValues" dxfId="1289" priority="20822"/>
  </conditionalFormatting>
  <conditionalFormatting sqref="F936">
    <cfRule type="duplicateValues" dxfId="1288" priority="20808"/>
  </conditionalFormatting>
  <conditionalFormatting sqref="F936">
    <cfRule type="duplicateValues" dxfId="1287" priority="20806"/>
    <cfRule type="duplicateValues" dxfId="1286" priority="20807"/>
  </conditionalFormatting>
  <conditionalFormatting sqref="J936">
    <cfRule type="duplicateValues" dxfId="1285" priority="20357"/>
    <cfRule type="duplicateValues" dxfId="1284" priority="20358"/>
  </conditionalFormatting>
  <conditionalFormatting sqref="J936">
    <cfRule type="duplicateValues" dxfId="1283" priority="20356"/>
  </conditionalFormatting>
  <conditionalFormatting sqref="J936">
    <cfRule type="duplicateValues" dxfId="1282" priority="20351"/>
    <cfRule type="duplicateValues" dxfId="1281" priority="20352"/>
    <cfRule type="duplicateValues" dxfId="1280" priority="20353"/>
    <cfRule type="duplicateValues" dxfId="1279" priority="20354"/>
    <cfRule type="duplicateValues" dxfId="1278" priority="20355"/>
  </conditionalFormatting>
  <conditionalFormatting sqref="J936">
    <cfRule type="duplicateValues" dxfId="1277" priority="20348"/>
    <cfRule type="duplicateValues" dxfId="1276" priority="20349"/>
    <cfRule type="duplicateValues" dxfId="1275" priority="20350"/>
  </conditionalFormatting>
  <conditionalFormatting sqref="F940:F945">
    <cfRule type="duplicateValues" dxfId="1274" priority="20281"/>
  </conditionalFormatting>
  <conditionalFormatting sqref="F940:F945">
    <cfRule type="duplicateValues" dxfId="1273" priority="20279"/>
    <cfRule type="duplicateValues" dxfId="1272" priority="20280"/>
  </conditionalFormatting>
  <conditionalFormatting sqref="J940:J945">
    <cfRule type="duplicateValues" dxfId="1271" priority="20262"/>
    <cfRule type="duplicateValues" dxfId="1270" priority="20263"/>
  </conditionalFormatting>
  <conditionalFormatting sqref="J940:J945">
    <cfRule type="duplicateValues" dxfId="1269" priority="20261"/>
  </conditionalFormatting>
  <conditionalFormatting sqref="J940:J945">
    <cfRule type="duplicateValues" dxfId="1268" priority="20256"/>
    <cfRule type="duplicateValues" dxfId="1267" priority="20257"/>
    <cfRule type="duplicateValues" dxfId="1266" priority="20258"/>
    <cfRule type="duplicateValues" dxfId="1265" priority="20259"/>
    <cfRule type="duplicateValues" dxfId="1264" priority="20260"/>
  </conditionalFormatting>
  <conditionalFormatting sqref="J940:J945">
    <cfRule type="duplicateValues" dxfId="1263" priority="20253"/>
    <cfRule type="duplicateValues" dxfId="1262" priority="20254"/>
    <cfRule type="duplicateValues" dxfId="1261" priority="20255"/>
  </conditionalFormatting>
  <conditionalFormatting sqref="F937">
    <cfRule type="duplicateValues" dxfId="1260" priority="20036"/>
  </conditionalFormatting>
  <conditionalFormatting sqref="F937">
    <cfRule type="duplicateValues" dxfId="1259" priority="20034"/>
    <cfRule type="duplicateValues" dxfId="1258" priority="20035"/>
  </conditionalFormatting>
  <conditionalFormatting sqref="J937">
    <cfRule type="duplicateValues" dxfId="1257" priority="19585"/>
    <cfRule type="duplicateValues" dxfId="1256" priority="19586"/>
  </conditionalFormatting>
  <conditionalFormatting sqref="J937">
    <cfRule type="duplicateValues" dxfId="1255" priority="19584"/>
  </conditionalFormatting>
  <conditionalFormatting sqref="J937">
    <cfRule type="duplicateValues" dxfId="1254" priority="19579"/>
    <cfRule type="duplicateValues" dxfId="1253" priority="19580"/>
    <cfRule type="duplicateValues" dxfId="1252" priority="19581"/>
    <cfRule type="duplicateValues" dxfId="1251" priority="19582"/>
    <cfRule type="duplicateValues" dxfId="1250" priority="19583"/>
  </conditionalFormatting>
  <conditionalFormatting sqref="J937">
    <cfRule type="duplicateValues" dxfId="1249" priority="19576"/>
    <cfRule type="duplicateValues" dxfId="1248" priority="19577"/>
    <cfRule type="duplicateValues" dxfId="1247" priority="19578"/>
  </conditionalFormatting>
  <conditionalFormatting sqref="J938">
    <cfRule type="duplicateValues" dxfId="1246" priority="19486"/>
    <cfRule type="duplicateValues" dxfId="1245" priority="19487"/>
  </conditionalFormatting>
  <conditionalFormatting sqref="J938">
    <cfRule type="duplicateValues" dxfId="1244" priority="19485"/>
  </conditionalFormatting>
  <conditionalFormatting sqref="J938">
    <cfRule type="duplicateValues" dxfId="1243" priority="19480"/>
    <cfRule type="duplicateValues" dxfId="1242" priority="19481"/>
    <cfRule type="duplicateValues" dxfId="1241" priority="19482"/>
    <cfRule type="duplicateValues" dxfId="1240" priority="19483"/>
    <cfRule type="duplicateValues" dxfId="1239" priority="19484"/>
  </conditionalFormatting>
  <conditionalFormatting sqref="J938">
    <cfRule type="duplicateValues" dxfId="1238" priority="19477"/>
    <cfRule type="duplicateValues" dxfId="1237" priority="19478"/>
    <cfRule type="duplicateValues" dxfId="1236" priority="19479"/>
  </conditionalFormatting>
  <conditionalFormatting sqref="I938:K938">
    <cfRule type="duplicateValues" dxfId="1235" priority="19476"/>
  </conditionalFormatting>
  <conditionalFormatting sqref="I938:K938">
    <cfRule type="duplicateValues" dxfId="1234" priority="19474"/>
    <cfRule type="duplicateValues" dxfId="1233" priority="19475"/>
  </conditionalFormatting>
  <conditionalFormatting sqref="J939">
    <cfRule type="duplicateValues" dxfId="1232" priority="19472"/>
    <cfRule type="duplicateValues" dxfId="1231" priority="19473"/>
  </conditionalFormatting>
  <conditionalFormatting sqref="J939">
    <cfRule type="duplicateValues" dxfId="1230" priority="19471"/>
  </conditionalFormatting>
  <conditionalFormatting sqref="J939">
    <cfRule type="duplicateValues" dxfId="1229" priority="19466"/>
    <cfRule type="duplicateValues" dxfId="1228" priority="19467"/>
    <cfRule type="duplicateValues" dxfId="1227" priority="19468"/>
    <cfRule type="duplicateValues" dxfId="1226" priority="19469"/>
    <cfRule type="duplicateValues" dxfId="1225" priority="19470"/>
  </conditionalFormatting>
  <conditionalFormatting sqref="J939">
    <cfRule type="duplicateValues" dxfId="1224" priority="19463"/>
    <cfRule type="duplicateValues" dxfId="1223" priority="19464"/>
    <cfRule type="duplicateValues" dxfId="1222" priority="19465"/>
  </conditionalFormatting>
  <conditionalFormatting sqref="F940">
    <cfRule type="duplicateValues" dxfId="1221" priority="19462"/>
  </conditionalFormatting>
  <conditionalFormatting sqref="F940">
    <cfRule type="duplicateValues" dxfId="1220" priority="19460"/>
    <cfRule type="duplicateValues" dxfId="1219" priority="19461"/>
  </conditionalFormatting>
  <conditionalFormatting sqref="J940">
    <cfRule type="duplicateValues" dxfId="1218" priority="19293"/>
    <cfRule type="duplicateValues" dxfId="1217" priority="19294"/>
  </conditionalFormatting>
  <conditionalFormatting sqref="J940">
    <cfRule type="duplicateValues" dxfId="1216" priority="19292"/>
  </conditionalFormatting>
  <conditionalFormatting sqref="J940">
    <cfRule type="duplicateValues" dxfId="1215" priority="19287"/>
    <cfRule type="duplicateValues" dxfId="1214" priority="19288"/>
    <cfRule type="duplicateValues" dxfId="1213" priority="19289"/>
    <cfRule type="duplicateValues" dxfId="1212" priority="19290"/>
    <cfRule type="duplicateValues" dxfId="1211" priority="19291"/>
  </conditionalFormatting>
  <conditionalFormatting sqref="J940">
    <cfRule type="duplicateValues" dxfId="1210" priority="19284"/>
    <cfRule type="duplicateValues" dxfId="1209" priority="19285"/>
    <cfRule type="duplicateValues" dxfId="1208" priority="19286"/>
  </conditionalFormatting>
  <conditionalFormatting sqref="I940:K940">
    <cfRule type="duplicateValues" dxfId="1207" priority="19195"/>
  </conditionalFormatting>
  <conditionalFormatting sqref="I940:K940">
    <cfRule type="duplicateValues" dxfId="1206" priority="19193"/>
    <cfRule type="duplicateValues" dxfId="1205" priority="19194"/>
  </conditionalFormatting>
  <conditionalFormatting sqref="F941">
    <cfRule type="duplicateValues" dxfId="1204" priority="19192"/>
  </conditionalFormatting>
  <conditionalFormatting sqref="F941">
    <cfRule type="duplicateValues" dxfId="1203" priority="19190"/>
    <cfRule type="duplicateValues" dxfId="1202" priority="19191"/>
  </conditionalFormatting>
  <conditionalFormatting sqref="J941">
    <cfRule type="duplicateValues" dxfId="1201" priority="19023"/>
    <cfRule type="duplicateValues" dxfId="1200" priority="19024"/>
  </conditionalFormatting>
  <conditionalFormatting sqref="J941">
    <cfRule type="duplicateValues" dxfId="1199" priority="19022"/>
  </conditionalFormatting>
  <conditionalFormatting sqref="J941">
    <cfRule type="duplicateValues" dxfId="1198" priority="19017"/>
    <cfRule type="duplicateValues" dxfId="1197" priority="19018"/>
    <cfRule type="duplicateValues" dxfId="1196" priority="19019"/>
    <cfRule type="duplicateValues" dxfId="1195" priority="19020"/>
    <cfRule type="duplicateValues" dxfId="1194" priority="19021"/>
  </conditionalFormatting>
  <conditionalFormatting sqref="J941">
    <cfRule type="duplicateValues" dxfId="1193" priority="19014"/>
    <cfRule type="duplicateValues" dxfId="1192" priority="19015"/>
    <cfRule type="duplicateValues" dxfId="1191" priority="19016"/>
  </conditionalFormatting>
  <conditionalFormatting sqref="I941:K941">
    <cfRule type="duplicateValues" dxfId="1190" priority="18925"/>
  </conditionalFormatting>
  <conditionalFormatting sqref="I941:K941">
    <cfRule type="duplicateValues" dxfId="1189" priority="18923"/>
    <cfRule type="duplicateValues" dxfId="1188" priority="18924"/>
  </conditionalFormatting>
  <conditionalFormatting sqref="F942">
    <cfRule type="duplicateValues" dxfId="1187" priority="18922"/>
  </conditionalFormatting>
  <conditionalFormatting sqref="F942">
    <cfRule type="duplicateValues" dxfId="1186" priority="18920"/>
    <cfRule type="duplicateValues" dxfId="1185" priority="18921"/>
  </conditionalFormatting>
  <conditionalFormatting sqref="F946:F949">
    <cfRule type="duplicateValues" dxfId="1184" priority="18754"/>
  </conditionalFormatting>
  <conditionalFormatting sqref="F946:F949">
    <cfRule type="duplicateValues" dxfId="1183" priority="18752"/>
    <cfRule type="duplicateValues" dxfId="1182" priority="18753"/>
  </conditionalFormatting>
  <conditionalFormatting sqref="J946:J949">
    <cfRule type="duplicateValues" dxfId="1181" priority="18735"/>
    <cfRule type="duplicateValues" dxfId="1180" priority="18736"/>
  </conditionalFormatting>
  <conditionalFormatting sqref="J946:J949">
    <cfRule type="duplicateValues" dxfId="1179" priority="18734"/>
  </conditionalFormatting>
  <conditionalFormatting sqref="J946:J949">
    <cfRule type="duplicateValues" dxfId="1178" priority="18729"/>
    <cfRule type="duplicateValues" dxfId="1177" priority="18730"/>
    <cfRule type="duplicateValues" dxfId="1176" priority="18731"/>
    <cfRule type="duplicateValues" dxfId="1175" priority="18732"/>
    <cfRule type="duplicateValues" dxfId="1174" priority="18733"/>
  </conditionalFormatting>
  <conditionalFormatting sqref="J946:J949">
    <cfRule type="duplicateValues" dxfId="1173" priority="18726"/>
    <cfRule type="duplicateValues" dxfId="1172" priority="18727"/>
    <cfRule type="duplicateValues" dxfId="1171" priority="18728"/>
  </conditionalFormatting>
  <conditionalFormatting sqref="J942">
    <cfRule type="duplicateValues" dxfId="1170" priority="18508"/>
    <cfRule type="duplicateValues" dxfId="1169" priority="18509"/>
  </conditionalFormatting>
  <conditionalFormatting sqref="J942">
    <cfRule type="duplicateValues" dxfId="1168" priority="18507"/>
  </conditionalFormatting>
  <conditionalFormatting sqref="J942">
    <cfRule type="duplicateValues" dxfId="1167" priority="18502"/>
    <cfRule type="duplicateValues" dxfId="1166" priority="18503"/>
    <cfRule type="duplicateValues" dxfId="1165" priority="18504"/>
    <cfRule type="duplicateValues" dxfId="1164" priority="18505"/>
    <cfRule type="duplicateValues" dxfId="1163" priority="18506"/>
  </conditionalFormatting>
  <conditionalFormatting sqref="J942">
    <cfRule type="duplicateValues" dxfId="1162" priority="18499"/>
    <cfRule type="duplicateValues" dxfId="1161" priority="18500"/>
    <cfRule type="duplicateValues" dxfId="1160" priority="18501"/>
  </conditionalFormatting>
  <conditionalFormatting sqref="F943:F944">
    <cfRule type="duplicateValues" dxfId="1159" priority="18498"/>
  </conditionalFormatting>
  <conditionalFormatting sqref="F943:F944">
    <cfRule type="duplicateValues" dxfId="1158" priority="18496"/>
    <cfRule type="duplicateValues" dxfId="1157" priority="18497"/>
  </conditionalFormatting>
  <conditionalFormatting sqref="J943:J944">
    <cfRule type="duplicateValues" dxfId="1156" priority="18329"/>
    <cfRule type="duplicateValues" dxfId="1155" priority="18330"/>
  </conditionalFormatting>
  <conditionalFormatting sqref="J943:J944">
    <cfRule type="duplicateValues" dxfId="1154" priority="18328"/>
  </conditionalFormatting>
  <conditionalFormatting sqref="J943:J944">
    <cfRule type="duplicateValues" dxfId="1153" priority="18323"/>
    <cfRule type="duplicateValues" dxfId="1152" priority="18324"/>
    <cfRule type="duplicateValues" dxfId="1151" priority="18325"/>
    <cfRule type="duplicateValues" dxfId="1150" priority="18326"/>
    <cfRule type="duplicateValues" dxfId="1149" priority="18327"/>
  </conditionalFormatting>
  <conditionalFormatting sqref="J943:J944">
    <cfRule type="duplicateValues" dxfId="1148" priority="18320"/>
    <cfRule type="duplicateValues" dxfId="1147" priority="18321"/>
    <cfRule type="duplicateValues" dxfId="1146" priority="18322"/>
  </conditionalFormatting>
  <conditionalFormatting sqref="F945">
    <cfRule type="duplicateValues" dxfId="1145" priority="18319"/>
  </conditionalFormatting>
  <conditionalFormatting sqref="F945">
    <cfRule type="duplicateValues" dxfId="1144" priority="18317"/>
    <cfRule type="duplicateValues" dxfId="1143" priority="18318"/>
  </conditionalFormatting>
  <conditionalFormatting sqref="J945">
    <cfRule type="duplicateValues" dxfId="1142" priority="18150"/>
    <cfRule type="duplicateValues" dxfId="1141" priority="18151"/>
  </conditionalFormatting>
  <conditionalFormatting sqref="J945">
    <cfRule type="duplicateValues" dxfId="1140" priority="18149"/>
  </conditionalFormatting>
  <conditionalFormatting sqref="J945">
    <cfRule type="duplicateValues" dxfId="1139" priority="18144"/>
    <cfRule type="duplicateValues" dxfId="1138" priority="18145"/>
    <cfRule type="duplicateValues" dxfId="1137" priority="18146"/>
    <cfRule type="duplicateValues" dxfId="1136" priority="18147"/>
    <cfRule type="duplicateValues" dxfId="1135" priority="18148"/>
  </conditionalFormatting>
  <conditionalFormatting sqref="J945">
    <cfRule type="duplicateValues" dxfId="1134" priority="18141"/>
    <cfRule type="duplicateValues" dxfId="1133" priority="18142"/>
    <cfRule type="duplicateValues" dxfId="1132" priority="18143"/>
  </conditionalFormatting>
  <conditionalFormatting sqref="F946:F947">
    <cfRule type="duplicateValues" dxfId="1131" priority="18052"/>
  </conditionalFormatting>
  <conditionalFormatting sqref="F946:F947">
    <cfRule type="duplicateValues" dxfId="1130" priority="18050"/>
    <cfRule type="duplicateValues" dxfId="1129" priority="18051"/>
  </conditionalFormatting>
  <conditionalFormatting sqref="J946:J947">
    <cfRule type="duplicateValues" dxfId="1128" priority="18033"/>
    <cfRule type="duplicateValues" dxfId="1127" priority="18034"/>
  </conditionalFormatting>
  <conditionalFormatting sqref="J946:J947">
    <cfRule type="duplicateValues" dxfId="1126" priority="18032"/>
  </conditionalFormatting>
  <conditionalFormatting sqref="J946:J947">
    <cfRule type="duplicateValues" dxfId="1125" priority="18027"/>
    <cfRule type="duplicateValues" dxfId="1124" priority="18028"/>
    <cfRule type="duplicateValues" dxfId="1123" priority="18029"/>
    <cfRule type="duplicateValues" dxfId="1122" priority="18030"/>
    <cfRule type="duplicateValues" dxfId="1121" priority="18031"/>
  </conditionalFormatting>
  <conditionalFormatting sqref="J946:J947">
    <cfRule type="duplicateValues" dxfId="1120" priority="18024"/>
    <cfRule type="duplicateValues" dxfId="1119" priority="18025"/>
    <cfRule type="duplicateValues" dxfId="1118" priority="18026"/>
  </conditionalFormatting>
  <conditionalFormatting sqref="F952:F965">
    <cfRule type="duplicateValues" dxfId="1117" priority="17172"/>
  </conditionalFormatting>
  <conditionalFormatting sqref="F952:F965">
    <cfRule type="duplicateValues" dxfId="1116" priority="17170"/>
    <cfRule type="duplicateValues" dxfId="1115" priority="17171"/>
  </conditionalFormatting>
  <conditionalFormatting sqref="J952 J954:J956 J958:J965">
    <cfRule type="duplicateValues" dxfId="1114" priority="17153"/>
    <cfRule type="duplicateValues" dxfId="1113" priority="17154"/>
  </conditionalFormatting>
  <conditionalFormatting sqref="J952 J954:J956 J958:J965">
    <cfRule type="duplicateValues" dxfId="1112" priority="17152"/>
  </conditionalFormatting>
  <conditionalFormatting sqref="J952 J954:J956 J958:J965">
    <cfRule type="duplicateValues" dxfId="1111" priority="17147"/>
    <cfRule type="duplicateValues" dxfId="1110" priority="17148"/>
    <cfRule type="duplicateValues" dxfId="1109" priority="17149"/>
    <cfRule type="duplicateValues" dxfId="1108" priority="17150"/>
    <cfRule type="duplicateValues" dxfId="1107" priority="17151"/>
  </conditionalFormatting>
  <conditionalFormatting sqref="J952 J954:J956 J958:J965">
    <cfRule type="duplicateValues" dxfId="1106" priority="17144"/>
    <cfRule type="duplicateValues" dxfId="1105" priority="17145"/>
    <cfRule type="duplicateValues" dxfId="1104" priority="17146"/>
  </conditionalFormatting>
  <conditionalFormatting sqref="J952">
    <cfRule type="duplicateValues" dxfId="1103" priority="17142"/>
    <cfRule type="duplicateValues" dxfId="1102" priority="17143"/>
  </conditionalFormatting>
  <conditionalFormatting sqref="J952">
    <cfRule type="duplicateValues" dxfId="1101" priority="17141"/>
  </conditionalFormatting>
  <conditionalFormatting sqref="J952">
    <cfRule type="duplicateValues" dxfId="1100" priority="17136"/>
    <cfRule type="duplicateValues" dxfId="1099" priority="17137"/>
    <cfRule type="duplicateValues" dxfId="1098" priority="17138"/>
    <cfRule type="duplicateValues" dxfId="1097" priority="17139"/>
    <cfRule type="duplicateValues" dxfId="1096" priority="17140"/>
  </conditionalFormatting>
  <conditionalFormatting sqref="J952">
    <cfRule type="duplicateValues" dxfId="1095" priority="17133"/>
    <cfRule type="duplicateValues" dxfId="1094" priority="17134"/>
    <cfRule type="duplicateValues" dxfId="1093" priority="17135"/>
  </conditionalFormatting>
  <conditionalFormatting sqref="F948">
    <cfRule type="duplicateValues" dxfId="1092" priority="16927"/>
  </conditionalFormatting>
  <conditionalFormatting sqref="F948">
    <cfRule type="duplicateValues" dxfId="1091" priority="16925"/>
    <cfRule type="duplicateValues" dxfId="1090" priority="16926"/>
  </conditionalFormatting>
  <conditionalFormatting sqref="J948">
    <cfRule type="duplicateValues" dxfId="1089" priority="16302"/>
  </conditionalFormatting>
  <conditionalFormatting sqref="J948">
    <cfRule type="duplicateValues" dxfId="1088" priority="16297"/>
    <cfRule type="duplicateValues" dxfId="1087" priority="16298"/>
    <cfRule type="duplicateValues" dxfId="1086" priority="16299"/>
    <cfRule type="duplicateValues" dxfId="1085" priority="16300"/>
    <cfRule type="duplicateValues" dxfId="1084" priority="16301"/>
  </conditionalFormatting>
  <conditionalFormatting sqref="J948">
    <cfRule type="duplicateValues" dxfId="1083" priority="16295"/>
    <cfRule type="duplicateValues" dxfId="1082" priority="16296"/>
  </conditionalFormatting>
  <conditionalFormatting sqref="J948">
    <cfRule type="duplicateValues" dxfId="1081" priority="16292"/>
    <cfRule type="duplicateValues" dxfId="1080" priority="16293"/>
    <cfRule type="duplicateValues" dxfId="1079" priority="16294"/>
  </conditionalFormatting>
  <conditionalFormatting sqref="I948:K948">
    <cfRule type="duplicateValues" dxfId="1078" priority="16278"/>
  </conditionalFormatting>
  <conditionalFormatting sqref="I948:K948">
    <cfRule type="duplicateValues" dxfId="1077" priority="16275"/>
    <cfRule type="duplicateValues" dxfId="1076" priority="16276"/>
  </conditionalFormatting>
  <conditionalFormatting sqref="F949">
    <cfRule type="duplicateValues" dxfId="1075" priority="15484"/>
  </conditionalFormatting>
  <conditionalFormatting sqref="F949">
    <cfRule type="duplicateValues" dxfId="1074" priority="15482"/>
    <cfRule type="duplicateValues" dxfId="1073" priority="15483"/>
  </conditionalFormatting>
  <conditionalFormatting sqref="J949">
    <cfRule type="duplicateValues" dxfId="1072" priority="14858"/>
    <cfRule type="duplicateValues" dxfId="1071" priority="14859"/>
  </conditionalFormatting>
  <conditionalFormatting sqref="J949">
    <cfRule type="duplicateValues" dxfId="1070" priority="14857"/>
  </conditionalFormatting>
  <conditionalFormatting sqref="J949">
    <cfRule type="duplicateValues" dxfId="1069" priority="14852"/>
    <cfRule type="duplicateValues" dxfId="1068" priority="14853"/>
    <cfRule type="duplicateValues" dxfId="1067" priority="14854"/>
    <cfRule type="duplicateValues" dxfId="1066" priority="14855"/>
    <cfRule type="duplicateValues" dxfId="1065" priority="14856"/>
  </conditionalFormatting>
  <conditionalFormatting sqref="J949">
    <cfRule type="duplicateValues" dxfId="1064" priority="14849"/>
    <cfRule type="duplicateValues" dxfId="1063" priority="14850"/>
    <cfRule type="duplicateValues" dxfId="1062" priority="14851"/>
  </conditionalFormatting>
  <conditionalFormatting sqref="F950">
    <cfRule type="duplicateValues" dxfId="1061" priority="14164"/>
  </conditionalFormatting>
  <conditionalFormatting sqref="F950">
    <cfRule type="duplicateValues" dxfId="1060" priority="14161"/>
    <cfRule type="duplicateValues" dxfId="1059" priority="14162"/>
  </conditionalFormatting>
  <conditionalFormatting sqref="J950">
    <cfRule type="duplicateValues" dxfId="1058" priority="13369"/>
    <cfRule type="duplicateValues" dxfId="1057" priority="13370"/>
  </conditionalFormatting>
  <conditionalFormatting sqref="J950">
    <cfRule type="duplicateValues" dxfId="1056" priority="13366"/>
  </conditionalFormatting>
  <conditionalFormatting sqref="J950">
    <cfRule type="duplicateValues" dxfId="1055" priority="13361"/>
    <cfRule type="duplicateValues" dxfId="1054" priority="13362"/>
    <cfRule type="duplicateValues" dxfId="1053" priority="13363"/>
    <cfRule type="duplicateValues" dxfId="1052" priority="13364"/>
    <cfRule type="duplicateValues" dxfId="1051" priority="13365"/>
  </conditionalFormatting>
  <conditionalFormatting sqref="J950">
    <cfRule type="duplicateValues" dxfId="1050" priority="13358"/>
    <cfRule type="duplicateValues" dxfId="1049" priority="13359"/>
    <cfRule type="duplicateValues" dxfId="1048" priority="13360"/>
  </conditionalFormatting>
  <conditionalFormatting sqref="F951">
    <cfRule type="duplicateValues" dxfId="1047" priority="13269"/>
  </conditionalFormatting>
  <conditionalFormatting sqref="F951">
    <cfRule type="duplicateValues" dxfId="1046" priority="13266"/>
    <cfRule type="duplicateValues" dxfId="1045" priority="13267"/>
  </conditionalFormatting>
  <conditionalFormatting sqref="J951">
    <cfRule type="duplicateValues" dxfId="1044" priority="12474"/>
    <cfRule type="duplicateValues" dxfId="1043" priority="12475"/>
  </conditionalFormatting>
  <conditionalFormatting sqref="J951">
    <cfRule type="duplicateValues" dxfId="1042" priority="12471"/>
  </conditionalFormatting>
  <conditionalFormatting sqref="J951">
    <cfRule type="duplicateValues" dxfId="1041" priority="12466"/>
    <cfRule type="duplicateValues" dxfId="1040" priority="12467"/>
    <cfRule type="duplicateValues" dxfId="1039" priority="12468"/>
    <cfRule type="duplicateValues" dxfId="1038" priority="12469"/>
    <cfRule type="duplicateValues" dxfId="1037" priority="12470"/>
  </conditionalFormatting>
  <conditionalFormatting sqref="J951">
    <cfRule type="duplicateValues" dxfId="1036" priority="12463"/>
    <cfRule type="duplicateValues" dxfId="1035" priority="12464"/>
    <cfRule type="duplicateValues" dxfId="1034" priority="12465"/>
  </conditionalFormatting>
  <conditionalFormatting sqref="J953">
    <cfRule type="duplicateValues" dxfId="1033" priority="12450"/>
    <cfRule type="duplicateValues" dxfId="1032" priority="12451"/>
  </conditionalFormatting>
  <conditionalFormatting sqref="J953">
    <cfRule type="duplicateValues" dxfId="1031" priority="12447"/>
  </conditionalFormatting>
  <conditionalFormatting sqref="J953">
    <cfRule type="duplicateValues" dxfId="1030" priority="12442"/>
    <cfRule type="duplicateValues" dxfId="1029" priority="12443"/>
    <cfRule type="duplicateValues" dxfId="1028" priority="12444"/>
    <cfRule type="duplicateValues" dxfId="1027" priority="12445"/>
    <cfRule type="duplicateValues" dxfId="1026" priority="12446"/>
  </conditionalFormatting>
  <conditionalFormatting sqref="J953">
    <cfRule type="duplicateValues" dxfId="1025" priority="12439"/>
    <cfRule type="duplicateValues" dxfId="1024" priority="12440"/>
    <cfRule type="duplicateValues" dxfId="1023" priority="12441"/>
  </conditionalFormatting>
  <conditionalFormatting sqref="J957">
    <cfRule type="duplicateValues" dxfId="1022" priority="12437"/>
    <cfRule type="duplicateValues" dxfId="1021" priority="12438"/>
  </conditionalFormatting>
  <conditionalFormatting sqref="J957">
    <cfRule type="duplicateValues" dxfId="1020" priority="12434"/>
  </conditionalFormatting>
  <conditionalFormatting sqref="J957">
    <cfRule type="duplicateValues" dxfId="1019" priority="12429"/>
    <cfRule type="duplicateValues" dxfId="1018" priority="12430"/>
    <cfRule type="duplicateValues" dxfId="1017" priority="12431"/>
    <cfRule type="duplicateValues" dxfId="1016" priority="12432"/>
    <cfRule type="duplicateValues" dxfId="1015" priority="12433"/>
  </conditionalFormatting>
  <conditionalFormatting sqref="J957">
    <cfRule type="duplicateValues" dxfId="1014" priority="12426"/>
    <cfRule type="duplicateValues" dxfId="1013" priority="12427"/>
    <cfRule type="duplicateValues" dxfId="1012" priority="12428"/>
  </conditionalFormatting>
  <conditionalFormatting sqref="I957:K957">
    <cfRule type="duplicateValues" dxfId="1011" priority="12347"/>
  </conditionalFormatting>
  <conditionalFormatting sqref="I957:K957">
    <cfRule type="duplicateValues" dxfId="1010" priority="12345"/>
    <cfRule type="duplicateValues" dxfId="1009" priority="12346"/>
  </conditionalFormatting>
  <conditionalFormatting sqref="I958">
    <cfRule type="duplicateValues" dxfId="1008" priority="12344"/>
  </conditionalFormatting>
  <conditionalFormatting sqref="I958">
    <cfRule type="duplicateValues" dxfId="1007" priority="12342"/>
    <cfRule type="duplicateValues" dxfId="1006" priority="12343"/>
  </conditionalFormatting>
  <conditionalFormatting sqref="K958">
    <cfRule type="duplicateValues" dxfId="1005" priority="12341"/>
  </conditionalFormatting>
  <conditionalFormatting sqref="K958">
    <cfRule type="duplicateValues" dxfId="1004" priority="12339"/>
    <cfRule type="duplicateValues" dxfId="1003" priority="12340"/>
  </conditionalFormatting>
  <conditionalFormatting sqref="F966:F968">
    <cfRule type="duplicateValues" dxfId="1002" priority="12338"/>
  </conditionalFormatting>
  <conditionalFormatting sqref="J966:J968">
    <cfRule type="duplicateValues" dxfId="1001" priority="12336"/>
    <cfRule type="duplicateValues" dxfId="1000" priority="12337"/>
  </conditionalFormatting>
  <conditionalFormatting sqref="F966:F968">
    <cfRule type="duplicateValues" dxfId="999" priority="12333"/>
    <cfRule type="duplicateValues" dxfId="998" priority="12334"/>
  </conditionalFormatting>
  <conditionalFormatting sqref="J966:J968">
    <cfRule type="duplicateValues" dxfId="997" priority="12315"/>
  </conditionalFormatting>
  <conditionalFormatting sqref="J966:J968">
    <cfRule type="duplicateValues" dxfId="996" priority="12310"/>
    <cfRule type="duplicateValues" dxfId="995" priority="12311"/>
    <cfRule type="duplicateValues" dxfId="994" priority="12312"/>
    <cfRule type="duplicateValues" dxfId="993" priority="12313"/>
    <cfRule type="duplicateValues" dxfId="992" priority="12314"/>
  </conditionalFormatting>
  <conditionalFormatting sqref="J966:J968">
    <cfRule type="duplicateValues" dxfId="991" priority="12307"/>
    <cfRule type="duplicateValues" dxfId="990" priority="12308"/>
    <cfRule type="duplicateValues" dxfId="989" priority="12309"/>
  </conditionalFormatting>
  <conditionalFormatting sqref="F969:F970 F972:F984">
    <cfRule type="duplicateValues" dxfId="988" priority="12090"/>
  </conditionalFormatting>
  <conditionalFormatting sqref="J969:J970 J972:J974">
    <cfRule type="duplicateValues" dxfId="987" priority="12088"/>
    <cfRule type="duplicateValues" dxfId="986" priority="12089"/>
  </conditionalFormatting>
  <conditionalFormatting sqref="F969:F970">
    <cfRule type="duplicateValues" dxfId="985" priority="12087"/>
  </conditionalFormatting>
  <conditionalFormatting sqref="F969:F970 F972:F984">
    <cfRule type="duplicateValues" dxfId="984" priority="12085"/>
    <cfRule type="duplicateValues" dxfId="983" priority="12086"/>
  </conditionalFormatting>
  <conditionalFormatting sqref="F969:F970">
    <cfRule type="duplicateValues" dxfId="982" priority="12082"/>
    <cfRule type="duplicateValues" dxfId="981" priority="12083"/>
  </conditionalFormatting>
  <conditionalFormatting sqref="J969:J970">
    <cfRule type="duplicateValues" dxfId="980" priority="12068"/>
    <cfRule type="duplicateValues" dxfId="979" priority="12069"/>
  </conditionalFormatting>
  <conditionalFormatting sqref="J969:J970 J972:J974">
    <cfRule type="duplicateValues" dxfId="978" priority="12067"/>
  </conditionalFormatting>
  <conditionalFormatting sqref="J969:J970 J972:J974">
    <cfRule type="duplicateValues" dxfId="977" priority="12062"/>
    <cfRule type="duplicateValues" dxfId="976" priority="12063"/>
    <cfRule type="duplicateValues" dxfId="975" priority="12064"/>
    <cfRule type="duplicateValues" dxfId="974" priority="12065"/>
    <cfRule type="duplicateValues" dxfId="973" priority="12066"/>
  </conditionalFormatting>
  <conditionalFormatting sqref="J969:J970 J972:J974">
    <cfRule type="duplicateValues" dxfId="972" priority="12059"/>
    <cfRule type="duplicateValues" dxfId="971" priority="12060"/>
    <cfRule type="duplicateValues" dxfId="970" priority="12061"/>
  </conditionalFormatting>
  <conditionalFormatting sqref="J969:J970">
    <cfRule type="duplicateValues" dxfId="969" priority="12056"/>
  </conditionalFormatting>
  <conditionalFormatting sqref="J969:J970">
    <cfRule type="duplicateValues" dxfId="968" priority="12051"/>
    <cfRule type="duplicateValues" dxfId="967" priority="12052"/>
    <cfRule type="duplicateValues" dxfId="966" priority="12053"/>
    <cfRule type="duplicateValues" dxfId="965" priority="12054"/>
    <cfRule type="duplicateValues" dxfId="964" priority="12055"/>
  </conditionalFormatting>
  <conditionalFormatting sqref="J969:J970">
    <cfRule type="duplicateValues" dxfId="963" priority="12048"/>
    <cfRule type="duplicateValues" dxfId="962" priority="12049"/>
    <cfRule type="duplicateValues" dxfId="961" priority="12050"/>
  </conditionalFormatting>
  <conditionalFormatting sqref="F971 F974:F984">
    <cfRule type="duplicateValues" dxfId="960" priority="11842"/>
  </conditionalFormatting>
  <conditionalFormatting sqref="J971">
    <cfRule type="duplicateValues" dxfId="959" priority="11840"/>
    <cfRule type="duplicateValues" dxfId="958" priority="11841"/>
  </conditionalFormatting>
  <conditionalFormatting sqref="F971">
    <cfRule type="duplicateValues" dxfId="957" priority="11839"/>
  </conditionalFormatting>
  <conditionalFormatting sqref="F971 F974:F984">
    <cfRule type="duplicateValues" dxfId="956" priority="11837"/>
    <cfRule type="duplicateValues" dxfId="955" priority="11838"/>
  </conditionalFormatting>
  <conditionalFormatting sqref="F971">
    <cfRule type="duplicateValues" dxfId="954" priority="11834"/>
    <cfRule type="duplicateValues" dxfId="953" priority="11835"/>
  </conditionalFormatting>
  <conditionalFormatting sqref="J971">
    <cfRule type="duplicateValues" dxfId="952" priority="11819"/>
  </conditionalFormatting>
  <conditionalFormatting sqref="J971">
    <cfRule type="duplicateValues" dxfId="951" priority="11814"/>
    <cfRule type="duplicateValues" dxfId="950" priority="11815"/>
    <cfRule type="duplicateValues" dxfId="949" priority="11816"/>
    <cfRule type="duplicateValues" dxfId="948" priority="11817"/>
    <cfRule type="duplicateValues" dxfId="947" priority="11818"/>
  </conditionalFormatting>
  <conditionalFormatting sqref="J971">
    <cfRule type="duplicateValues" dxfId="946" priority="11811"/>
    <cfRule type="duplicateValues" dxfId="945" priority="11812"/>
    <cfRule type="duplicateValues" dxfId="944" priority="11813"/>
  </conditionalFormatting>
  <conditionalFormatting sqref="F1:F984 F986:F987 F1069:F1084 F1129:F1140 F1172:F1048576">
    <cfRule type="duplicateValues" dxfId="943" priority="11594"/>
  </conditionalFormatting>
  <conditionalFormatting sqref="J1:J984 J986:J987 J1069:J1084 J1129:J1140 J1172:J1048576">
    <cfRule type="duplicateValues" dxfId="942" priority="11593"/>
  </conditionalFormatting>
  <conditionalFormatting sqref="J974">
    <cfRule type="duplicateValues" dxfId="941" priority="11591"/>
    <cfRule type="duplicateValues" dxfId="940" priority="11592"/>
  </conditionalFormatting>
  <conditionalFormatting sqref="J974">
    <cfRule type="duplicateValues" dxfId="939" priority="11588"/>
  </conditionalFormatting>
  <conditionalFormatting sqref="J974">
    <cfRule type="duplicateValues" dxfId="938" priority="11583"/>
    <cfRule type="duplicateValues" dxfId="937" priority="11584"/>
    <cfRule type="duplicateValues" dxfId="936" priority="11585"/>
    <cfRule type="duplicateValues" dxfId="935" priority="11586"/>
    <cfRule type="duplicateValues" dxfId="934" priority="11587"/>
  </conditionalFormatting>
  <conditionalFormatting sqref="J974">
    <cfRule type="duplicateValues" dxfId="933" priority="11580"/>
    <cfRule type="duplicateValues" dxfId="932" priority="11581"/>
    <cfRule type="duplicateValues" dxfId="931" priority="11582"/>
  </conditionalFormatting>
  <conditionalFormatting sqref="J975">
    <cfRule type="duplicateValues" dxfId="930" priority="11534"/>
    <cfRule type="duplicateValues" dxfId="929" priority="11535"/>
  </conditionalFormatting>
  <conditionalFormatting sqref="J975">
    <cfRule type="duplicateValues" dxfId="928" priority="11533" stopIfTrue="1"/>
  </conditionalFormatting>
  <conditionalFormatting sqref="J975">
    <cfRule type="duplicateValues" dxfId="927" priority="11528"/>
    <cfRule type="duplicateValues" dxfId="926" priority="11529"/>
    <cfRule type="duplicateValues" dxfId="925" priority="11530"/>
    <cfRule type="duplicateValues" dxfId="924" priority="11531"/>
    <cfRule type="duplicateValues" dxfId="923" priority="11532"/>
  </conditionalFormatting>
  <conditionalFormatting sqref="J975">
    <cfRule type="duplicateValues" dxfId="922" priority="11525"/>
    <cfRule type="duplicateValues" dxfId="921" priority="11526"/>
    <cfRule type="duplicateValues" dxfId="920" priority="11527"/>
  </conditionalFormatting>
  <conditionalFormatting sqref="J975:J983">
    <cfRule type="duplicateValues" dxfId="919" priority="11512"/>
    <cfRule type="duplicateValues" dxfId="918" priority="11513"/>
  </conditionalFormatting>
  <conditionalFormatting sqref="J975:J983">
    <cfRule type="duplicateValues" dxfId="917" priority="11509"/>
  </conditionalFormatting>
  <conditionalFormatting sqref="J975:J983">
    <cfRule type="duplicateValues" dxfId="916" priority="11504"/>
    <cfRule type="duplicateValues" dxfId="915" priority="11505"/>
    <cfRule type="duplicateValues" dxfId="914" priority="11506"/>
    <cfRule type="duplicateValues" dxfId="913" priority="11507"/>
    <cfRule type="duplicateValues" dxfId="912" priority="11508"/>
  </conditionalFormatting>
  <conditionalFormatting sqref="J975:J983">
    <cfRule type="duplicateValues" dxfId="911" priority="11501"/>
    <cfRule type="duplicateValues" dxfId="910" priority="11502"/>
    <cfRule type="duplicateValues" dxfId="909" priority="11503"/>
  </conditionalFormatting>
  <conditionalFormatting sqref="J976">
    <cfRule type="duplicateValues" dxfId="908" priority="11376"/>
    <cfRule type="duplicateValues" dxfId="907" priority="11377"/>
  </conditionalFormatting>
  <conditionalFormatting sqref="J976">
    <cfRule type="duplicateValues" dxfId="906" priority="11375"/>
  </conditionalFormatting>
  <conditionalFormatting sqref="J976">
    <cfRule type="duplicateValues" dxfId="905" priority="11370"/>
    <cfRule type="duplicateValues" dxfId="904" priority="11371"/>
    <cfRule type="duplicateValues" dxfId="903" priority="11372"/>
    <cfRule type="duplicateValues" dxfId="902" priority="11373"/>
    <cfRule type="duplicateValues" dxfId="901" priority="11374"/>
  </conditionalFormatting>
  <conditionalFormatting sqref="J976">
    <cfRule type="duplicateValues" dxfId="900" priority="11367"/>
    <cfRule type="duplicateValues" dxfId="899" priority="11368"/>
    <cfRule type="duplicateValues" dxfId="898" priority="11369"/>
  </conditionalFormatting>
  <conditionalFormatting sqref="J977">
    <cfRule type="duplicateValues" dxfId="897" priority="11321"/>
    <cfRule type="duplicateValues" dxfId="896" priority="11322"/>
  </conditionalFormatting>
  <conditionalFormatting sqref="J977">
    <cfRule type="duplicateValues" dxfId="895" priority="11320"/>
  </conditionalFormatting>
  <conditionalFormatting sqref="J977">
    <cfRule type="duplicateValues" dxfId="894" priority="11315"/>
    <cfRule type="duplicateValues" dxfId="893" priority="11316"/>
    <cfRule type="duplicateValues" dxfId="892" priority="11317"/>
    <cfRule type="duplicateValues" dxfId="891" priority="11318"/>
    <cfRule type="duplicateValues" dxfId="890" priority="11319"/>
  </conditionalFormatting>
  <conditionalFormatting sqref="J977">
    <cfRule type="duplicateValues" dxfId="889" priority="11312"/>
    <cfRule type="duplicateValues" dxfId="888" priority="11313"/>
    <cfRule type="duplicateValues" dxfId="887" priority="11314"/>
  </conditionalFormatting>
  <conditionalFormatting sqref="J978:J981">
    <cfRule type="duplicateValues" dxfId="886" priority="11233"/>
    <cfRule type="duplicateValues" dxfId="885" priority="11234"/>
  </conditionalFormatting>
  <conditionalFormatting sqref="J978:J981">
    <cfRule type="duplicateValues" dxfId="884" priority="11232"/>
  </conditionalFormatting>
  <conditionalFormatting sqref="J978:J981">
    <cfRule type="duplicateValues" dxfId="883" priority="11227"/>
    <cfRule type="duplicateValues" dxfId="882" priority="11228"/>
    <cfRule type="duplicateValues" dxfId="881" priority="11229"/>
    <cfRule type="duplicateValues" dxfId="880" priority="11230"/>
    <cfRule type="duplicateValues" dxfId="879" priority="11231"/>
  </conditionalFormatting>
  <conditionalFormatting sqref="J978:J981">
    <cfRule type="duplicateValues" dxfId="878" priority="11224"/>
    <cfRule type="duplicateValues" dxfId="877" priority="11225"/>
    <cfRule type="duplicateValues" dxfId="876" priority="11226"/>
  </conditionalFormatting>
  <conditionalFormatting sqref="J982">
    <cfRule type="duplicateValues" dxfId="875" priority="11112"/>
    <cfRule type="duplicateValues" dxfId="874" priority="11113"/>
  </conditionalFormatting>
  <conditionalFormatting sqref="J982">
    <cfRule type="duplicateValues" dxfId="873" priority="11111"/>
  </conditionalFormatting>
  <conditionalFormatting sqref="J982">
    <cfRule type="duplicateValues" dxfId="872" priority="11106"/>
    <cfRule type="duplicateValues" dxfId="871" priority="11107"/>
    <cfRule type="duplicateValues" dxfId="870" priority="11108"/>
    <cfRule type="duplicateValues" dxfId="869" priority="11109"/>
    <cfRule type="duplicateValues" dxfId="868" priority="11110"/>
  </conditionalFormatting>
  <conditionalFormatting sqref="J982">
    <cfRule type="duplicateValues" dxfId="867" priority="11103"/>
    <cfRule type="duplicateValues" dxfId="866" priority="11104"/>
    <cfRule type="duplicateValues" dxfId="865" priority="11105"/>
  </conditionalFormatting>
  <conditionalFormatting sqref="J983">
    <cfRule type="duplicateValues" dxfId="864" priority="10958"/>
    <cfRule type="duplicateValues" dxfId="863" priority="10959"/>
  </conditionalFormatting>
  <conditionalFormatting sqref="J983">
    <cfRule type="duplicateValues" dxfId="862" priority="10957"/>
  </conditionalFormatting>
  <conditionalFormatting sqref="J983">
    <cfRule type="duplicateValues" dxfId="861" priority="10952"/>
    <cfRule type="duplicateValues" dxfId="860" priority="10953"/>
    <cfRule type="duplicateValues" dxfId="859" priority="10954"/>
    <cfRule type="duplicateValues" dxfId="858" priority="10955"/>
    <cfRule type="duplicateValues" dxfId="857" priority="10956"/>
  </conditionalFormatting>
  <conditionalFormatting sqref="J983">
    <cfRule type="duplicateValues" dxfId="856" priority="10949"/>
    <cfRule type="duplicateValues" dxfId="855" priority="10950"/>
    <cfRule type="duplicateValues" dxfId="854" priority="10951"/>
  </conditionalFormatting>
  <conditionalFormatting sqref="J984">
    <cfRule type="duplicateValues" dxfId="853" priority="10936"/>
    <cfRule type="duplicateValues" dxfId="852" priority="10937"/>
  </conditionalFormatting>
  <conditionalFormatting sqref="J984">
    <cfRule type="duplicateValues" dxfId="851" priority="10935"/>
  </conditionalFormatting>
  <conditionalFormatting sqref="J984">
    <cfRule type="duplicateValues" dxfId="850" priority="10930"/>
    <cfRule type="duplicateValues" dxfId="849" priority="10931"/>
    <cfRule type="duplicateValues" dxfId="848" priority="10932"/>
    <cfRule type="duplicateValues" dxfId="847" priority="10933"/>
    <cfRule type="duplicateValues" dxfId="846" priority="10934"/>
  </conditionalFormatting>
  <conditionalFormatting sqref="J984">
    <cfRule type="duplicateValues" dxfId="845" priority="10927"/>
    <cfRule type="duplicateValues" dxfId="844" priority="10928"/>
    <cfRule type="duplicateValues" dxfId="843" priority="10929"/>
  </conditionalFormatting>
  <conditionalFormatting sqref="I984:K984">
    <cfRule type="duplicateValues" dxfId="842" priority="10871"/>
  </conditionalFormatting>
  <conditionalFormatting sqref="I984:K984">
    <cfRule type="duplicateValues" dxfId="841" priority="10869"/>
    <cfRule type="duplicateValues" dxfId="840" priority="10870"/>
  </conditionalFormatting>
  <conditionalFormatting sqref="J975:J984">
    <cfRule type="duplicateValues" dxfId="839" priority="10867"/>
    <cfRule type="duplicateValues" dxfId="838" priority="10868"/>
  </conditionalFormatting>
  <conditionalFormatting sqref="J975:J984">
    <cfRule type="duplicateValues" dxfId="837" priority="10864"/>
  </conditionalFormatting>
  <conditionalFormatting sqref="J975:J984">
    <cfRule type="duplicateValues" dxfId="836" priority="10859"/>
    <cfRule type="duplicateValues" dxfId="835" priority="10860"/>
    <cfRule type="duplicateValues" dxfId="834" priority="10861"/>
    <cfRule type="duplicateValues" dxfId="833" priority="10862"/>
    <cfRule type="duplicateValues" dxfId="832" priority="10863"/>
  </conditionalFormatting>
  <conditionalFormatting sqref="J975:J984">
    <cfRule type="duplicateValues" dxfId="831" priority="10856"/>
    <cfRule type="duplicateValues" dxfId="830" priority="10857"/>
    <cfRule type="duplicateValues" dxfId="829" priority="10858"/>
  </conditionalFormatting>
  <conditionalFormatting sqref="F986">
    <cfRule type="duplicateValues" dxfId="828" priority="10710"/>
  </conditionalFormatting>
  <conditionalFormatting sqref="F986">
    <cfRule type="duplicateValues" dxfId="827" priority="10707"/>
    <cfRule type="duplicateValues" dxfId="826" priority="10708"/>
  </conditionalFormatting>
  <conditionalFormatting sqref="J986">
    <cfRule type="duplicateValues" dxfId="825" priority="10371"/>
    <cfRule type="duplicateValues" dxfId="824" priority="10372"/>
  </conditionalFormatting>
  <conditionalFormatting sqref="J986">
    <cfRule type="duplicateValues" dxfId="823" priority="10370"/>
  </conditionalFormatting>
  <conditionalFormatting sqref="J986">
    <cfRule type="duplicateValues" dxfId="822" priority="10365"/>
    <cfRule type="duplicateValues" dxfId="821" priority="10366"/>
    <cfRule type="duplicateValues" dxfId="820" priority="10367"/>
    <cfRule type="duplicateValues" dxfId="819" priority="10368"/>
    <cfRule type="duplicateValues" dxfId="818" priority="10369"/>
  </conditionalFormatting>
  <conditionalFormatting sqref="J986">
    <cfRule type="duplicateValues" dxfId="817" priority="10362"/>
    <cfRule type="duplicateValues" dxfId="816" priority="10363"/>
    <cfRule type="duplicateValues" dxfId="815" priority="10364"/>
  </conditionalFormatting>
  <conditionalFormatting sqref="F987">
    <cfRule type="duplicateValues" dxfId="814" priority="10116"/>
  </conditionalFormatting>
  <conditionalFormatting sqref="F987">
    <cfRule type="duplicateValues" dxfId="813" priority="10113"/>
    <cfRule type="duplicateValues" dxfId="812" priority="10114"/>
  </conditionalFormatting>
  <conditionalFormatting sqref="J987">
    <cfRule type="duplicateValues" dxfId="811" priority="9777"/>
    <cfRule type="duplicateValues" dxfId="810" priority="9778"/>
  </conditionalFormatting>
  <conditionalFormatting sqref="J987">
    <cfRule type="duplicateValues" dxfId="809" priority="9774"/>
  </conditionalFormatting>
  <conditionalFormatting sqref="J987">
    <cfRule type="duplicateValues" dxfId="808" priority="9769"/>
    <cfRule type="duplicateValues" dxfId="807" priority="9770"/>
    <cfRule type="duplicateValues" dxfId="806" priority="9771"/>
    <cfRule type="duplicateValues" dxfId="805" priority="9772"/>
    <cfRule type="duplicateValues" dxfId="804" priority="9773"/>
  </conditionalFormatting>
  <conditionalFormatting sqref="J987">
    <cfRule type="duplicateValues" dxfId="803" priority="9766"/>
    <cfRule type="duplicateValues" dxfId="802" priority="9767"/>
    <cfRule type="duplicateValues" dxfId="801" priority="9768"/>
  </conditionalFormatting>
  <conditionalFormatting sqref="F985">
    <cfRule type="duplicateValues" dxfId="800" priority="9385"/>
  </conditionalFormatting>
  <conditionalFormatting sqref="J985">
    <cfRule type="duplicateValues" dxfId="799" priority="9383"/>
    <cfRule type="duplicateValues" dxfId="798" priority="9384"/>
  </conditionalFormatting>
  <conditionalFormatting sqref="F985">
    <cfRule type="duplicateValues" dxfId="797" priority="9380"/>
    <cfRule type="duplicateValues" dxfId="796" priority="9381"/>
  </conditionalFormatting>
  <conditionalFormatting sqref="J985">
    <cfRule type="duplicateValues" dxfId="795" priority="9375"/>
  </conditionalFormatting>
  <conditionalFormatting sqref="J985">
    <cfRule type="duplicateValues" dxfId="794" priority="9367"/>
    <cfRule type="duplicateValues" dxfId="793" priority="9368"/>
    <cfRule type="duplicateValues" dxfId="792" priority="9369"/>
    <cfRule type="duplicateValues" dxfId="791" priority="9370"/>
    <cfRule type="duplicateValues" dxfId="790" priority="9371"/>
  </conditionalFormatting>
  <conditionalFormatting sqref="J985">
    <cfRule type="duplicateValues" dxfId="789" priority="9364"/>
    <cfRule type="duplicateValues" dxfId="788" priority="9365"/>
    <cfRule type="duplicateValues" dxfId="787" priority="9366"/>
  </conditionalFormatting>
  <conditionalFormatting sqref="I985:K985">
    <cfRule type="duplicateValues" dxfId="786" priority="9308"/>
  </conditionalFormatting>
  <conditionalFormatting sqref="I985:K985">
    <cfRule type="duplicateValues" dxfId="785" priority="9306"/>
    <cfRule type="duplicateValues" dxfId="784" priority="9307"/>
  </conditionalFormatting>
  <conditionalFormatting sqref="F988:F998 F1000:F1005 F1018:F1025">
    <cfRule type="duplicateValues" dxfId="783" priority="9169"/>
  </conditionalFormatting>
  <conditionalFormatting sqref="J988:J1005 J1018:J1024">
    <cfRule type="duplicateValues" dxfId="782" priority="9167"/>
    <cfRule type="duplicateValues" dxfId="781" priority="9168"/>
  </conditionalFormatting>
  <conditionalFormatting sqref="F988:F998 F1000:F1005 F1018:F1025">
    <cfRule type="duplicateValues" dxfId="780" priority="9164"/>
    <cfRule type="duplicateValues" dxfId="779" priority="9165"/>
  </conditionalFormatting>
  <conditionalFormatting sqref="J988:J1005 J1018:J1024">
    <cfRule type="duplicateValues" dxfId="778" priority="9159"/>
  </conditionalFormatting>
  <conditionalFormatting sqref="J988:J1005 J1018:J1024">
    <cfRule type="duplicateValues" dxfId="777" priority="9151"/>
    <cfRule type="duplicateValues" dxfId="776" priority="9152"/>
    <cfRule type="duplicateValues" dxfId="775" priority="9153"/>
    <cfRule type="duplicateValues" dxfId="774" priority="9154"/>
    <cfRule type="duplicateValues" dxfId="773" priority="9155"/>
  </conditionalFormatting>
  <conditionalFormatting sqref="J988:J1005 J1018:J1024">
    <cfRule type="duplicateValues" dxfId="772" priority="9148"/>
    <cfRule type="duplicateValues" dxfId="771" priority="9149"/>
    <cfRule type="duplicateValues" dxfId="770" priority="9150"/>
  </conditionalFormatting>
  <conditionalFormatting sqref="F1:F998 F1000:F1005 F1018:F1025 F1069:F1084 F1129:F1140 F1172:F1048576">
    <cfRule type="duplicateValues" dxfId="769" priority="8864"/>
  </conditionalFormatting>
  <conditionalFormatting sqref="I988">
    <cfRule type="duplicateValues" dxfId="768" priority="8863"/>
  </conditionalFormatting>
  <conditionalFormatting sqref="I988">
    <cfRule type="duplicateValues" dxfId="767" priority="8861"/>
    <cfRule type="duplicateValues" dxfId="766" priority="8862"/>
  </conditionalFormatting>
  <conditionalFormatting sqref="J1:J1005 J1018:J1024 J1069:J1084 J1129:J1140 J1172:J1048576">
    <cfRule type="duplicateValues" dxfId="765" priority="8090"/>
    <cfRule type="duplicateValues" dxfId="764" priority="8092"/>
    <cfRule type="duplicateValues" dxfId="763" priority="8860"/>
  </conditionalFormatting>
  <conditionalFormatting sqref="K988">
    <cfRule type="duplicateValues" dxfId="762" priority="8859"/>
  </conditionalFormatting>
  <conditionalFormatting sqref="K988">
    <cfRule type="duplicateValues" dxfId="761" priority="8857"/>
    <cfRule type="duplicateValues" dxfId="760" priority="8858"/>
  </conditionalFormatting>
  <conditionalFormatting sqref="F999 F1001 F1003">
    <cfRule type="duplicateValues" dxfId="759" priority="8856"/>
  </conditionalFormatting>
  <conditionalFormatting sqref="F999 F1001 F1003">
    <cfRule type="duplicateValues" dxfId="758" priority="8853"/>
    <cfRule type="duplicateValues" dxfId="757" priority="8854"/>
  </conditionalFormatting>
  <conditionalFormatting sqref="F1:F1005 F1018:F1025 F1069:F1084 F1129:F1140 F1172:F1048576">
    <cfRule type="duplicateValues" dxfId="756" priority="8091"/>
    <cfRule type="duplicateValues" dxfId="755" priority="8093"/>
    <cfRule type="duplicateValues" dxfId="754" priority="8846"/>
  </conditionalFormatting>
  <conditionalFormatting sqref="J1000">
    <cfRule type="duplicateValues" dxfId="753" priority="8844"/>
    <cfRule type="duplicateValues" dxfId="752" priority="8845"/>
  </conditionalFormatting>
  <conditionalFormatting sqref="J1000">
    <cfRule type="duplicateValues" dxfId="751" priority="8841"/>
  </conditionalFormatting>
  <conditionalFormatting sqref="J1000">
    <cfRule type="duplicateValues" dxfId="750" priority="8836"/>
    <cfRule type="duplicateValues" dxfId="749" priority="8837"/>
    <cfRule type="duplicateValues" dxfId="748" priority="8838"/>
    <cfRule type="duplicateValues" dxfId="747" priority="8839"/>
    <cfRule type="duplicateValues" dxfId="746" priority="8840"/>
  </conditionalFormatting>
  <conditionalFormatting sqref="J1000">
    <cfRule type="duplicateValues" dxfId="745" priority="8833"/>
    <cfRule type="duplicateValues" dxfId="744" priority="8834"/>
    <cfRule type="duplicateValues" dxfId="743" priority="8835"/>
  </conditionalFormatting>
  <conditionalFormatting sqref="J1001">
    <cfRule type="duplicateValues" dxfId="742" priority="8819"/>
    <cfRule type="duplicateValues" dxfId="741" priority="8820"/>
  </conditionalFormatting>
  <conditionalFormatting sqref="J1001">
    <cfRule type="duplicateValues" dxfId="740" priority="8818"/>
  </conditionalFormatting>
  <conditionalFormatting sqref="J1001">
    <cfRule type="duplicateValues" dxfId="739" priority="8808"/>
    <cfRule type="duplicateValues" dxfId="738" priority="8809"/>
    <cfRule type="duplicateValues" dxfId="737" priority="8810"/>
    <cfRule type="duplicateValues" dxfId="736" priority="8811"/>
    <cfRule type="duplicateValues" dxfId="735" priority="8812"/>
  </conditionalFormatting>
  <conditionalFormatting sqref="J1001">
    <cfRule type="duplicateValues" dxfId="734" priority="8805"/>
    <cfRule type="duplicateValues" dxfId="733" priority="8806"/>
    <cfRule type="duplicateValues" dxfId="732" priority="8807"/>
  </conditionalFormatting>
  <conditionalFormatting sqref="J1002">
    <cfRule type="duplicateValues" dxfId="731" priority="8390"/>
    <cfRule type="duplicateValues" dxfId="730" priority="8391"/>
  </conditionalFormatting>
  <conditionalFormatting sqref="J1002">
    <cfRule type="duplicateValues" dxfId="729" priority="8389"/>
  </conditionalFormatting>
  <conditionalFormatting sqref="J1002">
    <cfRule type="duplicateValues" dxfId="728" priority="8379"/>
    <cfRule type="duplicateValues" dxfId="727" priority="8380"/>
    <cfRule type="duplicateValues" dxfId="726" priority="8381"/>
    <cfRule type="duplicateValues" dxfId="725" priority="8382"/>
    <cfRule type="duplicateValues" dxfId="724" priority="8383"/>
  </conditionalFormatting>
  <conditionalFormatting sqref="J1002">
    <cfRule type="duplicateValues" dxfId="723" priority="8376"/>
    <cfRule type="duplicateValues" dxfId="722" priority="8377"/>
    <cfRule type="duplicateValues" dxfId="721" priority="8378"/>
  </conditionalFormatting>
  <conditionalFormatting sqref="J1003">
    <cfRule type="duplicateValues" dxfId="720" priority="8094"/>
  </conditionalFormatting>
  <conditionalFormatting sqref="K1004">
    <cfRule type="duplicateValues" dxfId="719" priority="8089"/>
  </conditionalFormatting>
  <conditionalFormatting sqref="K1004">
    <cfRule type="duplicateValues" dxfId="718" priority="8087"/>
    <cfRule type="duplicateValues" dxfId="717" priority="8088"/>
  </conditionalFormatting>
  <conditionalFormatting sqref="F1006:F1008 F1010:F1017">
    <cfRule type="duplicateValues" dxfId="716" priority="7774"/>
  </conditionalFormatting>
  <conditionalFormatting sqref="J1006:J1017">
    <cfRule type="duplicateValues" dxfId="715" priority="7772"/>
    <cfRule type="duplicateValues" dxfId="714" priority="7773"/>
  </conditionalFormatting>
  <conditionalFormatting sqref="F1006:F1008 F1010:F1017">
    <cfRule type="duplicateValues" dxfId="713" priority="7769"/>
    <cfRule type="duplicateValues" dxfId="712" priority="7770"/>
  </conditionalFormatting>
  <conditionalFormatting sqref="J1006:J1017">
    <cfRule type="duplicateValues" dxfId="711" priority="7751"/>
  </conditionalFormatting>
  <conditionalFormatting sqref="J1006:J1017">
    <cfRule type="duplicateValues" dxfId="710" priority="7746"/>
    <cfRule type="duplicateValues" dxfId="709" priority="7747"/>
    <cfRule type="duplicateValues" dxfId="708" priority="7748"/>
    <cfRule type="duplicateValues" dxfId="707" priority="7749"/>
    <cfRule type="duplicateValues" dxfId="706" priority="7750"/>
  </conditionalFormatting>
  <conditionalFormatting sqref="J1006:J1017">
    <cfRule type="duplicateValues" dxfId="705" priority="7743"/>
    <cfRule type="duplicateValues" dxfId="704" priority="7744"/>
    <cfRule type="duplicateValues" dxfId="703" priority="7745"/>
  </conditionalFormatting>
  <conditionalFormatting sqref="F1006:F1008 F1010:F1017">
    <cfRule type="duplicateValues" dxfId="702" priority="7214"/>
    <cfRule type="duplicateValues" dxfId="701" priority="7215"/>
    <cfRule type="duplicateValues" dxfId="700" priority="7216"/>
  </conditionalFormatting>
  <conditionalFormatting sqref="F1009">
    <cfRule type="duplicateValues" dxfId="699" priority="7213"/>
  </conditionalFormatting>
  <conditionalFormatting sqref="F1009">
    <cfRule type="duplicateValues" dxfId="698" priority="7210"/>
    <cfRule type="duplicateValues" dxfId="697" priority="7211"/>
  </conditionalFormatting>
  <conditionalFormatting sqref="F1009">
    <cfRule type="duplicateValues" dxfId="696" priority="6758"/>
    <cfRule type="duplicateValues" dxfId="695" priority="6759"/>
    <cfRule type="duplicateValues" dxfId="694" priority="6760"/>
  </conditionalFormatting>
  <conditionalFormatting sqref="I1012">
    <cfRule type="duplicateValues" dxfId="693" priority="6757"/>
  </conditionalFormatting>
  <conditionalFormatting sqref="I1012">
    <cfRule type="duplicateValues" dxfId="692" priority="6755"/>
    <cfRule type="duplicateValues" dxfId="691" priority="6756"/>
  </conditionalFormatting>
  <conditionalFormatting sqref="K1012">
    <cfRule type="duplicateValues" dxfId="690" priority="6754"/>
  </conditionalFormatting>
  <conditionalFormatting sqref="K1012">
    <cfRule type="duplicateValues" dxfId="689" priority="6752"/>
    <cfRule type="duplicateValues" dxfId="688" priority="6753"/>
  </conditionalFormatting>
  <conditionalFormatting sqref="F1026:F1031">
    <cfRule type="duplicateValues" dxfId="687" priority="6745"/>
  </conditionalFormatting>
  <conditionalFormatting sqref="J1026:J1031">
    <cfRule type="duplicateValues" dxfId="686" priority="6743"/>
    <cfRule type="duplicateValues" dxfId="685" priority="6744"/>
  </conditionalFormatting>
  <conditionalFormatting sqref="F1026:F1031">
    <cfRule type="duplicateValues" dxfId="684" priority="6740"/>
    <cfRule type="duplicateValues" dxfId="683" priority="6741"/>
  </conditionalFormatting>
  <conditionalFormatting sqref="J1026:J1031">
    <cfRule type="duplicateValues" dxfId="682" priority="6735"/>
  </conditionalFormatting>
  <conditionalFormatting sqref="J1026:J1031">
    <cfRule type="duplicateValues" dxfId="681" priority="6727"/>
    <cfRule type="duplicateValues" dxfId="680" priority="6728"/>
    <cfRule type="duplicateValues" dxfId="679" priority="6729"/>
    <cfRule type="duplicateValues" dxfId="678" priority="6730"/>
    <cfRule type="duplicateValues" dxfId="677" priority="6731"/>
  </conditionalFormatting>
  <conditionalFormatting sqref="J1026:J1031">
    <cfRule type="duplicateValues" dxfId="676" priority="6724"/>
    <cfRule type="duplicateValues" dxfId="675" priority="6725"/>
    <cfRule type="duplicateValues" dxfId="674" priority="6726"/>
  </conditionalFormatting>
  <conditionalFormatting sqref="F1026:F1031">
    <cfRule type="duplicateValues" dxfId="673" priority="6435"/>
    <cfRule type="duplicateValues" dxfId="672" priority="6437"/>
    <cfRule type="duplicateValues" dxfId="671" priority="6438"/>
  </conditionalFormatting>
  <conditionalFormatting sqref="J1025">
    <cfRule type="duplicateValues" dxfId="670" priority="6432"/>
    <cfRule type="duplicateValues" dxfId="669" priority="6433"/>
  </conditionalFormatting>
  <conditionalFormatting sqref="J1025">
    <cfRule type="duplicateValues" dxfId="668" priority="6431"/>
  </conditionalFormatting>
  <conditionalFormatting sqref="J1025">
    <cfRule type="duplicateValues" dxfId="667" priority="6423"/>
    <cfRule type="duplicateValues" dxfId="666" priority="6424"/>
    <cfRule type="duplicateValues" dxfId="665" priority="6425"/>
    <cfRule type="duplicateValues" dxfId="664" priority="6426"/>
    <cfRule type="duplicateValues" dxfId="663" priority="6427"/>
  </conditionalFormatting>
  <conditionalFormatting sqref="J1025">
    <cfRule type="duplicateValues" dxfId="662" priority="6420"/>
    <cfRule type="duplicateValues" dxfId="661" priority="6421"/>
    <cfRule type="duplicateValues" dxfId="660" priority="6422"/>
  </conditionalFormatting>
  <conditionalFormatting sqref="F1032:F1033 F1035:F1036">
    <cfRule type="duplicateValues" dxfId="659" priority="6339"/>
  </conditionalFormatting>
  <conditionalFormatting sqref="J1032:J1033 J1035:J1036">
    <cfRule type="duplicateValues" dxfId="658" priority="6337"/>
    <cfRule type="duplicateValues" dxfId="657" priority="6338"/>
  </conditionalFormatting>
  <conditionalFormatting sqref="F1032:F1033 F1035:F1036">
    <cfRule type="duplicateValues" dxfId="656" priority="6334"/>
    <cfRule type="duplicateValues" dxfId="655" priority="6335"/>
  </conditionalFormatting>
  <conditionalFormatting sqref="J1032:J1033 J1035:J1036">
    <cfRule type="duplicateValues" dxfId="654" priority="6329"/>
  </conditionalFormatting>
  <conditionalFormatting sqref="J1032:J1033 J1035:J1036">
    <cfRule type="duplicateValues" dxfId="653" priority="6321"/>
    <cfRule type="duplicateValues" dxfId="652" priority="6322"/>
    <cfRule type="duplicateValues" dxfId="651" priority="6323"/>
    <cfRule type="duplicateValues" dxfId="650" priority="6324"/>
    <cfRule type="duplicateValues" dxfId="649" priority="6325"/>
  </conditionalFormatting>
  <conditionalFormatting sqref="J1032:J1033 J1035:J1036">
    <cfRule type="duplicateValues" dxfId="648" priority="6318"/>
    <cfRule type="duplicateValues" dxfId="647" priority="6319"/>
    <cfRule type="duplicateValues" dxfId="646" priority="6320"/>
  </conditionalFormatting>
  <conditionalFormatting sqref="F1032:F1033 F1035:F1036">
    <cfRule type="duplicateValues" dxfId="645" priority="6029"/>
    <cfRule type="duplicateValues" dxfId="644" priority="6031"/>
    <cfRule type="duplicateValues" dxfId="643" priority="6032"/>
  </conditionalFormatting>
  <conditionalFormatting sqref="K1031">
    <cfRule type="duplicateValues" dxfId="642" priority="6027"/>
  </conditionalFormatting>
  <conditionalFormatting sqref="K1031">
    <cfRule type="duplicateValues" dxfId="641" priority="6025"/>
    <cfRule type="duplicateValues" dxfId="640" priority="6026"/>
  </conditionalFormatting>
  <conditionalFormatting sqref="F1034">
    <cfRule type="duplicateValues" dxfId="639" priority="6024"/>
  </conditionalFormatting>
  <conditionalFormatting sqref="J1034">
    <cfRule type="duplicateValues" dxfId="638" priority="6022"/>
    <cfRule type="duplicateValues" dxfId="637" priority="6023"/>
  </conditionalFormatting>
  <conditionalFormatting sqref="F1034">
    <cfRule type="duplicateValues" dxfId="636" priority="6019"/>
    <cfRule type="duplicateValues" dxfId="635" priority="6020"/>
  </conditionalFormatting>
  <conditionalFormatting sqref="J1034">
    <cfRule type="duplicateValues" dxfId="634" priority="6014"/>
  </conditionalFormatting>
  <conditionalFormatting sqref="J1034">
    <cfRule type="duplicateValues" dxfId="633" priority="6006"/>
    <cfRule type="duplicateValues" dxfId="632" priority="6007"/>
    <cfRule type="duplicateValues" dxfId="631" priority="6008"/>
    <cfRule type="duplicateValues" dxfId="630" priority="6009"/>
    <cfRule type="duplicateValues" dxfId="629" priority="6010"/>
  </conditionalFormatting>
  <conditionalFormatting sqref="J1034">
    <cfRule type="duplicateValues" dxfId="628" priority="6003"/>
    <cfRule type="duplicateValues" dxfId="627" priority="6004"/>
    <cfRule type="duplicateValues" dxfId="626" priority="6005"/>
  </conditionalFormatting>
  <conditionalFormatting sqref="F1034">
    <cfRule type="duplicateValues" dxfId="625" priority="5714"/>
    <cfRule type="duplicateValues" dxfId="624" priority="5716"/>
    <cfRule type="duplicateValues" dxfId="623" priority="5717"/>
  </conditionalFormatting>
  <conditionalFormatting sqref="F1037:F1084">
    <cfRule type="duplicateValues" dxfId="622" priority="5712"/>
  </conditionalFormatting>
  <conditionalFormatting sqref="J1037:J1084">
    <cfRule type="duplicateValues" dxfId="621" priority="5710"/>
    <cfRule type="duplicateValues" dxfId="620" priority="5711"/>
  </conditionalFormatting>
  <conditionalFormatting sqref="F1037:F1084">
    <cfRule type="duplicateValues" dxfId="619" priority="5707"/>
    <cfRule type="duplicateValues" dxfId="618" priority="5708"/>
  </conditionalFormatting>
  <conditionalFormatting sqref="J1037:J1084">
    <cfRule type="duplicateValues" dxfId="617" priority="5702"/>
  </conditionalFormatting>
  <conditionalFormatting sqref="J1037:J1084">
    <cfRule type="duplicateValues" dxfId="616" priority="5694"/>
    <cfRule type="duplicateValues" dxfId="615" priority="5695"/>
    <cfRule type="duplicateValues" dxfId="614" priority="5696"/>
    <cfRule type="duplicateValues" dxfId="613" priority="5697"/>
    <cfRule type="duplicateValues" dxfId="612" priority="5698"/>
  </conditionalFormatting>
  <conditionalFormatting sqref="J1037:J1084">
    <cfRule type="duplicateValues" dxfId="611" priority="5691"/>
    <cfRule type="duplicateValues" dxfId="610" priority="5692"/>
    <cfRule type="duplicateValues" dxfId="609" priority="5693"/>
  </conditionalFormatting>
  <conditionalFormatting sqref="F1037:F1084">
    <cfRule type="duplicateValues" dxfId="608" priority="5402"/>
    <cfRule type="duplicateValues" dxfId="607" priority="5404"/>
    <cfRule type="duplicateValues" dxfId="606" priority="5405"/>
  </conditionalFormatting>
  <conditionalFormatting sqref="I1059">
    <cfRule type="duplicateValues" dxfId="605" priority="5400"/>
  </conditionalFormatting>
  <conditionalFormatting sqref="I1059">
    <cfRule type="duplicateValues" dxfId="604" priority="5398"/>
    <cfRule type="duplicateValues" dxfId="603" priority="5399"/>
  </conditionalFormatting>
  <conditionalFormatting sqref="K1059">
    <cfRule type="duplicateValues" dxfId="602" priority="5397"/>
  </conditionalFormatting>
  <conditionalFormatting sqref="K1059">
    <cfRule type="duplicateValues" dxfId="601" priority="5395"/>
    <cfRule type="duplicateValues" dxfId="600" priority="5396"/>
  </conditionalFormatting>
  <conditionalFormatting sqref="I1060">
    <cfRule type="duplicateValues" dxfId="599" priority="5394"/>
  </conditionalFormatting>
  <conditionalFormatting sqref="I1060">
    <cfRule type="duplicateValues" dxfId="598" priority="5392"/>
    <cfRule type="duplicateValues" dxfId="597" priority="5393"/>
  </conditionalFormatting>
  <conditionalFormatting sqref="K1060">
    <cfRule type="duplicateValues" dxfId="596" priority="5391"/>
  </conditionalFormatting>
  <conditionalFormatting sqref="K1060">
    <cfRule type="duplicateValues" dxfId="595" priority="5389"/>
    <cfRule type="duplicateValues" dxfId="594" priority="5390"/>
  </conditionalFormatting>
  <conditionalFormatting sqref="J1066">
    <cfRule type="duplicateValues" dxfId="593" priority="5387"/>
    <cfRule type="duplicateValues" dxfId="592" priority="5388"/>
  </conditionalFormatting>
  <conditionalFormatting sqref="J1066">
    <cfRule type="duplicateValues" dxfId="591" priority="5386"/>
  </conditionalFormatting>
  <conditionalFormatting sqref="J1066">
    <cfRule type="duplicateValues" dxfId="590" priority="5381"/>
    <cfRule type="duplicateValues" dxfId="589" priority="5382"/>
    <cfRule type="duplicateValues" dxfId="588" priority="5383"/>
    <cfRule type="duplicateValues" dxfId="587" priority="5384"/>
    <cfRule type="duplicateValues" dxfId="586" priority="5385"/>
  </conditionalFormatting>
  <conditionalFormatting sqref="J1066">
    <cfRule type="duplicateValues" dxfId="585" priority="5376"/>
    <cfRule type="duplicateValues" dxfId="584" priority="5377"/>
    <cfRule type="duplicateValues" dxfId="583" priority="5378"/>
  </conditionalFormatting>
  <conditionalFormatting sqref="J1067">
    <cfRule type="duplicateValues" dxfId="582" priority="5370"/>
    <cfRule type="duplicateValues" dxfId="581" priority="5371"/>
  </conditionalFormatting>
  <conditionalFormatting sqref="J1067">
    <cfRule type="duplicateValues" dxfId="580" priority="5369"/>
  </conditionalFormatting>
  <conditionalFormatting sqref="J1067">
    <cfRule type="duplicateValues" dxfId="579" priority="5361"/>
    <cfRule type="duplicateValues" dxfId="578" priority="5362"/>
    <cfRule type="duplicateValues" dxfId="577" priority="5363"/>
    <cfRule type="duplicateValues" dxfId="576" priority="5364"/>
    <cfRule type="duplicateValues" dxfId="575" priority="5365"/>
  </conditionalFormatting>
  <conditionalFormatting sqref="J1067">
    <cfRule type="duplicateValues" dxfId="574" priority="5358"/>
    <cfRule type="duplicateValues" dxfId="573" priority="5359"/>
    <cfRule type="duplicateValues" dxfId="572" priority="5360"/>
  </conditionalFormatting>
  <conditionalFormatting sqref="J1068">
    <cfRule type="duplicateValues" dxfId="571" priority="5045"/>
    <cfRule type="duplicateValues" dxfId="570" priority="5046"/>
  </conditionalFormatting>
  <conditionalFormatting sqref="J1068">
    <cfRule type="duplicateValues" dxfId="569" priority="5044"/>
  </conditionalFormatting>
  <conditionalFormatting sqref="J1068">
    <cfRule type="duplicateValues" dxfId="568" priority="5039"/>
    <cfRule type="duplicateValues" dxfId="567" priority="5040"/>
    <cfRule type="duplicateValues" dxfId="566" priority="5041"/>
    <cfRule type="duplicateValues" dxfId="565" priority="5042"/>
    <cfRule type="duplicateValues" dxfId="564" priority="5043"/>
  </conditionalFormatting>
  <conditionalFormatting sqref="J1068">
    <cfRule type="duplicateValues" dxfId="563" priority="5036"/>
    <cfRule type="duplicateValues" dxfId="562" priority="5037"/>
    <cfRule type="duplicateValues" dxfId="561" priority="5038"/>
  </conditionalFormatting>
  <conditionalFormatting sqref="J1069">
    <cfRule type="duplicateValues" dxfId="560" priority="4973"/>
    <cfRule type="duplicateValues" dxfId="559" priority="4974"/>
  </conditionalFormatting>
  <conditionalFormatting sqref="J1069">
    <cfRule type="duplicateValues" dxfId="558" priority="4972" stopIfTrue="1"/>
  </conditionalFormatting>
  <conditionalFormatting sqref="J1069">
    <cfRule type="duplicateValues" dxfId="557" priority="4967"/>
    <cfRule type="duplicateValues" dxfId="556" priority="4968"/>
    <cfRule type="duplicateValues" dxfId="555" priority="4969"/>
    <cfRule type="duplicateValues" dxfId="554" priority="4970"/>
    <cfRule type="duplicateValues" dxfId="553" priority="4971"/>
  </conditionalFormatting>
  <conditionalFormatting sqref="J1069">
    <cfRule type="duplicateValues" dxfId="552" priority="4964"/>
    <cfRule type="duplicateValues" dxfId="551" priority="4965"/>
    <cfRule type="duplicateValues" dxfId="550" priority="4966"/>
  </conditionalFormatting>
  <conditionalFormatting sqref="J1070">
    <cfRule type="duplicateValues" dxfId="549" priority="4679"/>
    <cfRule type="duplicateValues" dxfId="548" priority="4680"/>
  </conditionalFormatting>
  <conditionalFormatting sqref="J1070">
    <cfRule type="duplicateValues" dxfId="547" priority="4676"/>
  </conditionalFormatting>
  <conditionalFormatting sqref="J1070">
    <cfRule type="duplicateValues" dxfId="546" priority="4671"/>
    <cfRule type="duplicateValues" dxfId="545" priority="4672"/>
    <cfRule type="duplicateValues" dxfId="544" priority="4673"/>
    <cfRule type="duplicateValues" dxfId="543" priority="4674"/>
    <cfRule type="duplicateValues" dxfId="542" priority="4675"/>
  </conditionalFormatting>
  <conditionalFormatting sqref="J1070">
    <cfRule type="duplicateValues" dxfId="541" priority="4668"/>
    <cfRule type="duplicateValues" dxfId="540" priority="4669"/>
    <cfRule type="duplicateValues" dxfId="539" priority="4670"/>
  </conditionalFormatting>
  <conditionalFormatting sqref="J1071:J1072">
    <cfRule type="duplicateValues" dxfId="538" priority="4319"/>
    <cfRule type="duplicateValues" dxfId="537" priority="4320"/>
  </conditionalFormatting>
  <conditionalFormatting sqref="J1071:J1072">
    <cfRule type="duplicateValues" dxfId="536" priority="4316"/>
  </conditionalFormatting>
  <conditionalFormatting sqref="J1071:J1072">
    <cfRule type="duplicateValues" dxfId="535" priority="4311"/>
    <cfRule type="duplicateValues" dxfId="534" priority="4312"/>
    <cfRule type="duplicateValues" dxfId="533" priority="4313"/>
    <cfRule type="duplicateValues" dxfId="532" priority="4314"/>
    <cfRule type="duplicateValues" dxfId="531" priority="4315"/>
  </conditionalFormatting>
  <conditionalFormatting sqref="J1071:J1072">
    <cfRule type="duplicateValues" dxfId="530" priority="4308"/>
    <cfRule type="duplicateValues" dxfId="529" priority="4309"/>
    <cfRule type="duplicateValues" dxfId="528" priority="4310"/>
  </conditionalFormatting>
  <conditionalFormatting sqref="J1073">
    <cfRule type="duplicateValues" dxfId="527" priority="3926"/>
    <cfRule type="duplicateValues" dxfId="526" priority="3927"/>
  </conditionalFormatting>
  <conditionalFormatting sqref="J1073">
    <cfRule type="duplicateValues" dxfId="525" priority="3925"/>
  </conditionalFormatting>
  <conditionalFormatting sqref="J1073">
    <cfRule type="duplicateValues" dxfId="524" priority="3917"/>
    <cfRule type="duplicateValues" dxfId="523" priority="3918"/>
    <cfRule type="duplicateValues" dxfId="522" priority="3919"/>
    <cfRule type="duplicateValues" dxfId="521" priority="3920"/>
    <cfRule type="duplicateValues" dxfId="520" priority="3921"/>
  </conditionalFormatting>
  <conditionalFormatting sqref="J1073">
    <cfRule type="duplicateValues" dxfId="519" priority="3914"/>
    <cfRule type="duplicateValues" dxfId="518" priority="3915"/>
    <cfRule type="duplicateValues" dxfId="517" priority="3916"/>
  </conditionalFormatting>
  <conditionalFormatting sqref="J1074">
    <cfRule type="duplicateValues" dxfId="516" priority="3200"/>
    <cfRule type="duplicateValues" dxfId="515" priority="3201"/>
  </conditionalFormatting>
  <conditionalFormatting sqref="J1074">
    <cfRule type="duplicateValues" dxfId="514" priority="3199"/>
  </conditionalFormatting>
  <conditionalFormatting sqref="J1074">
    <cfRule type="duplicateValues" dxfId="513" priority="3194"/>
    <cfRule type="duplicateValues" dxfId="512" priority="3195"/>
    <cfRule type="duplicateValues" dxfId="511" priority="3196"/>
    <cfRule type="duplicateValues" dxfId="510" priority="3197"/>
    <cfRule type="duplicateValues" dxfId="509" priority="3198"/>
  </conditionalFormatting>
  <conditionalFormatting sqref="J1074">
    <cfRule type="duplicateValues" dxfId="508" priority="3191"/>
    <cfRule type="duplicateValues" dxfId="507" priority="3192"/>
    <cfRule type="duplicateValues" dxfId="506" priority="3193"/>
  </conditionalFormatting>
  <conditionalFormatting sqref="J1076">
    <cfRule type="duplicateValues" dxfId="505" priority="3179"/>
  </conditionalFormatting>
  <conditionalFormatting sqref="J1076">
    <cfRule type="duplicateValues" dxfId="504" priority="3174"/>
    <cfRule type="duplicateValues" dxfId="503" priority="3175"/>
    <cfRule type="duplicateValues" dxfId="502" priority="3176"/>
    <cfRule type="duplicateValues" dxfId="501" priority="3177"/>
    <cfRule type="duplicateValues" dxfId="500" priority="3178"/>
  </conditionalFormatting>
  <conditionalFormatting sqref="J1076">
    <cfRule type="duplicateValues" dxfId="499" priority="3172"/>
    <cfRule type="duplicateValues" dxfId="498" priority="3173"/>
  </conditionalFormatting>
  <conditionalFormatting sqref="J1076">
    <cfRule type="duplicateValues" dxfId="497" priority="3169"/>
    <cfRule type="duplicateValues" dxfId="496" priority="3170"/>
    <cfRule type="duplicateValues" dxfId="495" priority="3171"/>
  </conditionalFormatting>
  <conditionalFormatting sqref="J1077">
    <cfRule type="duplicateValues" dxfId="494" priority="3167"/>
    <cfRule type="duplicateValues" dxfId="493" priority="3168"/>
  </conditionalFormatting>
  <conditionalFormatting sqref="J1077">
    <cfRule type="duplicateValues" dxfId="492" priority="3166"/>
  </conditionalFormatting>
  <conditionalFormatting sqref="J1077">
    <cfRule type="duplicateValues" dxfId="491" priority="3161"/>
    <cfRule type="duplicateValues" dxfId="490" priority="3162"/>
    <cfRule type="duplicateValues" dxfId="489" priority="3163"/>
    <cfRule type="duplicateValues" dxfId="488" priority="3164"/>
    <cfRule type="duplicateValues" dxfId="487" priority="3165"/>
  </conditionalFormatting>
  <conditionalFormatting sqref="J1077">
    <cfRule type="duplicateValues" dxfId="486" priority="3158"/>
    <cfRule type="duplicateValues" dxfId="485" priority="3159"/>
    <cfRule type="duplicateValues" dxfId="484" priority="3160"/>
  </conditionalFormatting>
  <conditionalFormatting sqref="J1078">
    <cfRule type="duplicateValues" dxfId="483" priority="3145"/>
    <cfRule type="duplicateValues" dxfId="482" priority="3146"/>
  </conditionalFormatting>
  <conditionalFormatting sqref="J1078">
    <cfRule type="duplicateValues" dxfId="481" priority="3144"/>
  </conditionalFormatting>
  <conditionalFormatting sqref="J1078">
    <cfRule type="duplicateValues" dxfId="480" priority="3139"/>
    <cfRule type="duplicateValues" dxfId="479" priority="3140"/>
    <cfRule type="duplicateValues" dxfId="478" priority="3141"/>
    <cfRule type="duplicateValues" dxfId="477" priority="3142"/>
    <cfRule type="duplicateValues" dxfId="476" priority="3143"/>
  </conditionalFormatting>
  <conditionalFormatting sqref="J1078">
    <cfRule type="duplicateValues" dxfId="475" priority="3136"/>
    <cfRule type="duplicateValues" dxfId="474" priority="3137"/>
    <cfRule type="duplicateValues" dxfId="473" priority="3138"/>
  </conditionalFormatting>
  <conditionalFormatting sqref="J1079">
    <cfRule type="duplicateValues" dxfId="472" priority="3123"/>
    <cfRule type="duplicateValues" dxfId="471" priority="3124"/>
  </conditionalFormatting>
  <conditionalFormatting sqref="J1079">
    <cfRule type="duplicateValues" dxfId="470" priority="3122"/>
  </conditionalFormatting>
  <conditionalFormatting sqref="J1079">
    <cfRule type="duplicateValues" dxfId="469" priority="3117"/>
    <cfRule type="duplicateValues" dxfId="468" priority="3118"/>
    <cfRule type="duplicateValues" dxfId="467" priority="3119"/>
    <cfRule type="duplicateValues" dxfId="466" priority="3120"/>
    <cfRule type="duplicateValues" dxfId="465" priority="3121"/>
  </conditionalFormatting>
  <conditionalFormatting sqref="J1079">
    <cfRule type="duplicateValues" dxfId="464" priority="3114"/>
    <cfRule type="duplicateValues" dxfId="463" priority="3115"/>
    <cfRule type="duplicateValues" dxfId="462" priority="3116"/>
  </conditionalFormatting>
  <conditionalFormatting sqref="J1:J1084 J1129:J1140 J1172:J1048576">
    <cfRule type="duplicateValues" dxfId="461" priority="3100"/>
    <cfRule type="duplicateValues" dxfId="460" priority="3102"/>
  </conditionalFormatting>
  <conditionalFormatting sqref="F1:F1084 F1129:F1140 F1172:F1048576">
    <cfRule type="duplicateValues" dxfId="459" priority="3101"/>
  </conditionalFormatting>
  <conditionalFormatting sqref="J1082">
    <cfRule type="duplicateValues" dxfId="458" priority="3098"/>
    <cfRule type="duplicateValues" dxfId="457" priority="3099"/>
  </conditionalFormatting>
  <conditionalFormatting sqref="J1082">
    <cfRule type="duplicateValues" dxfId="456" priority="3095"/>
  </conditionalFormatting>
  <conditionalFormatting sqref="J1082">
    <cfRule type="duplicateValues" dxfId="455" priority="3090"/>
    <cfRule type="duplicateValues" dxfId="454" priority="3091"/>
    <cfRule type="duplicateValues" dxfId="453" priority="3092"/>
    <cfRule type="duplicateValues" dxfId="452" priority="3093"/>
    <cfRule type="duplicateValues" dxfId="451" priority="3094"/>
  </conditionalFormatting>
  <conditionalFormatting sqref="J1082">
    <cfRule type="duplicateValues" dxfId="450" priority="3087"/>
    <cfRule type="duplicateValues" dxfId="449" priority="3088"/>
    <cfRule type="duplicateValues" dxfId="448" priority="3089"/>
  </conditionalFormatting>
  <conditionalFormatting sqref="F1085:F1096">
    <cfRule type="duplicateValues" dxfId="447" priority="2706"/>
  </conditionalFormatting>
  <conditionalFormatting sqref="J1085:J1096">
    <cfRule type="duplicateValues" dxfId="446" priority="2704"/>
    <cfRule type="duplicateValues" dxfId="445" priority="2705"/>
  </conditionalFormatting>
  <conditionalFormatting sqref="J1085:J1096">
    <cfRule type="duplicateValues" dxfId="444" priority="2702"/>
  </conditionalFormatting>
  <conditionalFormatting sqref="J1085:J1096">
    <cfRule type="duplicateValues" dxfId="443" priority="2698"/>
    <cfRule type="duplicateValues" dxfId="442" priority="2699"/>
    <cfRule type="duplicateValues" dxfId="441" priority="2700"/>
  </conditionalFormatting>
  <conditionalFormatting sqref="F1085:F1096">
    <cfRule type="duplicateValues" dxfId="440" priority="2695"/>
    <cfRule type="duplicateValues" dxfId="439" priority="2696"/>
    <cfRule type="duplicateValues" dxfId="438" priority="2697"/>
  </conditionalFormatting>
  <conditionalFormatting sqref="F1085:F1096">
    <cfRule type="duplicateValues" dxfId="437" priority="2689"/>
    <cfRule type="duplicateValues" dxfId="436" priority="2690"/>
  </conditionalFormatting>
  <conditionalFormatting sqref="J1085:J1096">
    <cfRule type="duplicateValues" dxfId="435" priority="2676"/>
    <cfRule type="duplicateValues" dxfId="434" priority="2677"/>
    <cfRule type="duplicateValues" dxfId="433" priority="2678"/>
    <cfRule type="duplicateValues" dxfId="432" priority="2679"/>
    <cfRule type="duplicateValues" dxfId="431" priority="2680"/>
  </conditionalFormatting>
  <conditionalFormatting sqref="F1:F1096 F1129:F1140 F1172:F1048576">
    <cfRule type="duplicateValues" dxfId="430" priority="2379"/>
  </conditionalFormatting>
  <conditionalFormatting sqref="J1:J1096 J1129:J1140 J1172:J1048576">
    <cfRule type="duplicateValues" dxfId="429" priority="2378"/>
  </conditionalFormatting>
  <conditionalFormatting sqref="F1097:F1103">
    <cfRule type="duplicateValues" dxfId="428" priority="2377"/>
  </conditionalFormatting>
  <conditionalFormatting sqref="J1097:J1103">
    <cfRule type="duplicateValues" dxfId="427" priority="2375"/>
    <cfRule type="duplicateValues" dxfId="426" priority="2376"/>
  </conditionalFormatting>
  <conditionalFormatting sqref="J1097:J1103">
    <cfRule type="duplicateValues" dxfId="425" priority="2373"/>
  </conditionalFormatting>
  <conditionalFormatting sqref="J1097:J1103">
    <cfRule type="duplicateValues" dxfId="424" priority="2369"/>
    <cfRule type="duplicateValues" dxfId="423" priority="2370"/>
    <cfRule type="duplicateValues" dxfId="422" priority="2371"/>
  </conditionalFormatting>
  <conditionalFormatting sqref="F1097:F1103">
    <cfRule type="duplicateValues" dxfId="421" priority="2366"/>
    <cfRule type="duplicateValues" dxfId="420" priority="2367"/>
    <cfRule type="duplicateValues" dxfId="419" priority="2368"/>
  </conditionalFormatting>
  <conditionalFormatting sqref="F1097:F1103">
    <cfRule type="duplicateValues" dxfId="418" priority="2360"/>
    <cfRule type="duplicateValues" dxfId="417" priority="2361"/>
  </conditionalFormatting>
  <conditionalFormatting sqref="J1097:J1103">
    <cfRule type="duplicateValues" dxfId="416" priority="2347"/>
    <cfRule type="duplicateValues" dxfId="415" priority="2348"/>
    <cfRule type="duplicateValues" dxfId="414" priority="2349"/>
    <cfRule type="duplicateValues" dxfId="413" priority="2350"/>
    <cfRule type="duplicateValues" dxfId="412" priority="2351"/>
  </conditionalFormatting>
  <conditionalFormatting sqref="K1097">
    <cfRule type="duplicateValues" dxfId="411" priority="2048"/>
  </conditionalFormatting>
  <conditionalFormatting sqref="K1097">
    <cfRule type="duplicateValues" dxfId="410" priority="2046"/>
    <cfRule type="duplicateValues" dxfId="409" priority="2047"/>
  </conditionalFormatting>
  <conditionalFormatting sqref="F1104:F1108">
    <cfRule type="duplicateValues" dxfId="408" priority="2045"/>
  </conditionalFormatting>
  <conditionalFormatting sqref="J1104:J1108">
    <cfRule type="duplicateValues" dxfId="407" priority="2043"/>
    <cfRule type="duplicateValues" dxfId="406" priority="2044"/>
  </conditionalFormatting>
  <conditionalFormatting sqref="J1104:J1108">
    <cfRule type="duplicateValues" dxfId="405" priority="2041"/>
  </conditionalFormatting>
  <conditionalFormatting sqref="J1104:J1108">
    <cfRule type="duplicateValues" dxfId="404" priority="2037"/>
    <cfRule type="duplicateValues" dxfId="403" priority="2038"/>
    <cfRule type="duplicateValues" dxfId="402" priority="2039"/>
  </conditionalFormatting>
  <conditionalFormatting sqref="F1104:F1108">
    <cfRule type="duplicateValues" dxfId="401" priority="2034"/>
    <cfRule type="duplicateValues" dxfId="400" priority="2035"/>
    <cfRule type="duplicateValues" dxfId="399" priority="2036"/>
  </conditionalFormatting>
  <conditionalFormatting sqref="F1104:F1108">
    <cfRule type="duplicateValues" dxfId="398" priority="2028"/>
    <cfRule type="duplicateValues" dxfId="397" priority="2029"/>
  </conditionalFormatting>
  <conditionalFormatting sqref="J1104:J1108">
    <cfRule type="duplicateValues" dxfId="396" priority="2015"/>
    <cfRule type="duplicateValues" dxfId="395" priority="2016"/>
    <cfRule type="duplicateValues" dxfId="394" priority="2017"/>
    <cfRule type="duplicateValues" dxfId="393" priority="2018"/>
    <cfRule type="duplicateValues" dxfId="392" priority="2019"/>
  </conditionalFormatting>
  <conditionalFormatting sqref="J1:J1108 J1129:J1140 J1172:J1048576">
    <cfRule type="duplicateValues" dxfId="391" priority="1716"/>
  </conditionalFormatting>
  <conditionalFormatting sqref="F1109:F1118">
    <cfRule type="duplicateValues" dxfId="390" priority="1715"/>
  </conditionalFormatting>
  <conditionalFormatting sqref="J1109:J1118">
    <cfRule type="duplicateValues" dxfId="389" priority="1713"/>
    <cfRule type="duplicateValues" dxfId="388" priority="1714"/>
  </conditionalFormatting>
  <conditionalFormatting sqref="J1109:J1118">
    <cfRule type="duplicateValues" dxfId="387" priority="1711"/>
  </conditionalFormatting>
  <conditionalFormatting sqref="J1109:J1118">
    <cfRule type="duplicateValues" dxfId="386" priority="1707"/>
    <cfRule type="duplicateValues" dxfId="385" priority="1708"/>
    <cfRule type="duplicateValues" dxfId="384" priority="1709"/>
  </conditionalFormatting>
  <conditionalFormatting sqref="F1109:F1118">
    <cfRule type="duplicateValues" dxfId="383" priority="1704"/>
    <cfRule type="duplicateValues" dxfId="382" priority="1705"/>
    <cfRule type="duplicateValues" dxfId="381" priority="1706"/>
  </conditionalFormatting>
  <conditionalFormatting sqref="F1109:F1118">
    <cfRule type="duplicateValues" dxfId="380" priority="1698"/>
    <cfRule type="duplicateValues" dxfId="379" priority="1699"/>
  </conditionalFormatting>
  <conditionalFormatting sqref="J1109:J1118">
    <cfRule type="duplicateValues" dxfId="378" priority="1685"/>
    <cfRule type="duplicateValues" dxfId="377" priority="1686"/>
    <cfRule type="duplicateValues" dxfId="376" priority="1687"/>
    <cfRule type="duplicateValues" dxfId="375" priority="1688"/>
    <cfRule type="duplicateValues" dxfId="374" priority="1689"/>
  </conditionalFormatting>
  <conditionalFormatting sqref="J1:J1118 J1129:J1140 J1172:J1048576">
    <cfRule type="duplicateValues" dxfId="373" priority="1385"/>
  </conditionalFormatting>
  <conditionalFormatting sqref="J1121">
    <cfRule type="duplicateValues" dxfId="372" priority="1053"/>
  </conditionalFormatting>
  <conditionalFormatting sqref="J1121">
    <cfRule type="duplicateValues" dxfId="371" priority="1051"/>
    <cfRule type="duplicateValues" dxfId="370" priority="1052"/>
  </conditionalFormatting>
  <conditionalFormatting sqref="J1121">
    <cfRule type="duplicateValues" dxfId="369" priority="1045"/>
    <cfRule type="duplicateValues" dxfId="368" priority="1046"/>
    <cfRule type="duplicateValues" dxfId="367" priority="1047"/>
    <cfRule type="duplicateValues" dxfId="366" priority="1048"/>
    <cfRule type="duplicateValues" dxfId="365" priority="1049"/>
  </conditionalFormatting>
  <conditionalFormatting sqref="J1121">
    <cfRule type="duplicateValues" dxfId="364" priority="1040"/>
    <cfRule type="duplicateValues" dxfId="363" priority="1041"/>
    <cfRule type="duplicateValues" dxfId="362" priority="1042"/>
  </conditionalFormatting>
  <conditionalFormatting sqref="J1122">
    <cfRule type="duplicateValues" dxfId="361" priority="1016"/>
    <cfRule type="duplicateValues" dxfId="360" priority="1017"/>
  </conditionalFormatting>
  <conditionalFormatting sqref="J1122">
    <cfRule type="duplicateValues" dxfId="359" priority="1013"/>
  </conditionalFormatting>
  <conditionalFormatting sqref="J1122">
    <cfRule type="duplicateValues" dxfId="358" priority="1008"/>
    <cfRule type="duplicateValues" dxfId="357" priority="1009"/>
    <cfRule type="duplicateValues" dxfId="356" priority="1010"/>
    <cfRule type="duplicateValues" dxfId="355" priority="1011"/>
    <cfRule type="duplicateValues" dxfId="354" priority="1012"/>
  </conditionalFormatting>
  <conditionalFormatting sqref="J1122">
    <cfRule type="duplicateValues" dxfId="353" priority="1005"/>
    <cfRule type="duplicateValues" dxfId="352" priority="1006"/>
    <cfRule type="duplicateValues" dxfId="351" priority="1007"/>
  </conditionalFormatting>
  <conditionalFormatting sqref="J1123">
    <cfRule type="duplicateValues" dxfId="350" priority="948"/>
  </conditionalFormatting>
  <conditionalFormatting sqref="J1123">
    <cfRule type="duplicateValues" dxfId="349" priority="943"/>
    <cfRule type="duplicateValues" dxfId="348" priority="944"/>
    <cfRule type="duplicateValues" dxfId="347" priority="945"/>
    <cfRule type="duplicateValues" dxfId="346" priority="946"/>
    <cfRule type="duplicateValues" dxfId="345" priority="947"/>
  </conditionalFormatting>
  <conditionalFormatting sqref="J1123">
    <cfRule type="duplicateValues" dxfId="344" priority="941"/>
    <cfRule type="duplicateValues" dxfId="343" priority="942"/>
  </conditionalFormatting>
  <conditionalFormatting sqref="J1123">
    <cfRule type="duplicateValues" dxfId="342" priority="938"/>
    <cfRule type="duplicateValues" dxfId="341" priority="939"/>
    <cfRule type="duplicateValues" dxfId="340" priority="940"/>
  </conditionalFormatting>
  <conditionalFormatting sqref="J1124">
    <cfRule type="duplicateValues" dxfId="339" priority="914"/>
    <cfRule type="duplicateValues" dxfId="338" priority="915"/>
  </conditionalFormatting>
  <conditionalFormatting sqref="J1124">
    <cfRule type="duplicateValues" dxfId="337" priority="911"/>
  </conditionalFormatting>
  <conditionalFormatting sqref="J1124">
    <cfRule type="duplicateValues" dxfId="336" priority="906"/>
    <cfRule type="duplicateValues" dxfId="335" priority="907"/>
    <cfRule type="duplicateValues" dxfId="334" priority="908"/>
    <cfRule type="duplicateValues" dxfId="333" priority="909"/>
    <cfRule type="duplicateValues" dxfId="332" priority="910"/>
  </conditionalFormatting>
  <conditionalFormatting sqref="J1124">
    <cfRule type="duplicateValues" dxfId="331" priority="903"/>
    <cfRule type="duplicateValues" dxfId="330" priority="904"/>
    <cfRule type="duplicateValues" dxfId="329" priority="905"/>
  </conditionalFormatting>
  <conditionalFormatting sqref="J1125">
    <cfRule type="duplicateValues" dxfId="328" priority="881"/>
    <cfRule type="duplicateValues" dxfId="327" priority="882"/>
  </conditionalFormatting>
  <conditionalFormatting sqref="J1125">
    <cfRule type="duplicateValues" dxfId="326" priority="880"/>
  </conditionalFormatting>
  <conditionalFormatting sqref="J1125">
    <cfRule type="duplicateValues" dxfId="325" priority="872"/>
    <cfRule type="duplicateValues" dxfId="324" priority="873"/>
    <cfRule type="duplicateValues" dxfId="323" priority="874"/>
    <cfRule type="duplicateValues" dxfId="322" priority="875"/>
    <cfRule type="duplicateValues" dxfId="321" priority="876"/>
  </conditionalFormatting>
  <conditionalFormatting sqref="J1125">
    <cfRule type="duplicateValues" dxfId="320" priority="869"/>
    <cfRule type="duplicateValues" dxfId="319" priority="870"/>
    <cfRule type="duplicateValues" dxfId="318" priority="871"/>
  </conditionalFormatting>
  <conditionalFormatting sqref="J1126">
    <cfRule type="duplicateValues" dxfId="317" priority="504"/>
    <cfRule type="duplicateValues" dxfId="316" priority="505"/>
  </conditionalFormatting>
  <conditionalFormatting sqref="J1126">
    <cfRule type="duplicateValues" dxfId="315" priority="503"/>
  </conditionalFormatting>
  <conditionalFormatting sqref="J1126">
    <cfRule type="duplicateValues" dxfId="314" priority="500"/>
    <cfRule type="duplicateValues" dxfId="313" priority="501"/>
    <cfRule type="duplicateValues" dxfId="312" priority="502"/>
  </conditionalFormatting>
  <conditionalFormatting sqref="J1126">
    <cfRule type="duplicateValues" dxfId="311" priority="492"/>
    <cfRule type="duplicateValues" dxfId="310" priority="493"/>
    <cfRule type="duplicateValues" dxfId="309" priority="494"/>
    <cfRule type="duplicateValues" dxfId="308" priority="495"/>
    <cfRule type="duplicateValues" dxfId="307" priority="496"/>
  </conditionalFormatting>
  <conditionalFormatting sqref="J1127">
    <cfRule type="duplicateValues" dxfId="306" priority="471"/>
    <cfRule type="duplicateValues" dxfId="305" priority="472"/>
  </conditionalFormatting>
  <conditionalFormatting sqref="J1127">
    <cfRule type="duplicateValues" dxfId="304" priority="470"/>
  </conditionalFormatting>
  <conditionalFormatting sqref="J1127">
    <cfRule type="duplicateValues" dxfId="303" priority="467"/>
    <cfRule type="duplicateValues" dxfId="302" priority="468"/>
    <cfRule type="duplicateValues" dxfId="301" priority="469"/>
  </conditionalFormatting>
  <conditionalFormatting sqref="J1127">
    <cfRule type="duplicateValues" dxfId="300" priority="459"/>
    <cfRule type="duplicateValues" dxfId="299" priority="460"/>
    <cfRule type="duplicateValues" dxfId="298" priority="461"/>
    <cfRule type="duplicateValues" dxfId="297" priority="462"/>
    <cfRule type="duplicateValues" dxfId="296" priority="463"/>
  </conditionalFormatting>
  <conditionalFormatting sqref="J1128">
    <cfRule type="duplicateValues" dxfId="295" priority="438"/>
    <cfRule type="duplicateValues" dxfId="294" priority="439"/>
  </conditionalFormatting>
  <conditionalFormatting sqref="J1128">
    <cfRule type="duplicateValues" dxfId="293" priority="437"/>
  </conditionalFormatting>
  <conditionalFormatting sqref="J1128">
    <cfRule type="duplicateValues" dxfId="292" priority="429"/>
    <cfRule type="duplicateValues" dxfId="291" priority="430"/>
    <cfRule type="duplicateValues" dxfId="290" priority="431"/>
    <cfRule type="duplicateValues" dxfId="289" priority="432"/>
    <cfRule type="duplicateValues" dxfId="288" priority="433"/>
  </conditionalFormatting>
  <conditionalFormatting sqref="J1128">
    <cfRule type="duplicateValues" dxfId="287" priority="426"/>
    <cfRule type="duplicateValues" dxfId="286" priority="427"/>
    <cfRule type="duplicateValues" dxfId="285" priority="428"/>
  </conditionalFormatting>
  <conditionalFormatting sqref="J1129">
    <cfRule type="duplicateValues" dxfId="284" priority="394"/>
    <cfRule type="duplicateValues" dxfId="283" priority="395"/>
  </conditionalFormatting>
  <conditionalFormatting sqref="J1129">
    <cfRule type="duplicateValues" dxfId="282" priority="393"/>
  </conditionalFormatting>
  <conditionalFormatting sqref="J1129">
    <cfRule type="duplicateValues" dxfId="281" priority="388"/>
    <cfRule type="duplicateValues" dxfId="280" priority="389"/>
    <cfRule type="duplicateValues" dxfId="279" priority="390"/>
    <cfRule type="duplicateValues" dxfId="278" priority="391"/>
    <cfRule type="duplicateValues" dxfId="277" priority="392"/>
  </conditionalFormatting>
  <conditionalFormatting sqref="J1129">
    <cfRule type="duplicateValues" dxfId="276" priority="385"/>
    <cfRule type="duplicateValues" dxfId="275" priority="386"/>
    <cfRule type="duplicateValues" dxfId="274" priority="387"/>
  </conditionalFormatting>
  <conditionalFormatting sqref="J1130">
    <cfRule type="duplicateValues" dxfId="273" priority="372"/>
    <cfRule type="duplicateValues" dxfId="272" priority="373"/>
  </conditionalFormatting>
  <conditionalFormatting sqref="J1130">
    <cfRule type="duplicateValues" dxfId="271" priority="371"/>
  </conditionalFormatting>
  <conditionalFormatting sqref="J1130">
    <cfRule type="duplicateValues" dxfId="270" priority="366"/>
    <cfRule type="duplicateValues" dxfId="269" priority="367"/>
    <cfRule type="duplicateValues" dxfId="268" priority="368"/>
    <cfRule type="duplicateValues" dxfId="267" priority="369"/>
    <cfRule type="duplicateValues" dxfId="266" priority="370"/>
  </conditionalFormatting>
  <conditionalFormatting sqref="J1130">
    <cfRule type="duplicateValues" dxfId="265" priority="363"/>
    <cfRule type="duplicateValues" dxfId="264" priority="364"/>
    <cfRule type="duplicateValues" dxfId="263" priority="365"/>
  </conditionalFormatting>
  <conditionalFormatting sqref="J1131">
    <cfRule type="duplicateValues" dxfId="262" priority="350"/>
    <cfRule type="duplicateValues" dxfId="261" priority="351"/>
  </conditionalFormatting>
  <conditionalFormatting sqref="J1131">
    <cfRule type="duplicateValues" dxfId="260" priority="349"/>
  </conditionalFormatting>
  <conditionalFormatting sqref="J1131">
    <cfRule type="duplicateValues" dxfId="259" priority="344"/>
    <cfRule type="duplicateValues" dxfId="258" priority="345"/>
    <cfRule type="duplicateValues" dxfId="257" priority="346"/>
    <cfRule type="duplicateValues" dxfId="256" priority="347"/>
    <cfRule type="duplicateValues" dxfId="255" priority="348"/>
  </conditionalFormatting>
  <conditionalFormatting sqref="J1131">
    <cfRule type="duplicateValues" dxfId="254" priority="341"/>
    <cfRule type="duplicateValues" dxfId="253" priority="342"/>
    <cfRule type="duplicateValues" dxfId="252" priority="343"/>
  </conditionalFormatting>
  <conditionalFormatting sqref="J1132">
    <cfRule type="duplicateValues" dxfId="251" priority="328"/>
    <cfRule type="duplicateValues" dxfId="250" priority="329"/>
  </conditionalFormatting>
  <conditionalFormatting sqref="J1132">
    <cfRule type="duplicateValues" dxfId="249" priority="327"/>
  </conditionalFormatting>
  <conditionalFormatting sqref="J1132">
    <cfRule type="duplicateValues" dxfId="248" priority="322"/>
    <cfRule type="duplicateValues" dxfId="247" priority="323"/>
    <cfRule type="duplicateValues" dxfId="246" priority="324"/>
    <cfRule type="duplicateValues" dxfId="245" priority="325"/>
    <cfRule type="duplicateValues" dxfId="244" priority="326"/>
  </conditionalFormatting>
  <conditionalFormatting sqref="J1132">
    <cfRule type="duplicateValues" dxfId="243" priority="319"/>
    <cfRule type="duplicateValues" dxfId="242" priority="320"/>
    <cfRule type="duplicateValues" dxfId="241" priority="321"/>
  </conditionalFormatting>
  <conditionalFormatting sqref="J1133">
    <cfRule type="duplicateValues" dxfId="240" priority="306"/>
    <cfRule type="duplicateValues" dxfId="239" priority="307"/>
  </conditionalFormatting>
  <conditionalFormatting sqref="J1133">
    <cfRule type="duplicateValues" dxfId="238" priority="305"/>
  </conditionalFormatting>
  <conditionalFormatting sqref="J1133">
    <cfRule type="duplicateValues" dxfId="237" priority="300"/>
    <cfRule type="duplicateValues" dxfId="236" priority="301"/>
    <cfRule type="duplicateValues" dxfId="235" priority="302"/>
    <cfRule type="duplicateValues" dxfId="234" priority="303"/>
    <cfRule type="duplicateValues" dxfId="233" priority="304"/>
  </conditionalFormatting>
  <conditionalFormatting sqref="J1133">
    <cfRule type="duplicateValues" dxfId="232" priority="297"/>
    <cfRule type="duplicateValues" dxfId="231" priority="298"/>
    <cfRule type="duplicateValues" dxfId="230" priority="299"/>
  </conditionalFormatting>
  <conditionalFormatting sqref="J1134">
    <cfRule type="duplicateValues" dxfId="229" priority="284"/>
    <cfRule type="duplicateValues" dxfId="228" priority="285"/>
  </conditionalFormatting>
  <conditionalFormatting sqref="J1134">
    <cfRule type="duplicateValues" dxfId="227" priority="283"/>
  </conditionalFormatting>
  <conditionalFormatting sqref="J1134">
    <cfRule type="duplicateValues" dxfId="226" priority="278"/>
    <cfRule type="duplicateValues" dxfId="225" priority="279"/>
    <cfRule type="duplicateValues" dxfId="224" priority="280"/>
    <cfRule type="duplicateValues" dxfId="223" priority="281"/>
    <cfRule type="duplicateValues" dxfId="222" priority="282"/>
  </conditionalFormatting>
  <conditionalFormatting sqref="J1134">
    <cfRule type="duplicateValues" dxfId="221" priority="275"/>
    <cfRule type="duplicateValues" dxfId="220" priority="276"/>
    <cfRule type="duplicateValues" dxfId="219" priority="277"/>
  </conditionalFormatting>
  <conditionalFormatting sqref="J1135">
    <cfRule type="duplicateValues" dxfId="218" priority="273"/>
    <cfRule type="duplicateValues" dxfId="217" priority="274"/>
  </conditionalFormatting>
  <conditionalFormatting sqref="J1135">
    <cfRule type="duplicateValues" dxfId="216" priority="272"/>
  </conditionalFormatting>
  <conditionalFormatting sqref="J1135">
    <cfRule type="duplicateValues" dxfId="215" priority="267"/>
    <cfRule type="duplicateValues" dxfId="214" priority="268"/>
    <cfRule type="duplicateValues" dxfId="213" priority="269"/>
    <cfRule type="duplicateValues" dxfId="212" priority="270"/>
    <cfRule type="duplicateValues" dxfId="211" priority="271"/>
  </conditionalFormatting>
  <conditionalFormatting sqref="J1135">
    <cfRule type="duplicateValues" dxfId="210" priority="264"/>
    <cfRule type="duplicateValues" dxfId="209" priority="265"/>
    <cfRule type="duplicateValues" dxfId="208" priority="266"/>
  </conditionalFormatting>
  <conditionalFormatting sqref="J1136">
    <cfRule type="duplicateValues" dxfId="207" priority="251"/>
    <cfRule type="duplicateValues" dxfId="206" priority="252"/>
  </conditionalFormatting>
  <conditionalFormatting sqref="J1136">
    <cfRule type="duplicateValues" dxfId="205" priority="250"/>
  </conditionalFormatting>
  <conditionalFormatting sqref="J1136">
    <cfRule type="duplicateValues" dxfId="204" priority="245"/>
    <cfRule type="duplicateValues" dxfId="203" priority="246"/>
    <cfRule type="duplicateValues" dxfId="202" priority="247"/>
    <cfRule type="duplicateValues" dxfId="201" priority="248"/>
    <cfRule type="duplicateValues" dxfId="200" priority="249"/>
  </conditionalFormatting>
  <conditionalFormatting sqref="J1136">
    <cfRule type="duplicateValues" dxfId="199" priority="242"/>
    <cfRule type="duplicateValues" dxfId="198" priority="243"/>
    <cfRule type="duplicateValues" dxfId="197" priority="244"/>
  </conditionalFormatting>
  <conditionalFormatting sqref="J1137">
    <cfRule type="duplicateValues" dxfId="196" priority="229"/>
    <cfRule type="duplicateValues" dxfId="195" priority="230"/>
  </conditionalFormatting>
  <conditionalFormatting sqref="J1137">
    <cfRule type="duplicateValues" dxfId="194" priority="228"/>
  </conditionalFormatting>
  <conditionalFormatting sqref="J1137">
    <cfRule type="duplicateValues" dxfId="193" priority="223"/>
    <cfRule type="duplicateValues" dxfId="192" priority="224"/>
    <cfRule type="duplicateValues" dxfId="191" priority="225"/>
    <cfRule type="duplicateValues" dxfId="190" priority="226"/>
    <cfRule type="duplicateValues" dxfId="189" priority="227"/>
  </conditionalFormatting>
  <conditionalFormatting sqref="J1137">
    <cfRule type="duplicateValues" dxfId="188" priority="220"/>
    <cfRule type="duplicateValues" dxfId="187" priority="221"/>
    <cfRule type="duplicateValues" dxfId="186" priority="222"/>
  </conditionalFormatting>
  <conditionalFormatting sqref="I1137:K1137">
    <cfRule type="duplicateValues" dxfId="185" priority="219"/>
  </conditionalFormatting>
  <conditionalFormatting sqref="I1137:K1137">
    <cfRule type="duplicateValues" dxfId="184" priority="217"/>
    <cfRule type="duplicateValues" dxfId="183" priority="218"/>
  </conditionalFormatting>
  <conditionalFormatting sqref="F1137">
    <cfRule type="duplicateValues" dxfId="182" priority="205"/>
  </conditionalFormatting>
  <conditionalFormatting sqref="F1137">
    <cfRule type="duplicateValues" dxfId="181" priority="203"/>
    <cfRule type="duplicateValues" dxfId="180" priority="204"/>
  </conditionalFormatting>
  <conditionalFormatting sqref="J1138">
    <cfRule type="duplicateValues" dxfId="179" priority="173"/>
    <cfRule type="duplicateValues" dxfId="178" priority="174"/>
  </conditionalFormatting>
  <conditionalFormatting sqref="J1138">
    <cfRule type="duplicateValues" dxfId="177" priority="172"/>
  </conditionalFormatting>
  <conditionalFormatting sqref="J1138">
    <cfRule type="duplicateValues" dxfId="176" priority="167"/>
    <cfRule type="duplicateValues" dxfId="175" priority="168"/>
    <cfRule type="duplicateValues" dxfId="174" priority="169"/>
    <cfRule type="duplicateValues" dxfId="173" priority="170"/>
    <cfRule type="duplicateValues" dxfId="172" priority="171"/>
  </conditionalFormatting>
  <conditionalFormatting sqref="J1138">
    <cfRule type="duplicateValues" dxfId="171" priority="164"/>
    <cfRule type="duplicateValues" dxfId="170" priority="165"/>
    <cfRule type="duplicateValues" dxfId="169" priority="166"/>
  </conditionalFormatting>
  <conditionalFormatting sqref="F1119:F1140">
    <cfRule type="duplicateValues" dxfId="168" priority="466714"/>
  </conditionalFormatting>
  <conditionalFormatting sqref="J1119:J1140">
    <cfRule type="duplicateValues" dxfId="167" priority="466716"/>
    <cfRule type="duplicateValues" dxfId="166" priority="466717"/>
  </conditionalFormatting>
  <conditionalFormatting sqref="J1119:J1140">
    <cfRule type="duplicateValues" dxfId="165" priority="466720"/>
  </conditionalFormatting>
  <conditionalFormatting sqref="J1119:J1140">
    <cfRule type="duplicateValues" dxfId="164" priority="466722"/>
    <cfRule type="duplicateValues" dxfId="163" priority="466723"/>
    <cfRule type="duplicateValues" dxfId="162" priority="466724"/>
  </conditionalFormatting>
  <conditionalFormatting sqref="F1119:F1140">
    <cfRule type="duplicateValues" dxfId="161" priority="466728"/>
    <cfRule type="duplicateValues" dxfId="160" priority="466729"/>
    <cfRule type="duplicateValues" dxfId="159" priority="466730"/>
  </conditionalFormatting>
  <conditionalFormatting sqref="F1119:F1140">
    <cfRule type="duplicateValues" dxfId="158" priority="466734"/>
    <cfRule type="duplicateValues" dxfId="157" priority="466735"/>
  </conditionalFormatting>
  <conditionalFormatting sqref="J1119:J1140">
    <cfRule type="duplicateValues" dxfId="156" priority="466738"/>
    <cfRule type="duplicateValues" dxfId="155" priority="466739"/>
    <cfRule type="duplicateValues" dxfId="154" priority="466740"/>
    <cfRule type="duplicateValues" dxfId="153" priority="466741"/>
    <cfRule type="duplicateValues" dxfId="152" priority="466742"/>
  </conditionalFormatting>
  <conditionalFormatting sqref="J1139">
    <cfRule type="duplicateValues" dxfId="151" priority="151"/>
    <cfRule type="duplicateValues" dxfId="150" priority="152"/>
  </conditionalFormatting>
  <conditionalFormatting sqref="J1139">
    <cfRule type="duplicateValues" dxfId="149" priority="150"/>
  </conditionalFormatting>
  <conditionalFormatting sqref="J1139">
    <cfRule type="duplicateValues" dxfId="148" priority="145"/>
    <cfRule type="duplicateValues" dxfId="147" priority="146"/>
    <cfRule type="duplicateValues" dxfId="146" priority="147"/>
    <cfRule type="duplicateValues" dxfId="145" priority="148"/>
    <cfRule type="duplicateValues" dxfId="144" priority="149"/>
  </conditionalFormatting>
  <conditionalFormatting sqref="J1139">
    <cfRule type="duplicateValues" dxfId="143" priority="142"/>
    <cfRule type="duplicateValues" dxfId="142" priority="143"/>
    <cfRule type="duplicateValues" dxfId="141" priority="144"/>
  </conditionalFormatting>
  <conditionalFormatting sqref="F1141:F1157 F1159:F1161">
    <cfRule type="duplicateValues" dxfId="140" priority="141"/>
  </conditionalFormatting>
  <conditionalFormatting sqref="J1141:J1161">
    <cfRule type="duplicateValues" dxfId="139" priority="139"/>
    <cfRule type="duplicateValues" dxfId="138" priority="140"/>
  </conditionalFormatting>
  <conditionalFormatting sqref="F1141:F1157 F1159:F1161">
    <cfRule type="duplicateValues" dxfId="137" priority="138"/>
  </conditionalFormatting>
  <conditionalFormatting sqref="J1141:J1161">
    <cfRule type="duplicateValues" dxfId="136" priority="137"/>
  </conditionalFormatting>
  <conditionalFormatting sqref="F1141:F1157 F1159:F1161">
    <cfRule type="duplicateValues" dxfId="135" priority="136"/>
  </conditionalFormatting>
  <conditionalFormatting sqref="J1141:J1161">
    <cfRule type="duplicateValues" dxfId="134" priority="133"/>
    <cfRule type="duplicateValues" dxfId="133" priority="134"/>
    <cfRule type="duplicateValues" dxfId="132" priority="135"/>
  </conditionalFormatting>
  <conditionalFormatting sqref="F1141:F1157 F1159:F1161">
    <cfRule type="duplicateValues" dxfId="131" priority="130"/>
    <cfRule type="duplicateValues" dxfId="130" priority="131"/>
    <cfRule type="duplicateValues" dxfId="129" priority="132"/>
  </conditionalFormatting>
  <conditionalFormatting sqref="J1141:J1161">
    <cfRule type="duplicateValues" dxfId="128" priority="128"/>
    <cfRule type="duplicateValues" dxfId="127" priority="129"/>
  </conditionalFormatting>
  <conditionalFormatting sqref="F1141:F1157 F1159:F1161">
    <cfRule type="duplicateValues" dxfId="126" priority="127"/>
  </conditionalFormatting>
  <conditionalFormatting sqref="F1141:F1157 F1159:F1161">
    <cfRule type="duplicateValues" dxfId="125" priority="126"/>
  </conditionalFormatting>
  <conditionalFormatting sqref="J1141:J1161">
    <cfRule type="duplicateValues" dxfId="124" priority="125"/>
  </conditionalFormatting>
  <conditionalFormatting sqref="J1141:J1161">
    <cfRule type="duplicateValues" dxfId="123" priority="124"/>
  </conditionalFormatting>
  <conditionalFormatting sqref="J1141:J1161">
    <cfRule type="duplicateValues" dxfId="122" priority="123"/>
  </conditionalFormatting>
  <conditionalFormatting sqref="F1141:F1157 F1159:F1161">
    <cfRule type="duplicateValues" dxfId="121" priority="122"/>
  </conditionalFormatting>
  <conditionalFormatting sqref="J1141:J1161">
    <cfRule type="duplicateValues" dxfId="120" priority="120"/>
    <cfRule type="duplicateValues" dxfId="119" priority="121"/>
  </conditionalFormatting>
  <conditionalFormatting sqref="J1141:J1161">
    <cfRule type="duplicateValues" dxfId="118" priority="119"/>
  </conditionalFormatting>
  <conditionalFormatting sqref="J1141:J1161">
    <cfRule type="duplicateValues" dxfId="117" priority="116"/>
    <cfRule type="duplicateValues" dxfId="116" priority="117"/>
    <cfRule type="duplicateValues" dxfId="115" priority="118"/>
  </conditionalFormatting>
  <conditionalFormatting sqref="F1141:F1157 F1159:F1161">
    <cfRule type="duplicateValues" dxfId="114" priority="113"/>
    <cfRule type="duplicateValues" dxfId="113" priority="114"/>
    <cfRule type="duplicateValues" dxfId="112" priority="115"/>
  </conditionalFormatting>
  <conditionalFormatting sqref="F1141:F1157 F1159:F1161">
    <cfRule type="duplicateValues" dxfId="111" priority="111"/>
    <cfRule type="duplicateValues" dxfId="110" priority="112"/>
  </conditionalFormatting>
  <conditionalFormatting sqref="J1141:J1161">
    <cfRule type="duplicateValues" dxfId="109" priority="106"/>
    <cfRule type="duplicateValues" dxfId="108" priority="107"/>
    <cfRule type="duplicateValues" dxfId="107" priority="108"/>
    <cfRule type="duplicateValues" dxfId="106" priority="109"/>
    <cfRule type="duplicateValues" dxfId="105" priority="110"/>
  </conditionalFormatting>
  <conditionalFormatting sqref="J1:J1161 J1172:J1048576">
    <cfRule type="duplicateValues" dxfId="104" priority="41"/>
    <cfRule type="duplicateValues" dxfId="103" priority="105"/>
  </conditionalFormatting>
  <conditionalFormatting sqref="F1143">
    <cfRule type="duplicateValues" dxfId="102" priority="104"/>
  </conditionalFormatting>
  <conditionalFormatting sqref="J1143">
    <cfRule type="duplicateValues" dxfId="101" priority="102"/>
    <cfRule type="duplicateValues" dxfId="100" priority="103"/>
  </conditionalFormatting>
  <conditionalFormatting sqref="F1143">
    <cfRule type="duplicateValues" dxfId="99" priority="101"/>
  </conditionalFormatting>
  <conditionalFormatting sqref="J1143">
    <cfRule type="duplicateValues" dxfId="98" priority="100"/>
  </conditionalFormatting>
  <conditionalFormatting sqref="F1143">
    <cfRule type="duplicateValues" dxfId="97" priority="99"/>
  </conditionalFormatting>
  <conditionalFormatting sqref="J1143">
    <cfRule type="duplicateValues" dxfId="96" priority="96"/>
    <cfRule type="duplicateValues" dxfId="95" priority="97"/>
    <cfRule type="duplicateValues" dxfId="94" priority="98"/>
  </conditionalFormatting>
  <conditionalFormatting sqref="F1143">
    <cfRule type="duplicateValues" dxfId="93" priority="93"/>
    <cfRule type="duplicateValues" dxfId="92" priority="94"/>
    <cfRule type="duplicateValues" dxfId="91" priority="95"/>
  </conditionalFormatting>
  <conditionalFormatting sqref="J1143">
    <cfRule type="duplicateValues" dxfId="90" priority="91"/>
    <cfRule type="duplicateValues" dxfId="89" priority="92"/>
  </conditionalFormatting>
  <conditionalFormatting sqref="F1143">
    <cfRule type="duplicateValues" dxfId="88" priority="90"/>
  </conditionalFormatting>
  <conditionalFormatting sqref="F1143">
    <cfRule type="duplicateValues" dxfId="87" priority="89"/>
  </conditionalFormatting>
  <conditionalFormatting sqref="J1143">
    <cfRule type="duplicateValues" dxfId="86" priority="88"/>
  </conditionalFormatting>
  <conditionalFormatting sqref="J1143">
    <cfRule type="duplicateValues" dxfId="85" priority="87"/>
  </conditionalFormatting>
  <conditionalFormatting sqref="J1143">
    <cfRule type="duplicateValues" dxfId="84" priority="86"/>
  </conditionalFormatting>
  <conditionalFormatting sqref="J1143">
    <cfRule type="duplicateValues" dxfId="83" priority="84"/>
    <cfRule type="duplicateValues" dxfId="82" priority="85"/>
  </conditionalFormatting>
  <conditionalFormatting sqref="J1143">
    <cfRule type="duplicateValues" dxfId="81" priority="83"/>
  </conditionalFormatting>
  <conditionalFormatting sqref="J1143">
    <cfRule type="duplicateValues" dxfId="80" priority="78"/>
    <cfRule type="duplicateValues" dxfId="79" priority="79"/>
    <cfRule type="duplicateValues" dxfId="78" priority="80"/>
    <cfRule type="duplicateValues" dxfId="77" priority="81"/>
    <cfRule type="duplicateValues" dxfId="76" priority="82"/>
  </conditionalFormatting>
  <conditionalFormatting sqref="J1143">
    <cfRule type="duplicateValues" dxfId="75" priority="75"/>
    <cfRule type="duplicateValues" dxfId="74" priority="76"/>
    <cfRule type="duplicateValues" dxfId="73" priority="77"/>
  </conditionalFormatting>
  <conditionalFormatting sqref="F1143">
    <cfRule type="duplicateValues" dxfId="72" priority="74"/>
  </conditionalFormatting>
  <conditionalFormatting sqref="J1143">
    <cfRule type="duplicateValues" dxfId="71" priority="72"/>
    <cfRule type="duplicateValues" dxfId="70" priority="73"/>
  </conditionalFormatting>
  <conditionalFormatting sqref="J1143">
    <cfRule type="duplicateValues" dxfId="69" priority="71"/>
  </conditionalFormatting>
  <conditionalFormatting sqref="J1143">
    <cfRule type="duplicateValues" dxfId="68" priority="68"/>
    <cfRule type="duplicateValues" dxfId="67" priority="69"/>
    <cfRule type="duplicateValues" dxfId="66" priority="70"/>
  </conditionalFormatting>
  <conditionalFormatting sqref="F1143">
    <cfRule type="duplicateValues" dxfId="65" priority="65"/>
    <cfRule type="duplicateValues" dxfId="64" priority="66"/>
    <cfRule type="duplicateValues" dxfId="63" priority="67"/>
  </conditionalFormatting>
  <conditionalFormatting sqref="F1143">
    <cfRule type="duplicateValues" dxfId="62" priority="63"/>
    <cfRule type="duplicateValues" dxfId="61" priority="64"/>
  </conditionalFormatting>
  <conditionalFormatting sqref="J1143">
    <cfRule type="duplicateValues" dxfId="60" priority="58"/>
    <cfRule type="duplicateValues" dxfId="59" priority="59"/>
    <cfRule type="duplicateValues" dxfId="58" priority="60"/>
    <cfRule type="duplicateValues" dxfId="57" priority="61"/>
    <cfRule type="duplicateValues" dxfId="56" priority="62"/>
  </conditionalFormatting>
  <conditionalFormatting sqref="F1158">
    <cfRule type="duplicateValues" dxfId="55" priority="57"/>
  </conditionalFormatting>
  <conditionalFormatting sqref="F1158">
    <cfRule type="duplicateValues" dxfId="54" priority="56"/>
  </conditionalFormatting>
  <conditionalFormatting sqref="F1158">
    <cfRule type="duplicateValues" dxfId="53" priority="55"/>
  </conditionalFormatting>
  <conditionalFormatting sqref="F1158">
    <cfRule type="duplicateValues" dxfId="52" priority="52"/>
    <cfRule type="duplicateValues" dxfId="51" priority="53"/>
    <cfRule type="duplicateValues" dxfId="50" priority="54"/>
  </conditionalFormatting>
  <conditionalFormatting sqref="F1158">
    <cfRule type="duplicateValues" dxfId="49" priority="51"/>
  </conditionalFormatting>
  <conditionalFormatting sqref="F1158">
    <cfRule type="duplicateValues" dxfId="48" priority="50"/>
  </conditionalFormatting>
  <conditionalFormatting sqref="F1158">
    <cfRule type="duplicateValues" dxfId="47" priority="49"/>
  </conditionalFormatting>
  <conditionalFormatting sqref="F1158">
    <cfRule type="duplicateValues" dxfId="46" priority="46"/>
    <cfRule type="duplicateValues" dxfId="45" priority="47"/>
    <cfRule type="duplicateValues" dxfId="44" priority="48"/>
  </conditionalFormatting>
  <conditionalFormatting sqref="F1158">
    <cfRule type="duplicateValues" dxfId="43" priority="44"/>
    <cfRule type="duplicateValues" dxfId="42" priority="45"/>
  </conditionalFormatting>
  <conditionalFormatting sqref="F1:F1161 F1172:F1048576">
    <cfRule type="duplicateValues" dxfId="41" priority="42"/>
    <cfRule type="duplicateValues" dxfId="40" priority="43"/>
  </conditionalFormatting>
  <conditionalFormatting sqref="F1162:F1171">
    <cfRule type="duplicateValues" dxfId="39" priority="40"/>
  </conditionalFormatting>
  <conditionalFormatting sqref="J1162:J1171">
    <cfRule type="duplicateValues" dxfId="38" priority="38"/>
    <cfRule type="duplicateValues" dxfId="37" priority="39"/>
  </conditionalFormatting>
  <conditionalFormatting sqref="F1162:F1171">
    <cfRule type="duplicateValues" dxfId="36" priority="37"/>
  </conditionalFormatting>
  <conditionalFormatting sqref="J1162:J1171">
    <cfRule type="duplicateValues" dxfId="35" priority="36"/>
  </conditionalFormatting>
  <conditionalFormatting sqref="F1162:F1171">
    <cfRule type="duplicateValues" dxfId="34" priority="35"/>
  </conditionalFormatting>
  <conditionalFormatting sqref="J1162:J1171">
    <cfRule type="duplicateValues" dxfId="33" priority="32"/>
    <cfRule type="duplicateValues" dxfId="32" priority="33"/>
    <cfRule type="duplicateValues" dxfId="31" priority="34"/>
  </conditionalFormatting>
  <conditionalFormatting sqref="F1162:F1171">
    <cfRule type="duplicateValues" dxfId="30" priority="29"/>
    <cfRule type="duplicateValues" dxfId="29" priority="30"/>
    <cfRule type="duplicateValues" dxfId="28" priority="31"/>
  </conditionalFormatting>
  <conditionalFormatting sqref="J1162:J1171">
    <cfRule type="duplicateValues" dxfId="27" priority="27"/>
    <cfRule type="duplicateValues" dxfId="26" priority="28"/>
  </conditionalFormatting>
  <conditionalFormatting sqref="F1162:F1171">
    <cfRule type="duplicateValues" dxfId="25" priority="26"/>
  </conditionalFormatting>
  <conditionalFormatting sqref="F1162:F1171">
    <cfRule type="duplicateValues" dxfId="24" priority="25"/>
  </conditionalFormatting>
  <conditionalFormatting sqref="J1162:J1171">
    <cfRule type="duplicateValues" dxfId="23" priority="24"/>
  </conditionalFormatting>
  <conditionalFormatting sqref="J1162:J1171">
    <cfRule type="duplicateValues" dxfId="22" priority="23"/>
  </conditionalFormatting>
  <conditionalFormatting sqref="J1162:J1171">
    <cfRule type="duplicateValues" dxfId="21" priority="22"/>
  </conditionalFormatting>
  <conditionalFormatting sqref="F1162:F1171">
    <cfRule type="duplicateValues" dxfId="20" priority="21"/>
  </conditionalFormatting>
  <conditionalFormatting sqref="J1162:J1171">
    <cfRule type="duplicateValues" dxfId="19" priority="19"/>
    <cfRule type="duplicateValues" dxfId="18" priority="20"/>
  </conditionalFormatting>
  <conditionalFormatting sqref="J1162:J1171">
    <cfRule type="duplicateValues" dxfId="17" priority="18"/>
  </conditionalFormatting>
  <conditionalFormatting sqref="J1162:J1171">
    <cfRule type="duplicateValues" dxfId="16" priority="15"/>
    <cfRule type="duplicateValues" dxfId="15" priority="16"/>
    <cfRule type="duplicateValues" dxfId="14" priority="17"/>
  </conditionalFormatting>
  <conditionalFormatting sqref="F1162:F1171">
    <cfRule type="duplicateValues" dxfId="13" priority="12"/>
    <cfRule type="duplicateValues" dxfId="12" priority="13"/>
    <cfRule type="duplicateValues" dxfId="11" priority="14"/>
  </conditionalFormatting>
  <conditionalFormatting sqref="F1162:F1171">
    <cfRule type="duplicateValues" dxfId="10" priority="10"/>
    <cfRule type="duplicateValues" dxfId="9" priority="11"/>
  </conditionalFormatting>
  <conditionalFormatting sqref="J1162:J1171">
    <cfRule type="duplicateValues" dxfId="8" priority="5"/>
    <cfRule type="duplicateValues" dxfId="7" priority="6"/>
    <cfRule type="duplicateValues" dxfId="6" priority="7"/>
    <cfRule type="duplicateValues" dxfId="5" priority="8"/>
    <cfRule type="duplicateValues" dxfId="4" priority="9"/>
  </conditionalFormatting>
  <conditionalFormatting sqref="J1162:J1171">
    <cfRule type="duplicateValues" dxfId="3" priority="1"/>
    <cfRule type="duplicateValues" dxfId="2" priority="4"/>
  </conditionalFormatting>
  <conditionalFormatting sqref="F1162:F1171">
    <cfRule type="duplicateValues" dxfId="1" priority="2"/>
    <cfRule type="duplicateValues" dxfId="0" priority="3"/>
  </conditionalFormatting>
  <pageMargins left="0.70833333333333304" right="0.70833333333333304" top="0.74791666666666701" bottom="0.74791666666666701" header="0.31458333333333299" footer="0.31458333333333299"/>
  <pageSetup paperSize="9" scale="29" orientation="landscape" r:id="rId1"/>
  <headerFooter alignWithMargins="0"/>
  <ignoredErrors>
    <ignoredError sqref="G700 G702 G340 G952 G614 G1040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国内work order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wenwen_bao</dc:creator>
  <cp:lastModifiedBy>Shuaijie_Li</cp:lastModifiedBy>
  <cp:lastPrinted>2015-04-22T02:25:48Z</cp:lastPrinted>
  <dcterms:created xsi:type="dcterms:W3CDTF">2013-05-06T09:58:00Z</dcterms:created>
  <dcterms:modified xsi:type="dcterms:W3CDTF">2016-10-24T10:52:20Z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2052-9.1.0.4843</vt:lpwstr>
  </property>
</Properties>
</file>