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uRPG\Design\s_数值设定numerical\"/>
    </mc:Choice>
  </mc:AlternateContent>
  <xr:revisionPtr revIDLastSave="0" documentId="13_ncr:1_{44AF8406-A9D7-46E1-9E21-A317084B4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等级经验" sheetId="1" r:id="rId1"/>
    <sheet name="地理相关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14" i="1"/>
  <c r="J13" i="1"/>
  <c r="I70" i="1" l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C8" i="2"/>
  <c r="C9" i="2" s="1"/>
  <c r="C6" i="2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20" i="1" s="1"/>
  <c r="E20" i="1" s="1"/>
  <c r="B19" i="1"/>
  <c r="D19" i="1" s="1"/>
  <c r="E19" i="1" s="1"/>
  <c r="B18" i="1"/>
  <c r="D18" i="1" s="1"/>
  <c r="E18" i="1" s="1"/>
  <c r="D17" i="1"/>
  <c r="E17" i="1" s="1"/>
  <c r="B17" i="1"/>
  <c r="B16" i="1"/>
  <c r="D16" i="1" s="1"/>
  <c r="E16" i="1" s="1"/>
  <c r="B15" i="1"/>
  <c r="D15" i="1" s="1"/>
  <c r="E15" i="1" s="1"/>
  <c r="B14" i="1"/>
  <c r="D14" i="1" s="1"/>
  <c r="E14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B13" i="1"/>
  <c r="D13" i="1" s="1"/>
  <c r="E13" i="1" s="1"/>
  <c r="B12" i="1"/>
  <c r="D12" i="1" s="1"/>
  <c r="F12" i="1" l="1"/>
  <c r="K2" i="1"/>
  <c r="H3" i="1" s="1"/>
  <c r="D29" i="1" s="1"/>
  <c r="E29" i="1" s="1"/>
  <c r="E12" i="1"/>
  <c r="D12" i="2"/>
  <c r="C16" i="2" s="1"/>
  <c r="D11" i="2"/>
  <c r="C15" i="2" s="1"/>
  <c r="D10" i="2"/>
  <c r="C14" i="2" s="1"/>
  <c r="D30" i="1" l="1"/>
  <c r="E30" i="1" s="1"/>
  <c r="D26" i="1"/>
  <c r="E26" i="1" s="1"/>
  <c r="D27" i="1"/>
  <c r="E27" i="1" s="1"/>
  <c r="G12" i="1"/>
  <c r="F13" i="1"/>
  <c r="H12" i="1"/>
  <c r="D24" i="1"/>
  <c r="E24" i="1" s="1"/>
  <c r="D25" i="1"/>
  <c r="E25" i="1" s="1"/>
  <c r="D28" i="1"/>
  <c r="E28" i="1" s="1"/>
  <c r="D23" i="1"/>
  <c r="E23" i="1" s="1"/>
  <c r="D22" i="1"/>
  <c r="E22" i="1" s="1"/>
  <c r="D21" i="1"/>
  <c r="H13" i="1" l="1"/>
  <c r="G13" i="1"/>
  <c r="F14" i="1"/>
  <c r="E21" i="1"/>
  <c r="K3" i="1"/>
  <c r="H4" i="1" s="1"/>
  <c r="D33" i="1" l="1"/>
  <c r="E33" i="1" s="1"/>
  <c r="D36" i="1"/>
  <c r="E36" i="1" s="1"/>
  <c r="D39" i="1"/>
  <c r="E39" i="1" s="1"/>
  <c r="D31" i="1"/>
  <c r="D38" i="1"/>
  <c r="E38" i="1" s="1"/>
  <c r="D34" i="1"/>
  <c r="E34" i="1" s="1"/>
  <c r="D37" i="1"/>
  <c r="E37" i="1" s="1"/>
  <c r="D35" i="1"/>
  <c r="E35" i="1" s="1"/>
  <c r="D32" i="1"/>
  <c r="E32" i="1" s="1"/>
  <c r="D40" i="1"/>
  <c r="E40" i="1" s="1"/>
  <c r="H14" i="1"/>
  <c r="G14" i="1"/>
  <c r="F15" i="1"/>
  <c r="K4" i="1" l="1"/>
  <c r="H5" i="1" s="1"/>
  <c r="E31" i="1"/>
  <c r="H15" i="1"/>
  <c r="G15" i="1"/>
  <c r="F16" i="1"/>
  <c r="H16" i="1" l="1"/>
  <c r="G16" i="1"/>
  <c r="F17" i="1"/>
  <c r="D49" i="1"/>
  <c r="E49" i="1" s="1"/>
  <c r="D41" i="1"/>
  <c r="D47" i="1"/>
  <c r="E47" i="1" s="1"/>
  <c r="D42" i="1"/>
  <c r="E42" i="1" s="1"/>
  <c r="D50" i="1"/>
  <c r="E50" i="1" s="1"/>
  <c r="D46" i="1"/>
  <c r="E46" i="1" s="1"/>
  <c r="D45" i="1"/>
  <c r="E45" i="1" s="1"/>
  <c r="D44" i="1"/>
  <c r="E44" i="1" s="1"/>
  <c r="D48" i="1"/>
  <c r="E48" i="1" s="1"/>
  <c r="D43" i="1"/>
  <c r="E43" i="1" s="1"/>
  <c r="E41" i="1" l="1"/>
  <c r="K5" i="1"/>
  <c r="H6" i="1" s="1"/>
  <c r="F18" i="1"/>
  <c r="H17" i="1"/>
  <c r="G17" i="1"/>
  <c r="D55" i="1" l="1"/>
  <c r="E55" i="1" s="1"/>
  <c r="D54" i="1"/>
  <c r="E54" i="1" s="1"/>
  <c r="D59" i="1"/>
  <c r="E59" i="1" s="1"/>
  <c r="D58" i="1"/>
  <c r="E58" i="1" s="1"/>
  <c r="D57" i="1"/>
  <c r="E57" i="1" s="1"/>
  <c r="D53" i="1"/>
  <c r="E53" i="1" s="1"/>
  <c r="D60" i="1"/>
  <c r="E60" i="1" s="1"/>
  <c r="D52" i="1"/>
  <c r="E52" i="1" s="1"/>
  <c r="D51" i="1"/>
  <c r="D56" i="1"/>
  <c r="E56" i="1" s="1"/>
  <c r="F19" i="1"/>
  <c r="H18" i="1"/>
  <c r="G18" i="1"/>
  <c r="G19" i="1" l="1"/>
  <c r="F20" i="1"/>
  <c r="H19" i="1"/>
  <c r="E51" i="1"/>
  <c r="K6" i="1"/>
  <c r="H7" i="1" s="1"/>
  <c r="D63" i="1" l="1"/>
  <c r="E63" i="1" s="1"/>
  <c r="D67" i="1"/>
  <c r="E67" i="1" s="1"/>
  <c r="D65" i="1"/>
  <c r="E65" i="1" s="1"/>
  <c r="D62" i="1"/>
  <c r="E62" i="1" s="1"/>
  <c r="D66" i="1"/>
  <c r="E66" i="1" s="1"/>
  <c r="D64" i="1"/>
  <c r="E64" i="1" s="1"/>
  <c r="D70" i="1"/>
  <c r="E70" i="1" s="1"/>
  <c r="D61" i="1"/>
  <c r="D69" i="1"/>
  <c r="E69" i="1" s="1"/>
  <c r="D68" i="1"/>
  <c r="E68" i="1" s="1"/>
  <c r="H20" i="1"/>
  <c r="G20" i="1"/>
  <c r="F21" i="1"/>
  <c r="H21" i="1" l="1"/>
  <c r="G21" i="1"/>
  <c r="F22" i="1"/>
  <c r="E61" i="1"/>
  <c r="K7" i="1"/>
  <c r="H22" i="1" l="1"/>
  <c r="G22" i="1"/>
  <c r="F23" i="1"/>
  <c r="H23" i="1" l="1"/>
  <c r="G23" i="1"/>
  <c r="F24" i="1"/>
  <c r="H24" i="1" l="1"/>
  <c r="G24" i="1"/>
  <c r="F25" i="1"/>
  <c r="F26" i="1" l="1"/>
  <c r="H25" i="1"/>
  <c r="G25" i="1"/>
  <c r="F27" i="1" l="1"/>
  <c r="H26" i="1"/>
  <c r="G26" i="1"/>
  <c r="G27" i="1" l="1"/>
  <c r="F28" i="1"/>
  <c r="H27" i="1"/>
  <c r="H28" i="1" l="1"/>
  <c r="G28" i="1"/>
  <c r="F29" i="1"/>
  <c r="H29" i="1" l="1"/>
  <c r="G29" i="1"/>
  <c r="F30" i="1"/>
  <c r="H30" i="1" l="1"/>
  <c r="G30" i="1"/>
  <c r="F31" i="1"/>
  <c r="H31" i="1" l="1"/>
  <c r="G31" i="1"/>
  <c r="F32" i="1"/>
  <c r="H32" i="1" l="1"/>
  <c r="G32" i="1"/>
  <c r="F33" i="1"/>
  <c r="F34" i="1" l="1"/>
  <c r="H33" i="1"/>
  <c r="G33" i="1"/>
  <c r="F35" i="1" l="1"/>
  <c r="H34" i="1"/>
  <c r="G34" i="1"/>
  <c r="G35" i="1" l="1"/>
  <c r="F36" i="1"/>
  <c r="H35" i="1"/>
  <c r="H36" i="1" l="1"/>
  <c r="G36" i="1"/>
  <c r="F37" i="1"/>
  <c r="H37" i="1" l="1"/>
  <c r="G37" i="1"/>
  <c r="F38" i="1"/>
  <c r="H38" i="1" l="1"/>
  <c r="G38" i="1"/>
  <c r="F39" i="1"/>
  <c r="H39" i="1" l="1"/>
  <c r="G39" i="1"/>
  <c r="F40" i="1"/>
  <c r="H40" i="1" l="1"/>
  <c r="G40" i="1"/>
  <c r="F41" i="1"/>
  <c r="F42" i="1" l="1"/>
  <c r="H41" i="1"/>
  <c r="G41" i="1"/>
  <c r="F43" i="1" l="1"/>
  <c r="H42" i="1"/>
  <c r="G42" i="1"/>
  <c r="G43" i="1" l="1"/>
  <c r="F44" i="1"/>
  <c r="H43" i="1"/>
  <c r="H44" i="1" l="1"/>
  <c r="G44" i="1"/>
  <c r="F45" i="1"/>
  <c r="H45" i="1" l="1"/>
  <c r="G45" i="1"/>
  <c r="F46" i="1"/>
  <c r="H46" i="1" l="1"/>
  <c r="G46" i="1"/>
  <c r="F47" i="1"/>
  <c r="H47" i="1" l="1"/>
  <c r="G47" i="1"/>
  <c r="F48" i="1"/>
  <c r="H48" i="1" l="1"/>
  <c r="G48" i="1"/>
  <c r="F49" i="1"/>
  <c r="F50" i="1" l="1"/>
  <c r="H49" i="1"/>
  <c r="G49" i="1"/>
  <c r="F51" i="1" l="1"/>
  <c r="H50" i="1"/>
  <c r="G50" i="1"/>
  <c r="G51" i="1" l="1"/>
  <c r="F52" i="1"/>
  <c r="H51" i="1"/>
  <c r="H52" i="1" l="1"/>
  <c r="G52" i="1"/>
  <c r="F53" i="1"/>
  <c r="H53" i="1" l="1"/>
  <c r="G53" i="1"/>
  <c r="F54" i="1"/>
  <c r="H54" i="1" l="1"/>
  <c r="G54" i="1"/>
  <c r="F55" i="1"/>
  <c r="H55" i="1" l="1"/>
  <c r="G55" i="1"/>
  <c r="F56" i="1"/>
  <c r="H56" i="1" l="1"/>
  <c r="G56" i="1"/>
  <c r="F57" i="1"/>
  <c r="F58" i="1" l="1"/>
  <c r="H57" i="1"/>
  <c r="G57" i="1"/>
  <c r="F59" i="1" l="1"/>
  <c r="H58" i="1"/>
  <c r="G58" i="1"/>
  <c r="G59" i="1" l="1"/>
  <c r="F60" i="1"/>
  <c r="H59" i="1"/>
  <c r="H60" i="1" l="1"/>
  <c r="G60" i="1"/>
  <c r="F61" i="1"/>
  <c r="H61" i="1" l="1"/>
  <c r="G61" i="1"/>
  <c r="F62" i="1"/>
  <c r="H62" i="1" l="1"/>
  <c r="G62" i="1"/>
  <c r="F63" i="1"/>
  <c r="H63" i="1" l="1"/>
  <c r="G63" i="1"/>
  <c r="F64" i="1"/>
  <c r="H64" i="1" l="1"/>
  <c r="G64" i="1"/>
  <c r="F65" i="1"/>
  <c r="F66" i="1" l="1"/>
  <c r="H65" i="1"/>
  <c r="G65" i="1"/>
  <c r="F67" i="1" l="1"/>
  <c r="H66" i="1"/>
  <c r="G66" i="1"/>
  <c r="G67" i="1" l="1"/>
  <c r="F68" i="1"/>
  <c r="H67" i="1"/>
  <c r="H68" i="1" l="1"/>
  <c r="G68" i="1"/>
  <c r="F69" i="1"/>
  <c r="H69" i="1" l="1"/>
  <c r="G69" i="1"/>
  <c r="F70" i="1"/>
  <c r="H70" i="1" l="1"/>
  <c r="G70" i="1"/>
  <c r="I2" i="1" l="1"/>
  <c r="I3" i="1"/>
  <c r="J3" i="1" s="1"/>
  <c r="I4" i="1"/>
  <c r="J4" i="1" s="1"/>
  <c r="I5" i="1" l="1"/>
  <c r="J5" i="1" s="1"/>
  <c r="J2" i="1"/>
  <c r="I6" i="1" l="1"/>
  <c r="J6" i="1" s="1"/>
  <c r="I7" i="1" l="1"/>
  <c r="J7" i="1" s="1"/>
  <c r="I8" i="1" l="1"/>
</calcChain>
</file>

<file path=xl/sharedStrings.xml><?xml version="1.0" encoding="utf-8"?>
<sst xmlns="http://schemas.openxmlformats.org/spreadsheetml/2006/main" count="37" uniqueCount="36">
  <si>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</si>
  <si>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</si>
  <si>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</si>
  <si>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</si>
  <si>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</si>
  <si>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</si>
  <si>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</si>
  <si>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</si>
  <si>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</si>
  <si>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</si>
  <si>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</si>
  <si>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</si>
  <si>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</si>
  <si>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</si>
  <si>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</si>
  <si>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</si>
  <si>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</si>
  <si>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</si>
  <si>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</si>
  <si>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</si>
  <si>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</si>
  <si>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</si>
  <si>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</si>
  <si>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</si>
  <si>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</si>
  <si>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</si>
  <si>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</si>
  <si>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</si>
  <si>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</si>
  <si>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</si>
  <si>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</si>
  <si>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</si>
  <si>
    <t>击杀怪物耗时s</t>
    <phoneticPr fontId="4" type="noConversion"/>
  </si>
  <si>
    <t>击杀怪物数量</t>
    <phoneticPr fontId="4" type="noConversion"/>
  </si>
  <si>
    <t>击杀怪物经验值</t>
    <phoneticPr fontId="4" type="noConversion"/>
  </si>
  <si>
    <t>所需经验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</si>
</sst>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0"/>
  <sheetViews>
    <sheetView tabSelected="1" topLeftCell="A7" workbookViewId="0">
      <selection activeCell="M34" sqref="M34"/>
    </sheetView>
  </sheetViews>
  <sheetFormatPr defaultColWidth="9" defaultRowHeight="13.5" x14ac:dyDescent="0.15"/>
  <cols>
    <col min="6" max="7" width="7.5" bestFit="1" customWidth="1"/>
    <col min="8" max="8" width="5.875" customWidth="1"/>
  </cols>
  <sheetData>
    <row r="1" spans="2:14" x14ac:dyDescent="0.15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2:14" x14ac:dyDescent="0.15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1.1312500000000001</v>
      </c>
      <c r="J2" s="3">
        <f>10/I2</f>
        <v>8.8397790055248606</v>
      </c>
      <c r="K2">
        <f>_xlfn.MAXIFS($D$12:$D$70,$B$12:$B$70,C2)</f>
        <v>965</v>
      </c>
      <c r="M2" s="8" t="s">
        <v>32</v>
      </c>
    </row>
    <row r="3" spans="2:14" x14ac:dyDescent="0.15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1.8344444444444443</v>
      </c>
      <c r="J3" s="3">
        <f t="shared" ref="J3:J7" si="1">10/I3</f>
        <v>5.4512416717141132</v>
      </c>
      <c r="K3">
        <f t="shared" ref="K3:K7" si="2">_xlfn.MAXIFS($D$12:$D$70,$B$12:$B$70,C3)</f>
        <v>1694</v>
      </c>
      <c r="M3" s="8">
        <v>20</v>
      </c>
    </row>
    <row r="4" spans="2:14" x14ac:dyDescent="0.15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4.2255555555555553</v>
      </c>
      <c r="J4" s="3">
        <f t="shared" si="1"/>
        <v>2.3665527215356299</v>
      </c>
      <c r="K4">
        <f t="shared" si="2"/>
        <v>2788</v>
      </c>
      <c r="M4" s="8" t="s">
        <v>34</v>
      </c>
    </row>
    <row r="5" spans="2:14" x14ac:dyDescent="0.15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8.1615277777777777</v>
      </c>
      <c r="J5" s="3">
        <f t="shared" si="1"/>
        <v>1.2252607933563637</v>
      </c>
      <c r="K5">
        <f t="shared" si="2"/>
        <v>7023</v>
      </c>
      <c r="M5">
        <v>10</v>
      </c>
    </row>
    <row r="6" spans="2:14" x14ac:dyDescent="0.15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16.785277777777779</v>
      </c>
      <c r="J6" s="3">
        <f t="shared" si="1"/>
        <v>0.59576017343240606</v>
      </c>
      <c r="K6">
        <f t="shared" si="2"/>
        <v>11863</v>
      </c>
    </row>
    <row r="7" spans="2:14" x14ac:dyDescent="0.15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27.794166666666669</v>
      </c>
      <c r="J7" s="3">
        <f t="shared" si="1"/>
        <v>0.35978772524210711</v>
      </c>
      <c r="K7">
        <f t="shared" si="2"/>
        <v>17308</v>
      </c>
    </row>
    <row r="8" spans="2:14" x14ac:dyDescent="0.15">
      <c r="H8" t="s">
        <v>7</v>
      </c>
      <c r="I8" s="4">
        <f>SUM(I2:I7)</f>
        <v>59.932222222222222</v>
      </c>
      <c r="J8" s="4"/>
    </row>
    <row r="9" spans="2:14" x14ac:dyDescent="0.15">
      <c r="E9">
        <v>2</v>
      </c>
    </row>
    <row r="10" spans="2:14" x14ac:dyDescent="0.15">
      <c r="N10" t="s">
        <v>8</v>
      </c>
    </row>
    <row r="11" spans="2:14" s="1" customFormat="1" ht="27" x14ac:dyDescent="0.15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9" t="s">
        <v>33</v>
      </c>
      <c r="J11" s="9" t="s">
        <v>34</v>
      </c>
      <c r="K11" s="9" t="s">
        <v>35</v>
      </c>
      <c r="N11" s="6" t="s">
        <v>16</v>
      </c>
    </row>
    <row r="12" spans="2:14" x14ac:dyDescent="0.15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0.11736111111111111</v>
      </c>
      <c r="F12">
        <f>IF(C12=1,D12,F11+D12)</f>
        <v>845</v>
      </c>
      <c r="G12" s="3">
        <f>F12/(3600)/$E$9</f>
        <v>0.11736111111111111</v>
      </c>
      <c r="H12" s="4">
        <f>F12/60</f>
        <v>14.083333333333334</v>
      </c>
      <c r="I12">
        <f>F12/$M$3</f>
        <v>42.25</v>
      </c>
      <c r="J12">
        <v>10</v>
      </c>
      <c r="K12">
        <f>FLOOR(I12*J12,5)</f>
        <v>420</v>
      </c>
      <c r="N12">
        <v>1</v>
      </c>
    </row>
    <row r="13" spans="2:14" x14ac:dyDescent="0.15">
      <c r="B13">
        <f t="shared" ref="B13:B70" si="4">ROUNDUP(C13/9.9,)</f>
        <v>1</v>
      </c>
      <c r="C13">
        <v>2</v>
      </c>
      <c r="D13">
        <f t="shared" ref="D13:D70" si="5">INT((MOD(C13,10)+2)^INDEX($F$2:$F$7,B13)*INDEX($G$2:$G$7,B13)+INDEX($H$2:$H$7,B13))</f>
        <v>860</v>
      </c>
      <c r="E13" s="3">
        <f t="shared" ref="E13:E70" si="6">D13/(3600)/$E$9</f>
        <v>0.11944444444444445</v>
      </c>
      <c r="F13">
        <f t="shared" ref="F13:F70" si="7">IF(C13=1,D13,F12+D13)</f>
        <v>1705</v>
      </c>
      <c r="G13" s="3">
        <f t="shared" ref="G13:G70" si="8">F13/(3600)/$E$9</f>
        <v>0.23680555555555555</v>
      </c>
      <c r="H13" s="4">
        <f t="shared" ref="H13:H44" si="9">F13/60</f>
        <v>28.416666666666668</v>
      </c>
      <c r="I13">
        <f t="shared" ref="I13:I70" si="10">F13/$M$3</f>
        <v>85.25</v>
      </c>
      <c r="J13">
        <f>J12*1.1</f>
        <v>11</v>
      </c>
      <c r="K13">
        <f t="shared" ref="K13:K70" si="11">FLOOR(I13*J13,5)</f>
        <v>935</v>
      </c>
      <c r="N13" s="7">
        <f t="shared" ref="N13:N70" si="12">N12+0.1</f>
        <v>1.1000000000000001</v>
      </c>
    </row>
    <row r="14" spans="2:14" x14ac:dyDescent="0.15">
      <c r="B14">
        <f t="shared" si="4"/>
        <v>1</v>
      </c>
      <c r="C14">
        <v>3</v>
      </c>
      <c r="D14">
        <f t="shared" si="5"/>
        <v>875</v>
      </c>
      <c r="E14" s="3">
        <f t="shared" si="6"/>
        <v>0.12152777777777778</v>
      </c>
      <c r="F14">
        <f t="shared" si="7"/>
        <v>2580</v>
      </c>
      <c r="G14" s="3">
        <f t="shared" si="8"/>
        <v>0.35833333333333334</v>
      </c>
      <c r="H14" s="4">
        <f t="shared" si="9"/>
        <v>43</v>
      </c>
      <c r="I14">
        <f t="shared" si="10"/>
        <v>129</v>
      </c>
      <c r="J14">
        <f t="shared" ref="J14:J70" si="13">J13*1.1</f>
        <v>12.100000000000001</v>
      </c>
      <c r="K14">
        <f t="shared" si="11"/>
        <v>1560</v>
      </c>
      <c r="N14" s="7">
        <f t="shared" si="12"/>
        <v>1.2000000000000002</v>
      </c>
    </row>
    <row r="15" spans="2:14" x14ac:dyDescent="0.15">
      <c r="B15">
        <f t="shared" si="4"/>
        <v>1</v>
      </c>
      <c r="C15">
        <v>4</v>
      </c>
      <c r="D15">
        <f t="shared" si="5"/>
        <v>890</v>
      </c>
      <c r="E15" s="3">
        <f t="shared" si="6"/>
        <v>0.12361111111111112</v>
      </c>
      <c r="F15">
        <f t="shared" si="7"/>
        <v>3470</v>
      </c>
      <c r="G15" s="3">
        <f t="shared" si="8"/>
        <v>0.48194444444444445</v>
      </c>
      <c r="H15" s="4">
        <f t="shared" si="9"/>
        <v>57.833333333333336</v>
      </c>
      <c r="I15">
        <f t="shared" si="10"/>
        <v>173.5</v>
      </c>
      <c r="J15">
        <f t="shared" si="13"/>
        <v>13.310000000000002</v>
      </c>
      <c r="K15">
        <f t="shared" si="11"/>
        <v>2305</v>
      </c>
      <c r="N15" s="7">
        <f t="shared" si="12"/>
        <v>1.3000000000000003</v>
      </c>
    </row>
    <row r="16" spans="2:14" x14ac:dyDescent="0.15">
      <c r="B16">
        <f t="shared" si="4"/>
        <v>1</v>
      </c>
      <c r="C16">
        <v>5</v>
      </c>
      <c r="D16">
        <f t="shared" si="5"/>
        <v>905</v>
      </c>
      <c r="E16" s="3">
        <f t="shared" si="6"/>
        <v>0.12569444444444444</v>
      </c>
      <c r="F16">
        <f t="shared" si="7"/>
        <v>4375</v>
      </c>
      <c r="G16" s="3">
        <f t="shared" si="8"/>
        <v>0.60763888888888884</v>
      </c>
      <c r="H16" s="4">
        <f t="shared" si="9"/>
        <v>72.916666666666671</v>
      </c>
      <c r="I16">
        <f t="shared" si="10"/>
        <v>218.75</v>
      </c>
      <c r="J16">
        <f t="shared" si="13"/>
        <v>14.641000000000004</v>
      </c>
      <c r="K16">
        <f t="shared" si="11"/>
        <v>3200</v>
      </c>
      <c r="N16" s="7">
        <f t="shared" si="12"/>
        <v>1.4000000000000004</v>
      </c>
    </row>
    <row r="17" spans="2:14" x14ac:dyDescent="0.15">
      <c r="B17">
        <f t="shared" si="4"/>
        <v>1</v>
      </c>
      <c r="C17">
        <v>6</v>
      </c>
      <c r="D17">
        <f t="shared" si="5"/>
        <v>920</v>
      </c>
      <c r="E17" s="3">
        <f t="shared" si="6"/>
        <v>0.12777777777777777</v>
      </c>
      <c r="F17">
        <f t="shared" si="7"/>
        <v>5295</v>
      </c>
      <c r="G17" s="3">
        <f t="shared" si="8"/>
        <v>0.73541666666666672</v>
      </c>
      <c r="H17" s="4">
        <f t="shared" si="9"/>
        <v>88.25</v>
      </c>
      <c r="I17">
        <f t="shared" si="10"/>
        <v>264.75</v>
      </c>
      <c r="J17">
        <f t="shared" si="13"/>
        <v>16.105100000000004</v>
      </c>
      <c r="K17">
        <f t="shared" si="11"/>
        <v>4260</v>
      </c>
      <c r="N17" s="7">
        <f t="shared" si="12"/>
        <v>1.5000000000000004</v>
      </c>
    </row>
    <row r="18" spans="2:14" x14ac:dyDescent="0.15">
      <c r="B18">
        <f t="shared" si="4"/>
        <v>1</v>
      </c>
      <c r="C18">
        <v>7</v>
      </c>
      <c r="D18">
        <f t="shared" si="5"/>
        <v>935</v>
      </c>
      <c r="E18" s="3">
        <f t="shared" si="6"/>
        <v>0.12986111111111112</v>
      </c>
      <c r="F18">
        <f t="shared" si="7"/>
        <v>6230</v>
      </c>
      <c r="G18" s="3">
        <f t="shared" si="8"/>
        <v>0.86527777777777781</v>
      </c>
      <c r="H18" s="4">
        <f t="shared" si="9"/>
        <v>103.83333333333333</v>
      </c>
      <c r="I18">
        <f t="shared" si="10"/>
        <v>311.5</v>
      </c>
      <c r="J18">
        <f t="shared" si="13"/>
        <v>17.715610000000005</v>
      </c>
      <c r="K18">
        <f t="shared" si="11"/>
        <v>5515</v>
      </c>
      <c r="N18" s="7">
        <f t="shared" si="12"/>
        <v>1.6000000000000005</v>
      </c>
    </row>
    <row r="19" spans="2:14" x14ac:dyDescent="0.15">
      <c r="B19">
        <f t="shared" si="4"/>
        <v>1</v>
      </c>
      <c r="C19">
        <v>8</v>
      </c>
      <c r="D19">
        <f t="shared" si="5"/>
        <v>950</v>
      </c>
      <c r="E19" s="3">
        <f t="shared" si="6"/>
        <v>0.13194444444444445</v>
      </c>
      <c r="F19">
        <f t="shared" si="7"/>
        <v>7180</v>
      </c>
      <c r="G19" s="3">
        <f t="shared" si="8"/>
        <v>0.99722222222222223</v>
      </c>
      <c r="H19" s="4">
        <f t="shared" si="9"/>
        <v>119.66666666666667</v>
      </c>
      <c r="I19">
        <f t="shared" si="10"/>
        <v>359</v>
      </c>
      <c r="J19">
        <f t="shared" si="13"/>
        <v>19.487171000000007</v>
      </c>
      <c r="K19">
        <f t="shared" si="11"/>
        <v>6995</v>
      </c>
      <c r="N19" s="7">
        <f t="shared" si="12"/>
        <v>1.7000000000000006</v>
      </c>
    </row>
    <row r="20" spans="2:14" x14ac:dyDescent="0.15">
      <c r="B20">
        <f t="shared" si="4"/>
        <v>1</v>
      </c>
      <c r="C20">
        <v>9</v>
      </c>
      <c r="D20">
        <f t="shared" si="5"/>
        <v>965</v>
      </c>
      <c r="E20" s="3">
        <f t="shared" si="6"/>
        <v>0.13402777777777777</v>
      </c>
      <c r="F20">
        <f t="shared" si="7"/>
        <v>8145</v>
      </c>
      <c r="G20" s="3">
        <f t="shared" si="8"/>
        <v>1.1312500000000001</v>
      </c>
      <c r="H20" s="4">
        <f t="shared" si="9"/>
        <v>135.75</v>
      </c>
      <c r="I20">
        <f t="shared" si="10"/>
        <v>407.25</v>
      </c>
      <c r="J20">
        <f t="shared" si="13"/>
        <v>21.43588810000001</v>
      </c>
      <c r="K20">
        <f t="shared" si="11"/>
        <v>8725</v>
      </c>
      <c r="N20" s="7">
        <f t="shared" si="12"/>
        <v>1.8000000000000007</v>
      </c>
    </row>
    <row r="21" spans="2:14" x14ac:dyDescent="0.15">
      <c r="B21">
        <f t="shared" si="4"/>
        <v>2</v>
      </c>
      <c r="C21">
        <v>10</v>
      </c>
      <c r="D21">
        <f t="shared" si="5"/>
        <v>1021</v>
      </c>
      <c r="E21" s="3">
        <f t="shared" si="6"/>
        <v>0.14180555555555555</v>
      </c>
      <c r="F21">
        <f t="shared" si="7"/>
        <v>9166</v>
      </c>
      <c r="G21" s="3">
        <f t="shared" si="8"/>
        <v>1.2730555555555556</v>
      </c>
      <c r="H21" s="4">
        <f t="shared" si="9"/>
        <v>152.76666666666668</v>
      </c>
      <c r="I21">
        <f t="shared" si="10"/>
        <v>458.3</v>
      </c>
      <c r="J21">
        <f t="shared" si="13"/>
        <v>23.579476910000015</v>
      </c>
      <c r="K21">
        <f t="shared" si="11"/>
        <v>10805</v>
      </c>
      <c r="N21" s="7">
        <f t="shared" si="12"/>
        <v>1.9000000000000008</v>
      </c>
    </row>
    <row r="22" spans="2:14" x14ac:dyDescent="0.15">
      <c r="B22">
        <f t="shared" si="4"/>
        <v>2</v>
      </c>
      <c r="C22">
        <v>11</v>
      </c>
      <c r="D22">
        <f t="shared" si="5"/>
        <v>1068</v>
      </c>
      <c r="E22" s="3">
        <f t="shared" si="6"/>
        <v>0.14833333333333334</v>
      </c>
      <c r="F22">
        <f t="shared" si="7"/>
        <v>10234</v>
      </c>
      <c r="G22" s="3">
        <f t="shared" si="8"/>
        <v>1.4213888888888888</v>
      </c>
      <c r="H22" s="4">
        <f t="shared" si="9"/>
        <v>170.56666666666666</v>
      </c>
      <c r="I22">
        <f t="shared" si="10"/>
        <v>511.7</v>
      </c>
      <c r="J22">
        <f t="shared" si="13"/>
        <v>25.937424601000018</v>
      </c>
      <c r="K22">
        <f t="shared" si="11"/>
        <v>13270</v>
      </c>
      <c r="N22" s="7">
        <f t="shared" si="12"/>
        <v>2.0000000000000009</v>
      </c>
    </row>
    <row r="23" spans="2:14" x14ac:dyDescent="0.15">
      <c r="B23">
        <f t="shared" si="4"/>
        <v>2</v>
      </c>
      <c r="C23">
        <v>12</v>
      </c>
      <c r="D23">
        <f t="shared" si="5"/>
        <v>1125</v>
      </c>
      <c r="E23" s="3">
        <f t="shared" si="6"/>
        <v>0.15625</v>
      </c>
      <c r="F23">
        <f t="shared" si="7"/>
        <v>11359</v>
      </c>
      <c r="G23" s="3">
        <f t="shared" si="8"/>
        <v>1.5776388888888888</v>
      </c>
      <c r="H23" s="4">
        <f t="shared" si="9"/>
        <v>189.31666666666666</v>
      </c>
      <c r="I23">
        <f t="shared" si="10"/>
        <v>567.95000000000005</v>
      </c>
      <c r="J23">
        <f t="shared" si="13"/>
        <v>28.531167061100021</v>
      </c>
      <c r="K23">
        <f t="shared" si="11"/>
        <v>16200</v>
      </c>
      <c r="N23" s="7">
        <f t="shared" si="12"/>
        <v>2.100000000000001</v>
      </c>
    </row>
    <row r="24" spans="2:14" x14ac:dyDescent="0.15">
      <c r="B24">
        <f t="shared" si="4"/>
        <v>2</v>
      </c>
      <c r="C24">
        <v>13</v>
      </c>
      <c r="D24">
        <f t="shared" si="5"/>
        <v>1188</v>
      </c>
      <c r="E24" s="3">
        <f t="shared" si="6"/>
        <v>0.16500000000000001</v>
      </c>
      <c r="F24">
        <f t="shared" si="7"/>
        <v>12547</v>
      </c>
      <c r="G24" s="3">
        <f t="shared" si="8"/>
        <v>1.7426388888888888</v>
      </c>
      <c r="H24" s="4">
        <f t="shared" si="9"/>
        <v>209.11666666666667</v>
      </c>
      <c r="I24">
        <f t="shared" si="10"/>
        <v>627.35</v>
      </c>
      <c r="J24">
        <f t="shared" si="13"/>
        <v>31.384283767210025</v>
      </c>
      <c r="K24">
        <f t="shared" si="11"/>
        <v>19685</v>
      </c>
      <c r="N24" s="7">
        <f t="shared" si="12"/>
        <v>2.2000000000000011</v>
      </c>
    </row>
    <row r="25" spans="2:14" x14ac:dyDescent="0.15">
      <c r="B25">
        <f t="shared" si="4"/>
        <v>2</v>
      </c>
      <c r="C25">
        <v>14</v>
      </c>
      <c r="D25">
        <f t="shared" si="5"/>
        <v>1258</v>
      </c>
      <c r="E25" s="3">
        <f t="shared" si="6"/>
        <v>0.17472222222222222</v>
      </c>
      <c r="F25">
        <f t="shared" si="7"/>
        <v>13805</v>
      </c>
      <c r="G25" s="3">
        <f t="shared" si="8"/>
        <v>1.9173611111111111</v>
      </c>
      <c r="H25" s="4">
        <f t="shared" si="9"/>
        <v>230.08333333333334</v>
      </c>
      <c r="I25">
        <f t="shared" si="10"/>
        <v>690.25</v>
      </c>
      <c r="J25">
        <f t="shared" si="13"/>
        <v>34.522712143931031</v>
      </c>
      <c r="K25">
        <f t="shared" si="11"/>
        <v>23825</v>
      </c>
      <c r="N25" s="7">
        <f t="shared" si="12"/>
        <v>2.3000000000000012</v>
      </c>
    </row>
    <row r="26" spans="2:14" x14ac:dyDescent="0.15">
      <c r="B26">
        <f t="shared" si="4"/>
        <v>2</v>
      </c>
      <c r="C26">
        <v>15</v>
      </c>
      <c r="D26">
        <f t="shared" si="5"/>
        <v>1335</v>
      </c>
      <c r="E26" s="3">
        <f t="shared" si="6"/>
        <v>0.18541666666666667</v>
      </c>
      <c r="F26">
        <f t="shared" si="7"/>
        <v>15140</v>
      </c>
      <c r="G26" s="3">
        <f t="shared" si="8"/>
        <v>2.1027777777777779</v>
      </c>
      <c r="H26" s="4">
        <f t="shared" si="9"/>
        <v>252.33333333333334</v>
      </c>
      <c r="I26">
        <f t="shared" si="10"/>
        <v>757</v>
      </c>
      <c r="J26">
        <f t="shared" si="13"/>
        <v>37.974983358324138</v>
      </c>
      <c r="K26">
        <f t="shared" si="11"/>
        <v>28745</v>
      </c>
      <c r="N26" s="7">
        <f t="shared" si="12"/>
        <v>2.4000000000000012</v>
      </c>
    </row>
    <row r="27" spans="2:14" x14ac:dyDescent="0.15">
      <c r="B27">
        <f t="shared" si="4"/>
        <v>2</v>
      </c>
      <c r="C27">
        <v>16</v>
      </c>
      <c r="D27">
        <f t="shared" si="5"/>
        <v>1417</v>
      </c>
      <c r="E27" s="3">
        <f t="shared" si="6"/>
        <v>0.19680555555555557</v>
      </c>
      <c r="F27">
        <f t="shared" si="7"/>
        <v>16557</v>
      </c>
      <c r="G27" s="3">
        <f t="shared" si="8"/>
        <v>2.2995833333333335</v>
      </c>
      <c r="H27" s="4">
        <f t="shared" si="9"/>
        <v>275.95</v>
      </c>
      <c r="I27">
        <f t="shared" si="10"/>
        <v>827.85</v>
      </c>
      <c r="J27">
        <f t="shared" si="13"/>
        <v>41.772481694156554</v>
      </c>
      <c r="K27">
        <f t="shared" si="11"/>
        <v>34580</v>
      </c>
      <c r="N27" s="7">
        <f t="shared" si="12"/>
        <v>2.5000000000000013</v>
      </c>
    </row>
    <row r="28" spans="2:14" x14ac:dyDescent="0.15">
      <c r="B28">
        <f t="shared" si="4"/>
        <v>2</v>
      </c>
      <c r="C28">
        <v>17</v>
      </c>
      <c r="D28">
        <f t="shared" si="5"/>
        <v>1505</v>
      </c>
      <c r="E28" s="3">
        <f t="shared" si="6"/>
        <v>0.20902777777777778</v>
      </c>
      <c r="F28">
        <f t="shared" si="7"/>
        <v>18062</v>
      </c>
      <c r="G28" s="3">
        <f t="shared" si="8"/>
        <v>2.5086111111111111</v>
      </c>
      <c r="H28" s="4">
        <f t="shared" si="9"/>
        <v>301.03333333333336</v>
      </c>
      <c r="I28">
        <f t="shared" si="10"/>
        <v>903.1</v>
      </c>
      <c r="J28">
        <f t="shared" si="13"/>
        <v>45.949729863572216</v>
      </c>
      <c r="K28">
        <f t="shared" si="11"/>
        <v>41495</v>
      </c>
      <c r="N28" s="7">
        <f t="shared" si="12"/>
        <v>2.6000000000000014</v>
      </c>
    </row>
    <row r="29" spans="2:14" x14ac:dyDescent="0.15">
      <c r="B29">
        <f t="shared" si="4"/>
        <v>2</v>
      </c>
      <c r="C29">
        <v>18</v>
      </c>
      <c r="D29">
        <f t="shared" si="5"/>
        <v>1597</v>
      </c>
      <c r="E29" s="3">
        <f t="shared" si="6"/>
        <v>0.22180555555555556</v>
      </c>
      <c r="F29">
        <f t="shared" si="7"/>
        <v>19659</v>
      </c>
      <c r="G29" s="3">
        <f t="shared" si="8"/>
        <v>2.7304166666666667</v>
      </c>
      <c r="H29" s="4">
        <f t="shared" si="9"/>
        <v>327.64999999999998</v>
      </c>
      <c r="I29">
        <f t="shared" si="10"/>
        <v>982.95</v>
      </c>
      <c r="J29">
        <f t="shared" si="13"/>
        <v>50.544702849929443</v>
      </c>
      <c r="K29">
        <f t="shared" si="11"/>
        <v>49680</v>
      </c>
      <c r="N29" s="7">
        <f t="shared" si="12"/>
        <v>2.7000000000000015</v>
      </c>
    </row>
    <row r="30" spans="2:14" x14ac:dyDescent="0.15">
      <c r="B30">
        <f t="shared" si="4"/>
        <v>2</v>
      </c>
      <c r="C30">
        <v>19</v>
      </c>
      <c r="D30">
        <f t="shared" si="5"/>
        <v>1694</v>
      </c>
      <c r="E30" s="3">
        <f t="shared" si="6"/>
        <v>0.23527777777777778</v>
      </c>
      <c r="F30">
        <f t="shared" si="7"/>
        <v>21353</v>
      </c>
      <c r="G30" s="3">
        <f t="shared" si="8"/>
        <v>2.9656944444444444</v>
      </c>
      <c r="H30" s="4">
        <f t="shared" si="9"/>
        <v>355.88333333333333</v>
      </c>
      <c r="I30">
        <f t="shared" si="10"/>
        <v>1067.6500000000001</v>
      </c>
      <c r="J30">
        <f t="shared" si="13"/>
        <v>55.599173134922395</v>
      </c>
      <c r="K30">
        <f t="shared" si="11"/>
        <v>59360</v>
      </c>
      <c r="N30" s="7">
        <f t="shared" si="12"/>
        <v>2.8000000000000016</v>
      </c>
    </row>
    <row r="31" spans="2:14" x14ac:dyDescent="0.15">
      <c r="B31">
        <f t="shared" si="4"/>
        <v>3</v>
      </c>
      <c r="C31">
        <v>20</v>
      </c>
      <c r="D31">
        <f t="shared" si="5"/>
        <v>1778</v>
      </c>
      <c r="E31" s="3">
        <f t="shared" si="6"/>
        <v>0.24694444444444444</v>
      </c>
      <c r="F31">
        <f t="shared" si="7"/>
        <v>23131</v>
      </c>
      <c r="G31" s="3">
        <f t="shared" si="8"/>
        <v>3.2126388888888888</v>
      </c>
      <c r="H31" s="4">
        <f t="shared" si="9"/>
        <v>385.51666666666665</v>
      </c>
      <c r="I31">
        <f t="shared" si="10"/>
        <v>1156.55</v>
      </c>
      <c r="J31">
        <f t="shared" si="13"/>
        <v>61.159090448414638</v>
      </c>
      <c r="K31">
        <f t="shared" si="11"/>
        <v>70730</v>
      </c>
      <c r="N31" s="7">
        <f t="shared" si="12"/>
        <v>2.9000000000000017</v>
      </c>
    </row>
    <row r="32" spans="2:14" x14ac:dyDescent="0.15">
      <c r="B32">
        <f t="shared" si="4"/>
        <v>3</v>
      </c>
      <c r="C32">
        <v>21</v>
      </c>
      <c r="D32">
        <f t="shared" si="5"/>
        <v>1849</v>
      </c>
      <c r="E32" s="3">
        <f t="shared" si="6"/>
        <v>0.25680555555555556</v>
      </c>
      <c r="F32">
        <f t="shared" si="7"/>
        <v>24980</v>
      </c>
      <c r="G32" s="3">
        <f t="shared" si="8"/>
        <v>3.4694444444444446</v>
      </c>
      <c r="H32" s="4">
        <f t="shared" si="9"/>
        <v>416.33333333333331</v>
      </c>
      <c r="I32">
        <f t="shared" si="10"/>
        <v>1249</v>
      </c>
      <c r="J32">
        <f t="shared" si="13"/>
        <v>67.274999493256104</v>
      </c>
      <c r="K32">
        <f t="shared" si="11"/>
        <v>84025</v>
      </c>
      <c r="N32" s="7">
        <f t="shared" si="12"/>
        <v>3.0000000000000018</v>
      </c>
    </row>
    <row r="33" spans="2:14" x14ac:dyDescent="0.15">
      <c r="B33">
        <f t="shared" si="4"/>
        <v>3</v>
      </c>
      <c r="C33">
        <v>22</v>
      </c>
      <c r="D33">
        <f t="shared" si="5"/>
        <v>1934</v>
      </c>
      <c r="E33" s="3">
        <f t="shared" si="6"/>
        <v>0.26861111111111113</v>
      </c>
      <c r="F33">
        <f t="shared" si="7"/>
        <v>26914</v>
      </c>
      <c r="G33" s="3">
        <f t="shared" si="8"/>
        <v>3.7380555555555555</v>
      </c>
      <c r="H33" s="4">
        <f t="shared" si="9"/>
        <v>448.56666666666666</v>
      </c>
      <c r="I33">
        <f t="shared" si="10"/>
        <v>1345.7</v>
      </c>
      <c r="J33">
        <f t="shared" si="13"/>
        <v>74.002499442581723</v>
      </c>
      <c r="K33">
        <f t="shared" si="11"/>
        <v>99585</v>
      </c>
      <c r="N33" s="7">
        <f t="shared" si="12"/>
        <v>3.1000000000000019</v>
      </c>
    </row>
    <row r="34" spans="2:14" x14ac:dyDescent="0.15">
      <c r="B34">
        <f t="shared" si="4"/>
        <v>3</v>
      </c>
      <c r="C34">
        <v>23</v>
      </c>
      <c r="D34">
        <f t="shared" si="5"/>
        <v>2029</v>
      </c>
      <c r="E34" s="3">
        <f t="shared" si="6"/>
        <v>0.28180555555555553</v>
      </c>
      <c r="F34">
        <f t="shared" si="7"/>
        <v>28943</v>
      </c>
      <c r="G34" s="3">
        <f t="shared" si="8"/>
        <v>4.0198611111111111</v>
      </c>
      <c r="H34" s="4">
        <f t="shared" si="9"/>
        <v>482.38333333333333</v>
      </c>
      <c r="I34">
        <f t="shared" si="10"/>
        <v>1447.15</v>
      </c>
      <c r="J34">
        <f t="shared" si="13"/>
        <v>81.402749386839901</v>
      </c>
      <c r="K34">
        <f t="shared" si="11"/>
        <v>117800</v>
      </c>
      <c r="N34" s="7">
        <f t="shared" si="12"/>
        <v>3.200000000000002</v>
      </c>
    </row>
    <row r="35" spans="2:14" x14ac:dyDescent="0.15">
      <c r="B35">
        <f t="shared" si="4"/>
        <v>3</v>
      </c>
      <c r="C35">
        <v>24</v>
      </c>
      <c r="D35">
        <f t="shared" si="5"/>
        <v>2134</v>
      </c>
      <c r="E35" s="3">
        <f t="shared" si="6"/>
        <v>0.29638888888888887</v>
      </c>
      <c r="F35">
        <f t="shared" si="7"/>
        <v>31077</v>
      </c>
      <c r="G35" s="3">
        <f t="shared" si="8"/>
        <v>4.3162500000000001</v>
      </c>
      <c r="H35" s="4">
        <f t="shared" si="9"/>
        <v>517.95000000000005</v>
      </c>
      <c r="I35">
        <f t="shared" si="10"/>
        <v>1553.85</v>
      </c>
      <c r="J35">
        <f t="shared" si="13"/>
        <v>89.543024325523902</v>
      </c>
      <c r="K35">
        <f t="shared" si="11"/>
        <v>139135</v>
      </c>
      <c r="N35" s="7">
        <f t="shared" si="12"/>
        <v>3.300000000000002</v>
      </c>
    </row>
    <row r="36" spans="2:14" x14ac:dyDescent="0.15">
      <c r="B36">
        <f t="shared" si="4"/>
        <v>3</v>
      </c>
      <c r="C36">
        <v>25</v>
      </c>
      <c r="D36">
        <f t="shared" si="5"/>
        <v>2249</v>
      </c>
      <c r="E36" s="3">
        <f t="shared" si="6"/>
        <v>0.31236111111111109</v>
      </c>
      <c r="F36">
        <f t="shared" si="7"/>
        <v>33326</v>
      </c>
      <c r="G36" s="3">
        <f t="shared" si="8"/>
        <v>4.6286111111111108</v>
      </c>
      <c r="H36" s="4">
        <f t="shared" si="9"/>
        <v>555.43333333333328</v>
      </c>
      <c r="I36">
        <f t="shared" si="10"/>
        <v>1666.3</v>
      </c>
      <c r="J36">
        <f t="shared" si="13"/>
        <v>98.497326758076298</v>
      </c>
      <c r="K36">
        <f t="shared" si="11"/>
        <v>164125</v>
      </c>
      <c r="N36" s="7">
        <f t="shared" si="12"/>
        <v>3.4000000000000021</v>
      </c>
    </row>
    <row r="37" spans="2:14" x14ac:dyDescent="0.15">
      <c r="B37">
        <f t="shared" si="4"/>
        <v>3</v>
      </c>
      <c r="C37">
        <v>26</v>
      </c>
      <c r="D37">
        <f t="shared" si="5"/>
        <v>2372</v>
      </c>
      <c r="E37" s="3">
        <f t="shared" si="6"/>
        <v>0.32944444444444443</v>
      </c>
      <c r="F37">
        <f t="shared" si="7"/>
        <v>35698</v>
      </c>
      <c r="G37" s="3">
        <f t="shared" si="8"/>
        <v>4.9580555555555552</v>
      </c>
      <c r="H37" s="4">
        <f t="shared" si="9"/>
        <v>594.9666666666667</v>
      </c>
      <c r="I37">
        <f t="shared" si="10"/>
        <v>1784.9</v>
      </c>
      <c r="J37">
        <f t="shared" si="13"/>
        <v>108.34705943388394</v>
      </c>
      <c r="K37">
        <f t="shared" si="11"/>
        <v>193385</v>
      </c>
      <c r="N37" s="7">
        <f t="shared" si="12"/>
        <v>3.5000000000000022</v>
      </c>
    </row>
    <row r="38" spans="2:14" x14ac:dyDescent="0.15">
      <c r="B38">
        <f t="shared" si="4"/>
        <v>3</v>
      </c>
      <c r="C38">
        <v>27</v>
      </c>
      <c r="D38">
        <f t="shared" si="5"/>
        <v>2504</v>
      </c>
      <c r="E38" s="3">
        <f t="shared" si="6"/>
        <v>0.3477777777777778</v>
      </c>
      <c r="F38">
        <f t="shared" si="7"/>
        <v>38202</v>
      </c>
      <c r="G38" s="3">
        <f t="shared" si="8"/>
        <v>5.3058333333333332</v>
      </c>
      <c r="H38" s="4">
        <f t="shared" si="9"/>
        <v>636.70000000000005</v>
      </c>
      <c r="I38">
        <f t="shared" si="10"/>
        <v>1910.1</v>
      </c>
      <c r="J38">
        <f t="shared" si="13"/>
        <v>119.18176537727234</v>
      </c>
      <c r="K38">
        <f t="shared" si="11"/>
        <v>227645</v>
      </c>
      <c r="N38" s="7">
        <f t="shared" si="12"/>
        <v>3.6000000000000023</v>
      </c>
    </row>
    <row r="39" spans="2:14" x14ac:dyDescent="0.15">
      <c r="B39">
        <f t="shared" si="4"/>
        <v>3</v>
      </c>
      <c r="C39">
        <v>28</v>
      </c>
      <c r="D39">
        <f t="shared" si="5"/>
        <v>2642</v>
      </c>
      <c r="E39" s="3">
        <f t="shared" si="6"/>
        <v>0.36694444444444446</v>
      </c>
      <c r="F39">
        <f t="shared" si="7"/>
        <v>40844</v>
      </c>
      <c r="G39" s="3">
        <f t="shared" si="8"/>
        <v>5.6727777777777781</v>
      </c>
      <c r="H39" s="4">
        <f t="shared" si="9"/>
        <v>680.73333333333335</v>
      </c>
      <c r="I39">
        <f t="shared" si="10"/>
        <v>2042.2</v>
      </c>
      <c r="J39">
        <f t="shared" si="13"/>
        <v>131.09994191499959</v>
      </c>
      <c r="K39">
        <f t="shared" si="11"/>
        <v>267730</v>
      </c>
      <c r="N39" s="7">
        <f t="shared" si="12"/>
        <v>3.7000000000000024</v>
      </c>
    </row>
    <row r="40" spans="2:14" x14ac:dyDescent="0.15">
      <c r="B40">
        <f t="shared" si="4"/>
        <v>3</v>
      </c>
      <c r="C40">
        <v>29</v>
      </c>
      <c r="D40">
        <f t="shared" si="5"/>
        <v>2788</v>
      </c>
      <c r="E40" s="3">
        <f t="shared" si="6"/>
        <v>0.38722222222222225</v>
      </c>
      <c r="F40">
        <f t="shared" si="7"/>
        <v>43632</v>
      </c>
      <c r="G40" s="3">
        <f t="shared" si="8"/>
        <v>6.06</v>
      </c>
      <c r="H40" s="4">
        <f t="shared" si="9"/>
        <v>727.2</v>
      </c>
      <c r="I40">
        <f t="shared" si="10"/>
        <v>2181.6</v>
      </c>
      <c r="J40">
        <f t="shared" si="13"/>
        <v>144.20993610649955</v>
      </c>
      <c r="K40">
        <f t="shared" si="11"/>
        <v>314605</v>
      </c>
      <c r="N40" s="7">
        <f t="shared" si="12"/>
        <v>3.8000000000000025</v>
      </c>
    </row>
    <row r="41" spans="2:14" x14ac:dyDescent="0.15">
      <c r="B41">
        <f t="shared" si="4"/>
        <v>4</v>
      </c>
      <c r="C41">
        <v>30</v>
      </c>
      <c r="D41">
        <f t="shared" si="5"/>
        <v>2928</v>
      </c>
      <c r="E41" s="3">
        <f t="shared" si="6"/>
        <v>0.40666666666666668</v>
      </c>
      <c r="F41">
        <f t="shared" si="7"/>
        <v>46560</v>
      </c>
      <c r="G41" s="3">
        <f t="shared" si="8"/>
        <v>6.4666666666666668</v>
      </c>
      <c r="H41" s="4">
        <f t="shared" si="9"/>
        <v>776</v>
      </c>
      <c r="I41">
        <f t="shared" si="10"/>
        <v>2328</v>
      </c>
      <c r="J41">
        <f t="shared" si="13"/>
        <v>158.63092971714951</v>
      </c>
      <c r="K41">
        <f t="shared" si="11"/>
        <v>369290</v>
      </c>
      <c r="N41" s="7">
        <f t="shared" si="12"/>
        <v>3.9000000000000026</v>
      </c>
    </row>
    <row r="42" spans="2:14" x14ac:dyDescent="0.15">
      <c r="B42">
        <f t="shared" si="4"/>
        <v>4</v>
      </c>
      <c r="C42">
        <v>31</v>
      </c>
      <c r="D42">
        <f t="shared" si="5"/>
        <v>3103</v>
      </c>
      <c r="E42" s="3">
        <f t="shared" si="6"/>
        <v>0.4309722222222222</v>
      </c>
      <c r="F42">
        <f t="shared" si="7"/>
        <v>49663</v>
      </c>
      <c r="G42" s="3">
        <f t="shared" si="8"/>
        <v>6.8976388888888893</v>
      </c>
      <c r="H42" s="4">
        <f t="shared" si="9"/>
        <v>827.7166666666667</v>
      </c>
      <c r="I42">
        <f t="shared" si="10"/>
        <v>2483.15</v>
      </c>
      <c r="J42">
        <f t="shared" si="13"/>
        <v>174.49402268886448</v>
      </c>
      <c r="K42">
        <f t="shared" si="11"/>
        <v>433290</v>
      </c>
      <c r="N42" s="7">
        <f t="shared" si="12"/>
        <v>4.0000000000000027</v>
      </c>
    </row>
    <row r="43" spans="2:14" x14ac:dyDescent="0.15">
      <c r="B43">
        <f t="shared" si="4"/>
        <v>4</v>
      </c>
      <c r="C43">
        <v>32</v>
      </c>
      <c r="D43">
        <f t="shared" si="5"/>
        <v>3348</v>
      </c>
      <c r="E43" s="3">
        <f t="shared" si="6"/>
        <v>0.46500000000000002</v>
      </c>
      <c r="F43">
        <f t="shared" si="7"/>
        <v>53011</v>
      </c>
      <c r="G43" s="3">
        <f t="shared" si="8"/>
        <v>7.3626388888888892</v>
      </c>
      <c r="H43" s="4">
        <f t="shared" si="9"/>
        <v>883.51666666666665</v>
      </c>
      <c r="I43">
        <f t="shared" si="10"/>
        <v>2650.55</v>
      </c>
      <c r="J43">
        <f t="shared" si="13"/>
        <v>191.94342495775095</v>
      </c>
      <c r="K43">
        <f t="shared" si="11"/>
        <v>508755</v>
      </c>
      <c r="N43" s="7">
        <f t="shared" si="12"/>
        <v>4.1000000000000023</v>
      </c>
    </row>
    <row r="44" spans="2:14" x14ac:dyDescent="0.15">
      <c r="B44">
        <f t="shared" si="4"/>
        <v>4</v>
      </c>
      <c r="C44">
        <v>33</v>
      </c>
      <c r="D44">
        <f t="shared" si="5"/>
        <v>3663</v>
      </c>
      <c r="E44" s="3">
        <f t="shared" si="6"/>
        <v>0.50875000000000004</v>
      </c>
      <c r="F44">
        <f t="shared" si="7"/>
        <v>56674</v>
      </c>
      <c r="G44" s="3">
        <f t="shared" si="8"/>
        <v>7.8713888888888892</v>
      </c>
      <c r="H44" s="4">
        <f t="shared" si="9"/>
        <v>944.56666666666672</v>
      </c>
      <c r="I44">
        <f t="shared" si="10"/>
        <v>2833.7</v>
      </c>
      <c r="J44">
        <f t="shared" si="13"/>
        <v>211.13776745352607</v>
      </c>
      <c r="K44">
        <f t="shared" si="11"/>
        <v>598300</v>
      </c>
      <c r="N44" s="7">
        <f t="shared" si="12"/>
        <v>4.200000000000002</v>
      </c>
    </row>
    <row r="45" spans="2:14" x14ac:dyDescent="0.15">
      <c r="B45">
        <f t="shared" si="4"/>
        <v>4</v>
      </c>
      <c r="C45">
        <v>34</v>
      </c>
      <c r="D45">
        <f t="shared" si="5"/>
        <v>4048</v>
      </c>
      <c r="E45" s="3">
        <f t="shared" si="6"/>
        <v>0.56222222222222218</v>
      </c>
      <c r="F45">
        <f t="shared" si="7"/>
        <v>60722</v>
      </c>
      <c r="G45" s="3">
        <f t="shared" si="8"/>
        <v>8.4336111111111105</v>
      </c>
      <c r="H45" s="4">
        <f t="shared" ref="H45:H70" si="14">F45/60</f>
        <v>1012.0333333333333</v>
      </c>
      <c r="I45">
        <f t="shared" si="10"/>
        <v>3036.1</v>
      </c>
      <c r="J45">
        <f t="shared" si="13"/>
        <v>232.25154419887869</v>
      </c>
      <c r="K45">
        <f t="shared" si="11"/>
        <v>705135</v>
      </c>
      <c r="N45" s="7">
        <f t="shared" si="12"/>
        <v>4.3000000000000016</v>
      </c>
    </row>
    <row r="46" spans="2:14" x14ac:dyDescent="0.15">
      <c r="B46">
        <f t="shared" si="4"/>
        <v>4</v>
      </c>
      <c r="C46">
        <v>35</v>
      </c>
      <c r="D46">
        <f t="shared" si="5"/>
        <v>4503</v>
      </c>
      <c r="E46" s="3">
        <f t="shared" si="6"/>
        <v>0.62541666666666662</v>
      </c>
      <c r="F46">
        <f t="shared" si="7"/>
        <v>65225</v>
      </c>
      <c r="G46" s="3">
        <f t="shared" si="8"/>
        <v>9.0590277777777786</v>
      </c>
      <c r="H46" s="4">
        <f t="shared" si="14"/>
        <v>1087.0833333333333</v>
      </c>
      <c r="I46">
        <f t="shared" si="10"/>
        <v>3261.25</v>
      </c>
      <c r="J46">
        <f t="shared" si="13"/>
        <v>255.47669861876659</v>
      </c>
      <c r="K46">
        <f t="shared" si="11"/>
        <v>833170</v>
      </c>
      <c r="N46" s="7">
        <f t="shared" si="12"/>
        <v>4.4000000000000012</v>
      </c>
    </row>
    <row r="47" spans="2:14" x14ac:dyDescent="0.15">
      <c r="B47">
        <f t="shared" si="4"/>
        <v>4</v>
      </c>
      <c r="C47">
        <v>36</v>
      </c>
      <c r="D47">
        <f t="shared" si="5"/>
        <v>5028</v>
      </c>
      <c r="E47" s="3">
        <f t="shared" si="6"/>
        <v>0.69833333333333336</v>
      </c>
      <c r="F47">
        <f t="shared" si="7"/>
        <v>70253</v>
      </c>
      <c r="G47" s="3">
        <f t="shared" si="8"/>
        <v>9.7573611111111109</v>
      </c>
      <c r="H47" s="4">
        <f t="shared" si="14"/>
        <v>1170.8833333333334</v>
      </c>
      <c r="I47">
        <f t="shared" si="10"/>
        <v>3512.65</v>
      </c>
      <c r="J47">
        <f t="shared" si="13"/>
        <v>281.02436848064326</v>
      </c>
      <c r="K47">
        <f t="shared" si="11"/>
        <v>987140</v>
      </c>
      <c r="N47" s="7">
        <f t="shared" si="12"/>
        <v>4.5000000000000009</v>
      </c>
    </row>
    <row r="48" spans="2:14" x14ac:dyDescent="0.15">
      <c r="B48">
        <f t="shared" si="4"/>
        <v>4</v>
      </c>
      <c r="C48">
        <v>37</v>
      </c>
      <c r="D48">
        <f t="shared" si="5"/>
        <v>5623</v>
      </c>
      <c r="E48" s="3">
        <f t="shared" si="6"/>
        <v>0.78097222222222218</v>
      </c>
      <c r="F48">
        <f t="shared" si="7"/>
        <v>75876</v>
      </c>
      <c r="G48" s="3">
        <f t="shared" si="8"/>
        <v>10.538333333333334</v>
      </c>
      <c r="H48" s="4">
        <f t="shared" si="14"/>
        <v>1264.5999999999999</v>
      </c>
      <c r="I48">
        <f t="shared" si="10"/>
        <v>3793.8</v>
      </c>
      <c r="J48">
        <f t="shared" si="13"/>
        <v>309.12680532870763</v>
      </c>
      <c r="K48">
        <f t="shared" si="11"/>
        <v>1172765</v>
      </c>
      <c r="N48" s="7">
        <f t="shared" si="12"/>
        <v>4.6000000000000005</v>
      </c>
    </row>
    <row r="49" spans="2:14" x14ac:dyDescent="0.15">
      <c r="B49">
        <f t="shared" si="4"/>
        <v>4</v>
      </c>
      <c r="C49">
        <v>38</v>
      </c>
      <c r="D49">
        <f t="shared" si="5"/>
        <v>6288</v>
      </c>
      <c r="E49" s="3">
        <f t="shared" si="6"/>
        <v>0.87333333333333329</v>
      </c>
      <c r="F49">
        <f t="shared" si="7"/>
        <v>82164</v>
      </c>
      <c r="G49" s="3">
        <f t="shared" si="8"/>
        <v>11.411666666666667</v>
      </c>
      <c r="H49" s="4">
        <f t="shared" si="14"/>
        <v>1369.4</v>
      </c>
      <c r="I49">
        <f t="shared" si="10"/>
        <v>4108.2</v>
      </c>
      <c r="J49">
        <f t="shared" si="13"/>
        <v>340.03948586157844</v>
      </c>
      <c r="K49">
        <f t="shared" si="11"/>
        <v>1396950</v>
      </c>
      <c r="N49" s="7">
        <f t="shared" si="12"/>
        <v>4.7</v>
      </c>
    </row>
    <row r="50" spans="2:14" x14ac:dyDescent="0.15">
      <c r="B50">
        <f t="shared" si="4"/>
        <v>4</v>
      </c>
      <c r="C50">
        <v>39</v>
      </c>
      <c r="D50">
        <f t="shared" si="5"/>
        <v>7023</v>
      </c>
      <c r="E50" s="3">
        <f t="shared" si="6"/>
        <v>0.97541666666666671</v>
      </c>
      <c r="F50">
        <f t="shared" si="7"/>
        <v>89187</v>
      </c>
      <c r="G50" s="3">
        <f t="shared" si="8"/>
        <v>12.387083333333333</v>
      </c>
      <c r="H50" s="4">
        <f t="shared" si="14"/>
        <v>1486.45</v>
      </c>
      <c r="I50">
        <f t="shared" si="10"/>
        <v>4459.3500000000004</v>
      </c>
      <c r="J50">
        <f t="shared" si="13"/>
        <v>374.04343444773633</v>
      </c>
      <c r="K50">
        <f t="shared" si="11"/>
        <v>1667990</v>
      </c>
      <c r="N50" s="7">
        <f t="shared" si="12"/>
        <v>4.8</v>
      </c>
    </row>
    <row r="51" spans="2:14" x14ac:dyDescent="0.15">
      <c r="B51">
        <f t="shared" si="4"/>
        <v>5</v>
      </c>
      <c r="C51">
        <v>40</v>
      </c>
      <c r="D51">
        <f t="shared" si="5"/>
        <v>7183</v>
      </c>
      <c r="E51" s="3">
        <f t="shared" si="6"/>
        <v>0.99763888888888885</v>
      </c>
      <c r="F51">
        <f t="shared" si="7"/>
        <v>96370</v>
      </c>
      <c r="G51" s="3">
        <f t="shared" si="8"/>
        <v>13.384722222222223</v>
      </c>
      <c r="H51" s="4">
        <f t="shared" si="14"/>
        <v>1606.1666666666667</v>
      </c>
      <c r="I51">
        <f t="shared" si="10"/>
        <v>4818.5</v>
      </c>
      <c r="J51">
        <f t="shared" si="13"/>
        <v>411.44777789250998</v>
      </c>
      <c r="K51">
        <f t="shared" si="11"/>
        <v>1982560</v>
      </c>
      <c r="N51" s="7">
        <f t="shared" si="12"/>
        <v>4.8999999999999995</v>
      </c>
    </row>
    <row r="52" spans="2:14" x14ac:dyDescent="0.15">
      <c r="B52">
        <f t="shared" si="4"/>
        <v>5</v>
      </c>
      <c r="C52">
        <v>41</v>
      </c>
      <c r="D52">
        <f t="shared" si="5"/>
        <v>7383</v>
      </c>
      <c r="E52" s="3">
        <f t="shared" si="6"/>
        <v>1.0254166666666666</v>
      </c>
      <c r="F52">
        <f t="shared" si="7"/>
        <v>103753</v>
      </c>
      <c r="G52" s="3">
        <f t="shared" si="8"/>
        <v>14.410138888888889</v>
      </c>
      <c r="H52" s="4">
        <f t="shared" si="14"/>
        <v>1729.2166666666667</v>
      </c>
      <c r="I52">
        <f t="shared" si="10"/>
        <v>5187.6499999999996</v>
      </c>
      <c r="J52">
        <f t="shared" si="13"/>
        <v>452.59255568176098</v>
      </c>
      <c r="K52">
        <f t="shared" si="11"/>
        <v>2347890</v>
      </c>
      <c r="N52" s="7">
        <f t="shared" si="12"/>
        <v>4.9999999999999991</v>
      </c>
    </row>
    <row r="53" spans="2:14" x14ac:dyDescent="0.15">
      <c r="B53">
        <f t="shared" si="4"/>
        <v>5</v>
      </c>
      <c r="C53">
        <v>42</v>
      </c>
      <c r="D53">
        <f t="shared" si="5"/>
        <v>7663</v>
      </c>
      <c r="E53" s="3">
        <f t="shared" si="6"/>
        <v>1.0643055555555556</v>
      </c>
      <c r="F53">
        <f t="shared" si="7"/>
        <v>111416</v>
      </c>
      <c r="G53" s="3">
        <f t="shared" si="8"/>
        <v>15.474444444444444</v>
      </c>
      <c r="H53" s="4">
        <f t="shared" si="14"/>
        <v>1856.9333333333334</v>
      </c>
      <c r="I53">
        <f t="shared" si="10"/>
        <v>5570.8</v>
      </c>
      <c r="J53">
        <f t="shared" si="13"/>
        <v>497.8518112499371</v>
      </c>
      <c r="K53">
        <f t="shared" si="11"/>
        <v>2773430</v>
      </c>
      <c r="N53" s="7">
        <f t="shared" si="12"/>
        <v>5.0999999999999988</v>
      </c>
    </row>
    <row r="54" spans="2:14" x14ac:dyDescent="0.15">
      <c r="B54">
        <f t="shared" si="4"/>
        <v>5</v>
      </c>
      <c r="C54">
        <v>43</v>
      </c>
      <c r="D54">
        <f t="shared" si="5"/>
        <v>8023</v>
      </c>
      <c r="E54" s="3">
        <f t="shared" si="6"/>
        <v>1.1143055555555557</v>
      </c>
      <c r="F54">
        <f t="shared" si="7"/>
        <v>119439</v>
      </c>
      <c r="G54" s="3">
        <f t="shared" si="8"/>
        <v>16.588750000000001</v>
      </c>
      <c r="H54" s="4">
        <f t="shared" si="14"/>
        <v>1990.65</v>
      </c>
      <c r="I54">
        <f t="shared" si="10"/>
        <v>5971.95</v>
      </c>
      <c r="J54">
        <f t="shared" si="13"/>
        <v>547.63699237493086</v>
      </c>
      <c r="K54">
        <f t="shared" si="11"/>
        <v>3270460</v>
      </c>
      <c r="N54" s="7">
        <f t="shared" si="12"/>
        <v>5.1999999999999984</v>
      </c>
    </row>
    <row r="55" spans="2:14" x14ac:dyDescent="0.15">
      <c r="B55">
        <f t="shared" si="4"/>
        <v>5</v>
      </c>
      <c r="C55">
        <v>44</v>
      </c>
      <c r="D55">
        <f t="shared" si="5"/>
        <v>8463</v>
      </c>
      <c r="E55" s="3">
        <f t="shared" si="6"/>
        <v>1.1754166666666668</v>
      </c>
      <c r="F55">
        <f t="shared" si="7"/>
        <v>127902</v>
      </c>
      <c r="G55" s="3">
        <f t="shared" si="8"/>
        <v>17.764166666666668</v>
      </c>
      <c r="H55" s="4">
        <f t="shared" si="14"/>
        <v>2131.6999999999998</v>
      </c>
      <c r="I55">
        <f t="shared" si="10"/>
        <v>6395.1</v>
      </c>
      <c r="J55">
        <f t="shared" si="13"/>
        <v>602.400691612424</v>
      </c>
      <c r="K55">
        <f t="shared" si="11"/>
        <v>3852410</v>
      </c>
      <c r="N55" s="7">
        <f t="shared" si="12"/>
        <v>5.299999999999998</v>
      </c>
    </row>
    <row r="56" spans="2:14" x14ac:dyDescent="0.15">
      <c r="B56">
        <f t="shared" si="4"/>
        <v>5</v>
      </c>
      <c r="C56">
        <v>45</v>
      </c>
      <c r="D56">
        <f t="shared" si="5"/>
        <v>8983</v>
      </c>
      <c r="E56" s="3">
        <f t="shared" si="6"/>
        <v>1.247638888888889</v>
      </c>
      <c r="F56">
        <f t="shared" si="7"/>
        <v>136885</v>
      </c>
      <c r="G56" s="3">
        <f t="shared" si="8"/>
        <v>19.011805555555554</v>
      </c>
      <c r="H56" s="4">
        <f t="shared" si="14"/>
        <v>2281.4166666666665</v>
      </c>
      <c r="I56">
        <f t="shared" si="10"/>
        <v>6844.25</v>
      </c>
      <c r="J56">
        <f t="shared" si="13"/>
        <v>662.64076077366644</v>
      </c>
      <c r="K56">
        <f t="shared" si="11"/>
        <v>4535275</v>
      </c>
      <c r="N56" s="7">
        <f t="shared" si="12"/>
        <v>5.3999999999999977</v>
      </c>
    </row>
    <row r="57" spans="2:14" x14ac:dyDescent="0.15">
      <c r="B57">
        <f t="shared" si="4"/>
        <v>5</v>
      </c>
      <c r="C57">
        <v>46</v>
      </c>
      <c r="D57">
        <f t="shared" si="5"/>
        <v>9583</v>
      </c>
      <c r="E57" s="3">
        <f t="shared" si="6"/>
        <v>1.3309722222222222</v>
      </c>
      <c r="F57">
        <f t="shared" si="7"/>
        <v>146468</v>
      </c>
      <c r="G57" s="3">
        <f t="shared" si="8"/>
        <v>20.342777777777776</v>
      </c>
      <c r="H57" s="4">
        <f t="shared" si="14"/>
        <v>2441.1333333333332</v>
      </c>
      <c r="I57">
        <f t="shared" si="10"/>
        <v>7323.4</v>
      </c>
      <c r="J57">
        <f t="shared" si="13"/>
        <v>728.90483685103311</v>
      </c>
      <c r="K57">
        <f t="shared" si="11"/>
        <v>5338060</v>
      </c>
      <c r="N57" s="7">
        <f t="shared" si="12"/>
        <v>5.4999999999999973</v>
      </c>
    </row>
    <row r="58" spans="2:14" x14ac:dyDescent="0.15">
      <c r="B58">
        <f t="shared" si="4"/>
        <v>5</v>
      </c>
      <c r="C58">
        <v>47</v>
      </c>
      <c r="D58">
        <f t="shared" si="5"/>
        <v>10263</v>
      </c>
      <c r="E58" s="3">
        <f t="shared" si="6"/>
        <v>1.4254166666666668</v>
      </c>
      <c r="F58">
        <f t="shared" si="7"/>
        <v>156731</v>
      </c>
      <c r="G58" s="3">
        <f t="shared" si="8"/>
        <v>21.768194444444443</v>
      </c>
      <c r="H58" s="4">
        <f t="shared" si="14"/>
        <v>2612.1833333333334</v>
      </c>
      <c r="I58">
        <f t="shared" si="10"/>
        <v>7836.55</v>
      </c>
      <c r="J58">
        <f t="shared" si="13"/>
        <v>801.7953205361365</v>
      </c>
      <c r="K58">
        <f t="shared" si="11"/>
        <v>6283305</v>
      </c>
      <c r="N58" s="7">
        <f t="shared" si="12"/>
        <v>5.599999999999997</v>
      </c>
    </row>
    <row r="59" spans="2:14" x14ac:dyDescent="0.15">
      <c r="B59">
        <f t="shared" si="4"/>
        <v>5</v>
      </c>
      <c r="C59">
        <v>48</v>
      </c>
      <c r="D59">
        <f t="shared" si="5"/>
        <v>11023</v>
      </c>
      <c r="E59" s="3">
        <f t="shared" si="6"/>
        <v>1.5309722222222222</v>
      </c>
      <c r="F59">
        <f t="shared" si="7"/>
        <v>167754</v>
      </c>
      <c r="G59" s="3">
        <f t="shared" si="8"/>
        <v>23.299166666666668</v>
      </c>
      <c r="H59" s="4">
        <f t="shared" si="14"/>
        <v>2795.9</v>
      </c>
      <c r="I59">
        <f t="shared" si="10"/>
        <v>8387.7000000000007</v>
      </c>
      <c r="J59">
        <f t="shared" si="13"/>
        <v>881.97485258975018</v>
      </c>
      <c r="K59">
        <f t="shared" si="11"/>
        <v>7397740</v>
      </c>
      <c r="N59" s="7">
        <f t="shared" si="12"/>
        <v>5.6999999999999966</v>
      </c>
    </row>
    <row r="60" spans="2:14" x14ac:dyDescent="0.15">
      <c r="B60">
        <f t="shared" si="4"/>
        <v>5</v>
      </c>
      <c r="C60">
        <v>49</v>
      </c>
      <c r="D60">
        <f t="shared" si="5"/>
        <v>11863</v>
      </c>
      <c r="E60" s="3">
        <f t="shared" si="6"/>
        <v>1.6476388888888889</v>
      </c>
      <c r="F60">
        <f t="shared" si="7"/>
        <v>179617</v>
      </c>
      <c r="G60" s="3">
        <f t="shared" si="8"/>
        <v>24.946805555555557</v>
      </c>
      <c r="H60" s="4">
        <f t="shared" si="14"/>
        <v>2993.6166666666668</v>
      </c>
      <c r="I60">
        <f t="shared" si="10"/>
        <v>8980.85</v>
      </c>
      <c r="J60">
        <f t="shared" si="13"/>
        <v>970.17233784872531</v>
      </c>
      <c r="K60">
        <f t="shared" si="11"/>
        <v>8712970</v>
      </c>
      <c r="N60" s="7">
        <f t="shared" si="12"/>
        <v>5.7999999999999963</v>
      </c>
    </row>
    <row r="61" spans="2:14" x14ac:dyDescent="0.15">
      <c r="B61">
        <f t="shared" si="4"/>
        <v>6</v>
      </c>
      <c r="C61">
        <v>50</v>
      </c>
      <c r="D61">
        <f t="shared" si="5"/>
        <v>12043</v>
      </c>
      <c r="E61" s="3">
        <f t="shared" si="6"/>
        <v>1.6726388888888888</v>
      </c>
      <c r="F61">
        <f t="shared" si="7"/>
        <v>191660</v>
      </c>
      <c r="G61" s="3">
        <f t="shared" si="8"/>
        <v>26.619444444444444</v>
      </c>
      <c r="H61" s="4">
        <f t="shared" si="14"/>
        <v>3194.3333333333335</v>
      </c>
      <c r="I61">
        <f t="shared" si="10"/>
        <v>9583</v>
      </c>
      <c r="J61">
        <f t="shared" si="13"/>
        <v>1067.189571633598</v>
      </c>
      <c r="K61">
        <f t="shared" si="11"/>
        <v>10226875</v>
      </c>
      <c r="N61" s="7">
        <f t="shared" si="12"/>
        <v>5.8999999999999959</v>
      </c>
    </row>
    <row r="62" spans="2:14" x14ac:dyDescent="0.15">
      <c r="B62">
        <f t="shared" si="4"/>
        <v>6</v>
      </c>
      <c r="C62">
        <v>51</v>
      </c>
      <c r="D62">
        <f t="shared" si="5"/>
        <v>12268</v>
      </c>
      <c r="E62" s="3">
        <f t="shared" si="6"/>
        <v>1.7038888888888888</v>
      </c>
      <c r="F62">
        <f t="shared" si="7"/>
        <v>203928</v>
      </c>
      <c r="G62" s="3">
        <f t="shared" si="8"/>
        <v>28.323333333333334</v>
      </c>
      <c r="H62" s="4">
        <f t="shared" si="14"/>
        <v>3398.8</v>
      </c>
      <c r="I62">
        <f t="shared" si="10"/>
        <v>10196.4</v>
      </c>
      <c r="J62">
        <f t="shared" si="13"/>
        <v>1173.9085287969579</v>
      </c>
      <c r="K62">
        <f t="shared" si="11"/>
        <v>11969640</v>
      </c>
      <c r="N62" s="7">
        <f t="shared" si="12"/>
        <v>5.9999999999999956</v>
      </c>
    </row>
    <row r="63" spans="2:14" x14ac:dyDescent="0.15">
      <c r="B63">
        <f t="shared" si="4"/>
        <v>6</v>
      </c>
      <c r="C63">
        <v>52</v>
      </c>
      <c r="D63">
        <f t="shared" si="5"/>
        <v>12583</v>
      </c>
      <c r="E63" s="3">
        <f t="shared" si="6"/>
        <v>1.747638888888889</v>
      </c>
      <c r="F63">
        <f t="shared" si="7"/>
        <v>216511</v>
      </c>
      <c r="G63" s="3">
        <f t="shared" si="8"/>
        <v>30.070972222222224</v>
      </c>
      <c r="H63" s="4">
        <f t="shared" si="14"/>
        <v>3608.5166666666669</v>
      </c>
      <c r="I63">
        <f t="shared" si="10"/>
        <v>10825.55</v>
      </c>
      <c r="J63">
        <f t="shared" si="13"/>
        <v>1291.2993816766536</v>
      </c>
      <c r="K63">
        <f t="shared" si="11"/>
        <v>13979025</v>
      </c>
      <c r="N63" s="7">
        <f t="shared" si="12"/>
        <v>6.0999999999999952</v>
      </c>
    </row>
    <row r="64" spans="2:14" x14ac:dyDescent="0.15">
      <c r="B64">
        <f t="shared" si="4"/>
        <v>6</v>
      </c>
      <c r="C64">
        <v>53</v>
      </c>
      <c r="D64">
        <f t="shared" si="5"/>
        <v>12988</v>
      </c>
      <c r="E64" s="3">
        <f t="shared" si="6"/>
        <v>1.8038888888888889</v>
      </c>
      <c r="F64">
        <f t="shared" si="7"/>
        <v>229499</v>
      </c>
      <c r="G64" s="3">
        <f t="shared" si="8"/>
        <v>31.874861111111112</v>
      </c>
      <c r="H64" s="4">
        <f t="shared" si="14"/>
        <v>3824.9833333333331</v>
      </c>
      <c r="I64">
        <f t="shared" si="10"/>
        <v>11474.95</v>
      </c>
      <c r="J64">
        <f t="shared" si="13"/>
        <v>1420.429319844319</v>
      </c>
      <c r="K64">
        <f t="shared" si="11"/>
        <v>16299355</v>
      </c>
      <c r="N64" s="7">
        <f t="shared" si="12"/>
        <v>6.1999999999999948</v>
      </c>
    </row>
    <row r="65" spans="2:14" x14ac:dyDescent="0.15">
      <c r="B65">
        <f t="shared" si="4"/>
        <v>6</v>
      </c>
      <c r="C65">
        <v>54</v>
      </c>
      <c r="D65">
        <f t="shared" si="5"/>
        <v>13483</v>
      </c>
      <c r="E65" s="3">
        <f t="shared" si="6"/>
        <v>1.872638888888889</v>
      </c>
      <c r="F65">
        <f t="shared" si="7"/>
        <v>242982</v>
      </c>
      <c r="G65" s="3">
        <f t="shared" si="8"/>
        <v>33.747500000000002</v>
      </c>
      <c r="H65" s="4">
        <f t="shared" si="14"/>
        <v>4049.7</v>
      </c>
      <c r="I65">
        <f t="shared" si="10"/>
        <v>12149.1</v>
      </c>
      <c r="J65">
        <f t="shared" si="13"/>
        <v>1562.472251828751</v>
      </c>
      <c r="K65">
        <f t="shared" si="11"/>
        <v>18982630</v>
      </c>
      <c r="N65" s="7">
        <f t="shared" si="12"/>
        <v>6.2999999999999945</v>
      </c>
    </row>
    <row r="66" spans="2:14" x14ac:dyDescent="0.15">
      <c r="B66">
        <f t="shared" si="4"/>
        <v>6</v>
      </c>
      <c r="C66">
        <v>55</v>
      </c>
      <c r="D66">
        <f t="shared" si="5"/>
        <v>14068</v>
      </c>
      <c r="E66" s="3">
        <f t="shared" si="6"/>
        <v>1.9538888888888888</v>
      </c>
      <c r="F66">
        <f t="shared" si="7"/>
        <v>257050</v>
      </c>
      <c r="G66" s="3">
        <f t="shared" si="8"/>
        <v>35.701388888888886</v>
      </c>
      <c r="H66" s="4">
        <f t="shared" si="14"/>
        <v>4284.166666666667</v>
      </c>
      <c r="I66">
        <f t="shared" si="10"/>
        <v>12852.5</v>
      </c>
      <c r="J66">
        <f t="shared" si="13"/>
        <v>1718.7194770116264</v>
      </c>
      <c r="K66">
        <f t="shared" si="11"/>
        <v>22089840</v>
      </c>
      <c r="N66" s="7">
        <f t="shared" si="12"/>
        <v>6.3999999999999941</v>
      </c>
    </row>
    <row r="67" spans="2:14" x14ac:dyDescent="0.15">
      <c r="B67">
        <f t="shared" si="4"/>
        <v>6</v>
      </c>
      <c r="C67">
        <v>56</v>
      </c>
      <c r="D67">
        <f t="shared" si="5"/>
        <v>14743</v>
      </c>
      <c r="E67" s="3">
        <f t="shared" si="6"/>
        <v>2.0476388888888888</v>
      </c>
      <c r="F67">
        <f t="shared" si="7"/>
        <v>271793</v>
      </c>
      <c r="G67" s="3">
        <f t="shared" si="8"/>
        <v>37.749027777777776</v>
      </c>
      <c r="H67" s="4">
        <f t="shared" si="14"/>
        <v>4529.8833333333332</v>
      </c>
      <c r="I67">
        <f t="shared" si="10"/>
        <v>13589.65</v>
      </c>
      <c r="J67">
        <f t="shared" si="13"/>
        <v>1890.5914247127891</v>
      </c>
      <c r="K67">
        <f t="shared" si="11"/>
        <v>25692475</v>
      </c>
      <c r="N67" s="7">
        <f t="shared" si="12"/>
        <v>6.4999999999999938</v>
      </c>
    </row>
    <row r="68" spans="2:14" x14ac:dyDescent="0.15">
      <c r="B68">
        <f t="shared" si="4"/>
        <v>6</v>
      </c>
      <c r="C68">
        <v>57</v>
      </c>
      <c r="D68">
        <f t="shared" si="5"/>
        <v>15508</v>
      </c>
      <c r="E68" s="3">
        <f t="shared" si="6"/>
        <v>2.153888888888889</v>
      </c>
      <c r="F68">
        <f t="shared" si="7"/>
        <v>287301</v>
      </c>
      <c r="G68" s="3">
        <f t="shared" si="8"/>
        <v>39.90291666666667</v>
      </c>
      <c r="H68" s="4">
        <f t="shared" si="14"/>
        <v>4788.3500000000004</v>
      </c>
      <c r="I68">
        <f t="shared" si="10"/>
        <v>14365.05</v>
      </c>
      <c r="J68">
        <f t="shared" si="13"/>
        <v>2079.6505671840682</v>
      </c>
      <c r="K68">
        <f t="shared" si="11"/>
        <v>29874280</v>
      </c>
      <c r="N68" s="7">
        <f t="shared" si="12"/>
        <v>6.5999999999999934</v>
      </c>
    </row>
    <row r="69" spans="2:14" x14ac:dyDescent="0.15">
      <c r="B69">
        <f t="shared" si="4"/>
        <v>6</v>
      </c>
      <c r="C69">
        <v>58</v>
      </c>
      <c r="D69">
        <f t="shared" si="5"/>
        <v>16363</v>
      </c>
      <c r="E69" s="3">
        <f t="shared" si="6"/>
        <v>2.2726388888888889</v>
      </c>
      <c r="F69">
        <f t="shared" si="7"/>
        <v>303664</v>
      </c>
      <c r="G69" s="3">
        <f t="shared" si="8"/>
        <v>42.175555555555555</v>
      </c>
      <c r="H69" s="4">
        <f t="shared" si="14"/>
        <v>5061.0666666666666</v>
      </c>
      <c r="I69">
        <f t="shared" si="10"/>
        <v>15183.2</v>
      </c>
      <c r="J69">
        <f t="shared" si="13"/>
        <v>2287.6156239024754</v>
      </c>
      <c r="K69">
        <f t="shared" si="11"/>
        <v>34733325</v>
      </c>
      <c r="N69" s="7">
        <f t="shared" si="12"/>
        <v>6.6999999999999931</v>
      </c>
    </row>
    <row r="70" spans="2:14" x14ac:dyDescent="0.15">
      <c r="B70">
        <f t="shared" si="4"/>
        <v>6</v>
      </c>
      <c r="C70">
        <v>59</v>
      </c>
      <c r="D70">
        <f t="shared" si="5"/>
        <v>17308</v>
      </c>
      <c r="E70" s="3">
        <f t="shared" si="6"/>
        <v>2.403888888888889</v>
      </c>
      <c r="F70">
        <f t="shared" si="7"/>
        <v>320972</v>
      </c>
      <c r="G70" s="3">
        <f t="shared" si="8"/>
        <v>44.579444444444448</v>
      </c>
      <c r="H70" s="4">
        <f t="shared" si="14"/>
        <v>5349.5333333333338</v>
      </c>
      <c r="I70">
        <f t="shared" si="10"/>
        <v>16048.6</v>
      </c>
      <c r="J70">
        <f t="shared" si="13"/>
        <v>2516.3771862927233</v>
      </c>
      <c r="K70">
        <f t="shared" si="11"/>
        <v>40384330</v>
      </c>
      <c r="N70" s="7">
        <f t="shared" si="12"/>
        <v>6.7999999999999927</v>
      </c>
    </row>
  </sheetData>
  <phoneticPr fontId="4" type="noConversion"/>
  <pageMargins left="0.69930555555555596" right="0.69930555555555596" top="0.75" bottom="0.75" header="0.3" footer="0.3"/>
  <pageSetup paperSize="9" orientation="portrait" r:id="rId1"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6"/>
  <sheetViews>
    <sheetView workbookViewId="0">
      <selection activeCell="B3" sqref="B3:H16"/>
    </sheetView>
  </sheetViews>
  <sheetFormatPr defaultColWidth="9" defaultRowHeight="13.5" x14ac:dyDescent="0.15"/>
  <cols>
    <col min="2" max="2" width="12.875" customWidth="1"/>
  </cols>
  <sheetData>
    <row r="3" spans="2:4" x14ac:dyDescent="0.15">
      <c r="B3" t="s">
        <v>17</v>
      </c>
      <c r="C3">
        <v>0.5</v>
      </c>
    </row>
    <row r="4" spans="2:4" x14ac:dyDescent="0.15">
      <c r="B4" t="s">
        <v>18</v>
      </c>
      <c r="C4">
        <v>10</v>
      </c>
    </row>
    <row r="5" spans="2:4" x14ac:dyDescent="0.15">
      <c r="B5" t="s">
        <v>19</v>
      </c>
      <c r="C5">
        <v>10</v>
      </c>
      <c r="D5" t="s">
        <v>20</v>
      </c>
    </row>
    <row r="6" spans="2:4" x14ac:dyDescent="0.15">
      <c r="B6" t="s">
        <v>21</v>
      </c>
      <c r="C6">
        <f>C5*3600*C4/2</f>
        <v>180000</v>
      </c>
    </row>
    <row r="7" spans="2:4" x14ac:dyDescent="0.15">
      <c r="B7" t="s">
        <v>22</v>
      </c>
      <c r="C7">
        <v>5</v>
      </c>
    </row>
    <row r="8" spans="2:4" x14ac:dyDescent="0.15">
      <c r="B8" t="s">
        <v>23</v>
      </c>
      <c r="C8">
        <f>C4*C7/2</f>
        <v>25</v>
      </c>
    </row>
    <row r="9" spans="2:4" x14ac:dyDescent="0.15">
      <c r="B9" t="s">
        <v>24</v>
      </c>
      <c r="C9">
        <f>C6/C8</f>
        <v>7200</v>
      </c>
    </row>
    <row r="10" spans="2:4" x14ac:dyDescent="0.15">
      <c r="B10" t="s">
        <v>25</v>
      </c>
      <c r="C10">
        <v>0.1</v>
      </c>
      <c r="D10">
        <f t="shared" ref="D10:D12" si="0">$C$9*C10</f>
        <v>720</v>
      </c>
    </row>
    <row r="11" spans="2:4" x14ac:dyDescent="0.15">
      <c r="B11" t="s">
        <v>26</v>
      </c>
      <c r="C11">
        <v>0.3</v>
      </c>
      <c r="D11">
        <f t="shared" si="0"/>
        <v>2160</v>
      </c>
    </row>
    <row r="12" spans="2:4" x14ac:dyDescent="0.15">
      <c r="B12" t="s">
        <v>27</v>
      </c>
      <c r="C12">
        <v>0.6</v>
      </c>
      <c r="D12">
        <f t="shared" si="0"/>
        <v>4320</v>
      </c>
    </row>
    <row r="13" spans="2:4" x14ac:dyDescent="0.15">
      <c r="B13" t="s">
        <v>28</v>
      </c>
      <c r="C13">
        <v>10</v>
      </c>
    </row>
    <row r="14" spans="2:4" x14ac:dyDescent="0.15">
      <c r="B14" t="s">
        <v>29</v>
      </c>
      <c r="C14">
        <f t="shared" ref="C14:C16" si="1">D10/$C$13</f>
        <v>72</v>
      </c>
    </row>
    <row r="15" spans="2:4" x14ac:dyDescent="0.15">
      <c r="B15" t="s">
        <v>30</v>
      </c>
      <c r="C15">
        <f t="shared" si="1"/>
        <v>216</v>
      </c>
    </row>
    <row r="16" spans="2:4" x14ac:dyDescent="0.15">
      <c r="B16" t="s">
        <v>31</v>
      </c>
      <c r="C16">
        <f t="shared" si="1"/>
        <v>432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2019-11-11T02:01:00Z</dcterms:created>
  <dcterms:modified xsi:type="dcterms:W3CDTF">2019-11-16T16:42:29Z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