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11apo\Documents\"/>
    </mc:Choice>
  </mc:AlternateContent>
  <xr:revisionPtr revIDLastSave="0" documentId="13_ncr:1_{62F5CD5F-3E21-4DB6-BD77-480258CDA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Sheet1!$A$6:$H$204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G9" i="1"/>
  <c r="F7" i="1"/>
  <c r="D7" i="1"/>
  <c r="C7" i="1"/>
  <c r="B4" i="1"/>
  <c r="E31" i="1"/>
  <c r="E39" i="1"/>
  <c r="E47" i="1"/>
  <c r="E55" i="1"/>
  <c r="E95" i="1"/>
  <c r="E103" i="1"/>
  <c r="E111" i="1"/>
  <c r="E119" i="1"/>
  <c r="E159" i="1"/>
  <c r="E167" i="1"/>
  <c r="E175" i="1"/>
  <c r="E183" i="1"/>
  <c r="E194" i="1"/>
  <c r="E195" i="1"/>
  <c r="E197" i="1"/>
  <c r="E202" i="1"/>
  <c r="E203" i="1"/>
  <c r="E7" i="1"/>
  <c r="C105" i="1"/>
  <c r="C4" i="1"/>
  <c r="C8" i="1"/>
  <c r="C9" i="1"/>
  <c r="C10" i="1"/>
  <c r="C11" i="1"/>
  <c r="C12" i="1"/>
  <c r="C13" i="1"/>
  <c r="C14" i="1"/>
  <c r="C15" i="1"/>
  <c r="E15" i="1" s="1"/>
  <c r="C16" i="1"/>
  <c r="C17" i="1"/>
  <c r="C18" i="1"/>
  <c r="C19" i="1"/>
  <c r="C20" i="1"/>
  <c r="C21" i="1"/>
  <c r="C22" i="1"/>
  <c r="C23" i="1"/>
  <c r="E23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E71" i="1" s="1"/>
  <c r="C72" i="1"/>
  <c r="C73" i="1"/>
  <c r="C74" i="1"/>
  <c r="C75" i="1"/>
  <c r="C76" i="1"/>
  <c r="C77" i="1"/>
  <c r="C78" i="1"/>
  <c r="C79" i="1"/>
  <c r="E79" i="1" s="1"/>
  <c r="C80" i="1"/>
  <c r="C81" i="1"/>
  <c r="C82" i="1"/>
  <c r="C83" i="1"/>
  <c r="C84" i="1"/>
  <c r="C85" i="1"/>
  <c r="C86" i="1"/>
  <c r="C87" i="1"/>
  <c r="E87" i="1" s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E135" i="1" s="1"/>
  <c r="C136" i="1"/>
  <c r="C137" i="1"/>
  <c r="C138" i="1"/>
  <c r="C139" i="1"/>
  <c r="C140" i="1"/>
  <c r="C141" i="1"/>
  <c r="C142" i="1"/>
  <c r="C143" i="1"/>
  <c r="E143" i="1" s="1"/>
  <c r="C144" i="1"/>
  <c r="C145" i="1"/>
  <c r="C146" i="1"/>
  <c r="C147" i="1"/>
  <c r="C148" i="1"/>
  <c r="C149" i="1"/>
  <c r="C150" i="1"/>
  <c r="C151" i="1"/>
  <c r="E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91" i="1" s="1"/>
  <c r="C192" i="1"/>
  <c r="C193" i="1"/>
  <c r="E193" i="1" s="1"/>
  <c r="C194" i="1"/>
  <c r="C195" i="1"/>
  <c r="C196" i="1"/>
  <c r="E196" i="1" s="1"/>
  <c r="C197" i="1"/>
  <c r="C198" i="1"/>
  <c r="C199" i="1"/>
  <c r="E199" i="1" s="1"/>
  <c r="C200" i="1"/>
  <c r="E200" i="1" s="1"/>
  <c r="C201" i="1"/>
  <c r="E201" i="1" s="1"/>
  <c r="C202" i="1"/>
  <c r="C203" i="1"/>
  <c r="C204" i="1"/>
  <c r="E204" i="1" s="1"/>
  <c r="D8" i="1" l="1"/>
  <c r="G7" i="1"/>
  <c r="H7" i="1" s="1"/>
  <c r="D198" i="1"/>
  <c r="G198" i="1" s="1"/>
  <c r="H198" i="1" s="1"/>
  <c r="F198" i="1"/>
  <c r="E182" i="1"/>
  <c r="D182" i="1"/>
  <c r="G182" i="1" s="1"/>
  <c r="H182" i="1" s="1"/>
  <c r="F182" i="1"/>
  <c r="E166" i="1"/>
  <c r="D166" i="1"/>
  <c r="G166" i="1" s="1"/>
  <c r="H166" i="1" s="1"/>
  <c r="F166" i="1"/>
  <c r="E142" i="1"/>
  <c r="D142" i="1"/>
  <c r="G142" i="1" s="1"/>
  <c r="H142" i="1" s="1"/>
  <c r="F142" i="1"/>
  <c r="E126" i="1"/>
  <c r="D126" i="1"/>
  <c r="G126" i="1" s="1"/>
  <c r="H126" i="1" s="1"/>
  <c r="F126" i="1"/>
  <c r="E110" i="1"/>
  <c r="D110" i="1"/>
  <c r="G110" i="1" s="1"/>
  <c r="H110" i="1" s="1"/>
  <c r="F110" i="1"/>
  <c r="E93" i="1"/>
  <c r="D93" i="1"/>
  <c r="G93" i="1" s="1"/>
  <c r="H93" i="1" s="1"/>
  <c r="F93" i="1"/>
  <c r="E69" i="1"/>
  <c r="D69" i="1"/>
  <c r="G69" i="1" s="1"/>
  <c r="H69" i="1" s="1"/>
  <c r="F69" i="1"/>
  <c r="E61" i="1"/>
  <c r="D61" i="1"/>
  <c r="G61" i="1" s="1"/>
  <c r="H61" i="1" s="1"/>
  <c r="F61" i="1"/>
  <c r="E45" i="1"/>
  <c r="D45" i="1"/>
  <c r="G45" i="1" s="1"/>
  <c r="H45" i="1" s="1"/>
  <c r="F45" i="1"/>
  <c r="E37" i="1"/>
  <c r="D37" i="1"/>
  <c r="G37" i="1" s="1"/>
  <c r="H37" i="1" s="1"/>
  <c r="F37" i="1"/>
  <c r="E29" i="1"/>
  <c r="D29" i="1"/>
  <c r="G29" i="1" s="1"/>
  <c r="H29" i="1" s="1"/>
  <c r="F29" i="1"/>
  <c r="E21" i="1"/>
  <c r="D21" i="1"/>
  <c r="G21" i="1" s="1"/>
  <c r="H21" i="1" s="1"/>
  <c r="F21" i="1"/>
  <c r="E13" i="1"/>
  <c r="D13" i="1"/>
  <c r="G13" i="1" s="1"/>
  <c r="H13" i="1" s="1"/>
  <c r="F13" i="1"/>
  <c r="D190" i="1"/>
  <c r="G190" i="1" s="1"/>
  <c r="H190" i="1" s="1"/>
  <c r="F190" i="1"/>
  <c r="E174" i="1"/>
  <c r="D174" i="1"/>
  <c r="G174" i="1" s="1"/>
  <c r="H174" i="1" s="1"/>
  <c r="F174" i="1"/>
  <c r="E158" i="1"/>
  <c r="D158" i="1"/>
  <c r="G158" i="1" s="1"/>
  <c r="H158" i="1" s="1"/>
  <c r="F158" i="1"/>
  <c r="E150" i="1"/>
  <c r="D150" i="1"/>
  <c r="G150" i="1" s="1"/>
  <c r="H150" i="1" s="1"/>
  <c r="F150" i="1"/>
  <c r="E134" i="1"/>
  <c r="D134" i="1"/>
  <c r="G134" i="1" s="1"/>
  <c r="H134" i="1" s="1"/>
  <c r="F134" i="1"/>
  <c r="E118" i="1"/>
  <c r="D118" i="1"/>
  <c r="G118" i="1" s="1"/>
  <c r="H118" i="1" s="1"/>
  <c r="F118" i="1"/>
  <c r="E101" i="1"/>
  <c r="D101" i="1"/>
  <c r="G101" i="1" s="1"/>
  <c r="H101" i="1" s="1"/>
  <c r="F101" i="1"/>
  <c r="E85" i="1"/>
  <c r="D85" i="1"/>
  <c r="G85" i="1" s="1"/>
  <c r="H85" i="1" s="1"/>
  <c r="F85" i="1"/>
  <c r="E77" i="1"/>
  <c r="D77" i="1"/>
  <c r="G77" i="1" s="1"/>
  <c r="H77" i="1" s="1"/>
  <c r="F77" i="1"/>
  <c r="E53" i="1"/>
  <c r="D53" i="1"/>
  <c r="G53" i="1" s="1"/>
  <c r="H53" i="1" s="1"/>
  <c r="F53" i="1"/>
  <c r="D197" i="1"/>
  <c r="G197" i="1" s="1"/>
  <c r="H197" i="1" s="1"/>
  <c r="F197" i="1"/>
  <c r="D189" i="1"/>
  <c r="G189" i="1" s="1"/>
  <c r="H189" i="1" s="1"/>
  <c r="F189" i="1"/>
  <c r="E181" i="1"/>
  <c r="D181" i="1"/>
  <c r="G181" i="1" s="1"/>
  <c r="H181" i="1" s="1"/>
  <c r="F181" i="1"/>
  <c r="E173" i="1"/>
  <c r="D173" i="1"/>
  <c r="G173" i="1" s="1"/>
  <c r="H173" i="1" s="1"/>
  <c r="F173" i="1"/>
  <c r="E165" i="1"/>
  <c r="D165" i="1"/>
  <c r="G165" i="1" s="1"/>
  <c r="H165" i="1" s="1"/>
  <c r="F165" i="1"/>
  <c r="E157" i="1"/>
  <c r="D157" i="1"/>
  <c r="G157" i="1" s="1"/>
  <c r="H157" i="1" s="1"/>
  <c r="F157" i="1"/>
  <c r="E149" i="1"/>
  <c r="D149" i="1"/>
  <c r="G149" i="1" s="1"/>
  <c r="H149" i="1" s="1"/>
  <c r="F149" i="1"/>
  <c r="E141" i="1"/>
  <c r="D141" i="1"/>
  <c r="G141" i="1" s="1"/>
  <c r="H141" i="1" s="1"/>
  <c r="F141" i="1"/>
  <c r="E133" i="1"/>
  <c r="D133" i="1"/>
  <c r="G133" i="1" s="1"/>
  <c r="H133" i="1" s="1"/>
  <c r="F133" i="1"/>
  <c r="E125" i="1"/>
  <c r="D125" i="1"/>
  <c r="G125" i="1" s="1"/>
  <c r="H125" i="1" s="1"/>
  <c r="F125" i="1"/>
  <c r="E117" i="1"/>
  <c r="D117" i="1"/>
  <c r="G117" i="1" s="1"/>
  <c r="H117" i="1" s="1"/>
  <c r="F117" i="1"/>
  <c r="E109" i="1"/>
  <c r="D109" i="1"/>
  <c r="G109" i="1" s="1"/>
  <c r="H109" i="1" s="1"/>
  <c r="F109" i="1"/>
  <c r="D100" i="1"/>
  <c r="G100" i="1" s="1"/>
  <c r="H100" i="1" s="1"/>
  <c r="F100" i="1"/>
  <c r="E100" i="1"/>
  <c r="D92" i="1"/>
  <c r="G92" i="1" s="1"/>
  <c r="H92" i="1" s="1"/>
  <c r="F92" i="1"/>
  <c r="E92" i="1"/>
  <c r="D84" i="1"/>
  <c r="G84" i="1" s="1"/>
  <c r="H84" i="1" s="1"/>
  <c r="F84" i="1"/>
  <c r="E84" i="1"/>
  <c r="D76" i="1"/>
  <c r="G76" i="1" s="1"/>
  <c r="H76" i="1" s="1"/>
  <c r="F76" i="1"/>
  <c r="E76" i="1"/>
  <c r="D68" i="1"/>
  <c r="G68" i="1" s="1"/>
  <c r="H68" i="1" s="1"/>
  <c r="F68" i="1"/>
  <c r="E68" i="1"/>
  <c r="D60" i="1"/>
  <c r="G60" i="1" s="1"/>
  <c r="H60" i="1" s="1"/>
  <c r="F60" i="1"/>
  <c r="E60" i="1"/>
  <c r="D52" i="1"/>
  <c r="G52" i="1" s="1"/>
  <c r="H52" i="1" s="1"/>
  <c r="F52" i="1"/>
  <c r="E52" i="1"/>
  <c r="D44" i="1"/>
  <c r="G44" i="1" s="1"/>
  <c r="H44" i="1" s="1"/>
  <c r="F44" i="1"/>
  <c r="E44" i="1"/>
  <c r="D36" i="1"/>
  <c r="G36" i="1" s="1"/>
  <c r="H36" i="1" s="1"/>
  <c r="F36" i="1"/>
  <c r="E36" i="1"/>
  <c r="D28" i="1"/>
  <c r="G28" i="1" s="1"/>
  <c r="H28" i="1" s="1"/>
  <c r="F28" i="1"/>
  <c r="E28" i="1"/>
  <c r="D20" i="1"/>
  <c r="G20" i="1" s="1"/>
  <c r="H20" i="1" s="1"/>
  <c r="F20" i="1"/>
  <c r="E20" i="1"/>
  <c r="D12" i="1"/>
  <c r="G12" i="1" s="1"/>
  <c r="H12" i="1" s="1"/>
  <c r="F12" i="1"/>
  <c r="E12" i="1"/>
  <c r="D188" i="1"/>
  <c r="G188" i="1" s="1"/>
  <c r="H188" i="1" s="1"/>
  <c r="F188" i="1"/>
  <c r="E188" i="1"/>
  <c r="D172" i="1"/>
  <c r="G172" i="1" s="1"/>
  <c r="H172" i="1" s="1"/>
  <c r="F172" i="1"/>
  <c r="E172" i="1"/>
  <c r="D156" i="1"/>
  <c r="G156" i="1" s="1"/>
  <c r="H156" i="1" s="1"/>
  <c r="F156" i="1"/>
  <c r="E156" i="1"/>
  <c r="D140" i="1"/>
  <c r="G140" i="1" s="1"/>
  <c r="H140" i="1" s="1"/>
  <c r="F140" i="1"/>
  <c r="E140" i="1"/>
  <c r="D124" i="1"/>
  <c r="G124" i="1" s="1"/>
  <c r="H124" i="1" s="1"/>
  <c r="F124" i="1"/>
  <c r="E124" i="1"/>
  <c r="F99" i="1"/>
  <c r="E99" i="1"/>
  <c r="D99" i="1"/>
  <c r="G99" i="1" s="1"/>
  <c r="H99" i="1" s="1"/>
  <c r="F83" i="1"/>
  <c r="E83" i="1"/>
  <c r="D83" i="1"/>
  <c r="G83" i="1" s="1"/>
  <c r="H83" i="1" s="1"/>
  <c r="F67" i="1"/>
  <c r="E67" i="1"/>
  <c r="D67" i="1"/>
  <c r="G67" i="1" s="1"/>
  <c r="H67" i="1" s="1"/>
  <c r="F43" i="1"/>
  <c r="E43" i="1"/>
  <c r="D43" i="1"/>
  <c r="G43" i="1" s="1"/>
  <c r="H43" i="1" s="1"/>
  <c r="F11" i="1"/>
  <c r="E11" i="1"/>
  <c r="D11" i="1"/>
  <c r="G11" i="1" s="1"/>
  <c r="H11" i="1" s="1"/>
  <c r="D204" i="1"/>
  <c r="G204" i="1" s="1"/>
  <c r="H204" i="1" s="1"/>
  <c r="F204" i="1"/>
  <c r="D196" i="1"/>
  <c r="G196" i="1" s="1"/>
  <c r="H196" i="1" s="1"/>
  <c r="F196" i="1"/>
  <c r="D180" i="1"/>
  <c r="G180" i="1" s="1"/>
  <c r="H180" i="1" s="1"/>
  <c r="F180" i="1"/>
  <c r="E180" i="1"/>
  <c r="D164" i="1"/>
  <c r="G164" i="1" s="1"/>
  <c r="H164" i="1" s="1"/>
  <c r="F164" i="1"/>
  <c r="E164" i="1"/>
  <c r="D148" i="1"/>
  <c r="G148" i="1" s="1"/>
  <c r="H148" i="1" s="1"/>
  <c r="F148" i="1"/>
  <c r="E148" i="1"/>
  <c r="D132" i="1"/>
  <c r="G132" i="1" s="1"/>
  <c r="H132" i="1" s="1"/>
  <c r="F132" i="1"/>
  <c r="E132" i="1"/>
  <c r="D116" i="1"/>
  <c r="G116" i="1" s="1"/>
  <c r="H116" i="1" s="1"/>
  <c r="F116" i="1"/>
  <c r="E116" i="1"/>
  <c r="D108" i="1"/>
  <c r="G108" i="1" s="1"/>
  <c r="H108" i="1" s="1"/>
  <c r="F108" i="1"/>
  <c r="E108" i="1"/>
  <c r="F91" i="1"/>
  <c r="E91" i="1"/>
  <c r="D91" i="1"/>
  <c r="G91" i="1" s="1"/>
  <c r="H91" i="1" s="1"/>
  <c r="F75" i="1"/>
  <c r="E75" i="1"/>
  <c r="D75" i="1"/>
  <c r="G75" i="1" s="1"/>
  <c r="H75" i="1" s="1"/>
  <c r="F59" i="1"/>
  <c r="E59" i="1"/>
  <c r="D59" i="1"/>
  <c r="G59" i="1" s="1"/>
  <c r="H59" i="1" s="1"/>
  <c r="F51" i="1"/>
  <c r="E51" i="1"/>
  <c r="D51" i="1"/>
  <c r="G51" i="1" s="1"/>
  <c r="H51" i="1" s="1"/>
  <c r="F35" i="1"/>
  <c r="E35" i="1"/>
  <c r="D35" i="1"/>
  <c r="G35" i="1" s="1"/>
  <c r="H35" i="1" s="1"/>
  <c r="F27" i="1"/>
  <c r="E27" i="1"/>
  <c r="D27" i="1"/>
  <c r="G27" i="1" s="1"/>
  <c r="H27" i="1" s="1"/>
  <c r="F19" i="1"/>
  <c r="E19" i="1"/>
  <c r="D19" i="1"/>
  <c r="G19" i="1" s="1"/>
  <c r="H19" i="1" s="1"/>
  <c r="F203" i="1"/>
  <c r="D203" i="1"/>
  <c r="G203" i="1" s="1"/>
  <c r="H203" i="1" s="1"/>
  <c r="F195" i="1"/>
  <c r="D195" i="1"/>
  <c r="G195" i="1" s="1"/>
  <c r="H195" i="1" s="1"/>
  <c r="F187" i="1"/>
  <c r="E187" i="1"/>
  <c r="D187" i="1"/>
  <c r="G187" i="1" s="1"/>
  <c r="H187" i="1" s="1"/>
  <c r="F179" i="1"/>
  <c r="E179" i="1"/>
  <c r="D179" i="1"/>
  <c r="G179" i="1" s="1"/>
  <c r="H179" i="1" s="1"/>
  <c r="F171" i="1"/>
  <c r="E171" i="1"/>
  <c r="D171" i="1"/>
  <c r="G171" i="1" s="1"/>
  <c r="H171" i="1" s="1"/>
  <c r="F163" i="1"/>
  <c r="E163" i="1"/>
  <c r="D163" i="1"/>
  <c r="G163" i="1" s="1"/>
  <c r="H163" i="1" s="1"/>
  <c r="F155" i="1"/>
  <c r="E155" i="1"/>
  <c r="D155" i="1"/>
  <c r="G155" i="1" s="1"/>
  <c r="H155" i="1" s="1"/>
  <c r="F147" i="1"/>
  <c r="E147" i="1"/>
  <c r="D147" i="1"/>
  <c r="G147" i="1" s="1"/>
  <c r="H147" i="1" s="1"/>
  <c r="F139" i="1"/>
  <c r="E139" i="1"/>
  <c r="D139" i="1"/>
  <c r="G139" i="1" s="1"/>
  <c r="H139" i="1" s="1"/>
  <c r="F131" i="1"/>
  <c r="E131" i="1"/>
  <c r="D131" i="1"/>
  <c r="G131" i="1" s="1"/>
  <c r="H131" i="1" s="1"/>
  <c r="F123" i="1"/>
  <c r="E123" i="1"/>
  <c r="D123" i="1"/>
  <c r="G123" i="1" s="1"/>
  <c r="H123" i="1" s="1"/>
  <c r="F115" i="1"/>
  <c r="E115" i="1"/>
  <c r="D115" i="1"/>
  <c r="G115" i="1" s="1"/>
  <c r="H115" i="1" s="1"/>
  <c r="F107" i="1"/>
  <c r="E107" i="1"/>
  <c r="D107" i="1"/>
  <c r="G107" i="1" s="1"/>
  <c r="H107" i="1" s="1"/>
  <c r="E98" i="1"/>
  <c r="D98" i="1"/>
  <c r="G98" i="1" s="1"/>
  <c r="H98" i="1" s="1"/>
  <c r="F98" i="1"/>
  <c r="E90" i="1"/>
  <c r="D90" i="1"/>
  <c r="G90" i="1" s="1"/>
  <c r="H90" i="1" s="1"/>
  <c r="F90" i="1"/>
  <c r="E82" i="1"/>
  <c r="D82" i="1"/>
  <c r="G82" i="1" s="1"/>
  <c r="H82" i="1" s="1"/>
  <c r="F82" i="1"/>
  <c r="E74" i="1"/>
  <c r="D74" i="1"/>
  <c r="G74" i="1" s="1"/>
  <c r="H74" i="1" s="1"/>
  <c r="F74" i="1"/>
  <c r="E66" i="1"/>
  <c r="D66" i="1"/>
  <c r="G66" i="1" s="1"/>
  <c r="H66" i="1" s="1"/>
  <c r="F66" i="1"/>
  <c r="E58" i="1"/>
  <c r="D58" i="1"/>
  <c r="G58" i="1" s="1"/>
  <c r="H58" i="1" s="1"/>
  <c r="F58" i="1"/>
  <c r="E50" i="1"/>
  <c r="D50" i="1"/>
  <c r="G50" i="1" s="1"/>
  <c r="H50" i="1" s="1"/>
  <c r="F50" i="1"/>
  <c r="E42" i="1"/>
  <c r="D42" i="1"/>
  <c r="G42" i="1" s="1"/>
  <c r="H42" i="1" s="1"/>
  <c r="F42" i="1"/>
  <c r="E34" i="1"/>
  <c r="D34" i="1"/>
  <c r="G34" i="1" s="1"/>
  <c r="H34" i="1" s="1"/>
  <c r="F34" i="1"/>
  <c r="E26" i="1"/>
  <c r="D26" i="1"/>
  <c r="G26" i="1" s="1"/>
  <c r="H26" i="1" s="1"/>
  <c r="F26" i="1"/>
  <c r="E18" i="1"/>
  <c r="D18" i="1"/>
  <c r="G18" i="1" s="1"/>
  <c r="H18" i="1" s="1"/>
  <c r="F18" i="1"/>
  <c r="E10" i="1"/>
  <c r="D10" i="1"/>
  <c r="G10" i="1" s="1"/>
  <c r="H10" i="1" s="1"/>
  <c r="F10" i="1"/>
  <c r="E178" i="1"/>
  <c r="D178" i="1"/>
  <c r="G178" i="1" s="1"/>
  <c r="H178" i="1" s="1"/>
  <c r="F178" i="1"/>
  <c r="E41" i="1"/>
  <c r="D41" i="1"/>
  <c r="G41" i="1" s="1"/>
  <c r="H41" i="1" s="1"/>
  <c r="F41" i="1"/>
  <c r="E33" i="1"/>
  <c r="D33" i="1"/>
  <c r="G33" i="1" s="1"/>
  <c r="H33" i="1" s="1"/>
  <c r="F33" i="1"/>
  <c r="E25" i="1"/>
  <c r="D25" i="1"/>
  <c r="G25" i="1" s="1"/>
  <c r="H25" i="1" s="1"/>
  <c r="F25" i="1"/>
  <c r="E17" i="1"/>
  <c r="D17" i="1"/>
  <c r="G17" i="1" s="1"/>
  <c r="H17" i="1" s="1"/>
  <c r="F17" i="1"/>
  <c r="E9" i="1"/>
  <c r="D9" i="1"/>
  <c r="F9" i="1"/>
  <c r="D202" i="1"/>
  <c r="G202" i="1" s="1"/>
  <c r="H202" i="1" s="1"/>
  <c r="F202" i="1"/>
  <c r="D194" i="1"/>
  <c r="G194" i="1" s="1"/>
  <c r="H194" i="1" s="1"/>
  <c r="F194" i="1"/>
  <c r="E186" i="1"/>
  <c r="D186" i="1"/>
  <c r="G186" i="1" s="1"/>
  <c r="H186" i="1" s="1"/>
  <c r="F186" i="1"/>
  <c r="E170" i="1"/>
  <c r="D170" i="1"/>
  <c r="G170" i="1" s="1"/>
  <c r="H170" i="1" s="1"/>
  <c r="F170" i="1"/>
  <c r="E162" i="1"/>
  <c r="D162" i="1"/>
  <c r="G162" i="1" s="1"/>
  <c r="H162" i="1" s="1"/>
  <c r="F162" i="1"/>
  <c r="E154" i="1"/>
  <c r="D154" i="1"/>
  <c r="G154" i="1" s="1"/>
  <c r="H154" i="1" s="1"/>
  <c r="F154" i="1"/>
  <c r="E146" i="1"/>
  <c r="D146" i="1"/>
  <c r="G146" i="1" s="1"/>
  <c r="H146" i="1" s="1"/>
  <c r="F146" i="1"/>
  <c r="E138" i="1"/>
  <c r="D138" i="1"/>
  <c r="G138" i="1" s="1"/>
  <c r="H138" i="1" s="1"/>
  <c r="F138" i="1"/>
  <c r="E130" i="1"/>
  <c r="D130" i="1"/>
  <c r="G130" i="1" s="1"/>
  <c r="H130" i="1" s="1"/>
  <c r="F130" i="1"/>
  <c r="E122" i="1"/>
  <c r="D122" i="1"/>
  <c r="G122" i="1" s="1"/>
  <c r="H122" i="1" s="1"/>
  <c r="F122" i="1"/>
  <c r="E114" i="1"/>
  <c r="D114" i="1"/>
  <c r="G114" i="1" s="1"/>
  <c r="H114" i="1" s="1"/>
  <c r="F114" i="1"/>
  <c r="E106" i="1"/>
  <c r="D106" i="1"/>
  <c r="G106" i="1" s="1"/>
  <c r="H106" i="1" s="1"/>
  <c r="F106" i="1"/>
  <c r="E97" i="1"/>
  <c r="D97" i="1"/>
  <c r="G97" i="1" s="1"/>
  <c r="H97" i="1" s="1"/>
  <c r="F97" i="1"/>
  <c r="E89" i="1"/>
  <c r="D89" i="1"/>
  <c r="G89" i="1" s="1"/>
  <c r="H89" i="1" s="1"/>
  <c r="F89" i="1"/>
  <c r="E81" i="1"/>
  <c r="D81" i="1"/>
  <c r="G81" i="1" s="1"/>
  <c r="H81" i="1" s="1"/>
  <c r="F81" i="1"/>
  <c r="E73" i="1"/>
  <c r="D73" i="1"/>
  <c r="G73" i="1" s="1"/>
  <c r="H73" i="1" s="1"/>
  <c r="F73" i="1"/>
  <c r="E65" i="1"/>
  <c r="D65" i="1"/>
  <c r="G65" i="1" s="1"/>
  <c r="H65" i="1" s="1"/>
  <c r="F65" i="1"/>
  <c r="E57" i="1"/>
  <c r="D57" i="1"/>
  <c r="G57" i="1" s="1"/>
  <c r="H57" i="1" s="1"/>
  <c r="F57" i="1"/>
  <c r="E49" i="1"/>
  <c r="D49" i="1"/>
  <c r="G49" i="1" s="1"/>
  <c r="H49" i="1" s="1"/>
  <c r="F49" i="1"/>
  <c r="D201" i="1"/>
  <c r="G201" i="1" s="1"/>
  <c r="H201" i="1" s="1"/>
  <c r="F201" i="1"/>
  <c r="D193" i="1"/>
  <c r="G193" i="1" s="1"/>
  <c r="H193" i="1" s="1"/>
  <c r="F193" i="1"/>
  <c r="E185" i="1"/>
  <c r="D185" i="1"/>
  <c r="G185" i="1" s="1"/>
  <c r="H185" i="1" s="1"/>
  <c r="F185" i="1"/>
  <c r="E177" i="1"/>
  <c r="D177" i="1"/>
  <c r="G177" i="1" s="1"/>
  <c r="H177" i="1" s="1"/>
  <c r="F177" i="1"/>
  <c r="E169" i="1"/>
  <c r="D169" i="1"/>
  <c r="G169" i="1" s="1"/>
  <c r="H169" i="1" s="1"/>
  <c r="F169" i="1"/>
  <c r="E161" i="1"/>
  <c r="D161" i="1"/>
  <c r="G161" i="1" s="1"/>
  <c r="H161" i="1" s="1"/>
  <c r="F161" i="1"/>
  <c r="E153" i="1"/>
  <c r="D153" i="1"/>
  <c r="G153" i="1" s="1"/>
  <c r="H153" i="1" s="1"/>
  <c r="F153" i="1"/>
  <c r="E145" i="1"/>
  <c r="D145" i="1"/>
  <c r="G145" i="1" s="1"/>
  <c r="H145" i="1" s="1"/>
  <c r="F145" i="1"/>
  <c r="E137" i="1"/>
  <c r="D137" i="1"/>
  <c r="G137" i="1" s="1"/>
  <c r="H137" i="1" s="1"/>
  <c r="F137" i="1"/>
  <c r="E129" i="1"/>
  <c r="D129" i="1"/>
  <c r="G129" i="1" s="1"/>
  <c r="H129" i="1" s="1"/>
  <c r="F129" i="1"/>
  <c r="E121" i="1"/>
  <c r="D121" i="1"/>
  <c r="G121" i="1" s="1"/>
  <c r="H121" i="1" s="1"/>
  <c r="F121" i="1"/>
  <c r="E113" i="1"/>
  <c r="D113" i="1"/>
  <c r="G113" i="1" s="1"/>
  <c r="H113" i="1" s="1"/>
  <c r="F113" i="1"/>
  <c r="E104" i="1"/>
  <c r="D104" i="1"/>
  <c r="G104" i="1" s="1"/>
  <c r="H104" i="1" s="1"/>
  <c r="F104" i="1"/>
  <c r="E96" i="1"/>
  <c r="D96" i="1"/>
  <c r="G96" i="1" s="1"/>
  <c r="H96" i="1" s="1"/>
  <c r="F96" i="1"/>
  <c r="E88" i="1"/>
  <c r="D88" i="1"/>
  <c r="G88" i="1" s="1"/>
  <c r="H88" i="1" s="1"/>
  <c r="F88" i="1"/>
  <c r="E80" i="1"/>
  <c r="D80" i="1"/>
  <c r="G80" i="1" s="1"/>
  <c r="H80" i="1" s="1"/>
  <c r="F80" i="1"/>
  <c r="E72" i="1"/>
  <c r="D72" i="1"/>
  <c r="G72" i="1" s="1"/>
  <c r="H72" i="1" s="1"/>
  <c r="F72" i="1"/>
  <c r="E64" i="1"/>
  <c r="D64" i="1"/>
  <c r="G64" i="1" s="1"/>
  <c r="H64" i="1" s="1"/>
  <c r="F64" i="1"/>
  <c r="E56" i="1"/>
  <c r="D56" i="1"/>
  <c r="G56" i="1" s="1"/>
  <c r="H56" i="1" s="1"/>
  <c r="F56" i="1"/>
  <c r="E48" i="1"/>
  <c r="D48" i="1"/>
  <c r="G48" i="1" s="1"/>
  <c r="H48" i="1" s="1"/>
  <c r="F48" i="1"/>
  <c r="E40" i="1"/>
  <c r="D40" i="1"/>
  <c r="G40" i="1" s="1"/>
  <c r="H40" i="1" s="1"/>
  <c r="F40" i="1"/>
  <c r="E32" i="1"/>
  <c r="D32" i="1"/>
  <c r="G32" i="1" s="1"/>
  <c r="H32" i="1" s="1"/>
  <c r="F32" i="1"/>
  <c r="E24" i="1"/>
  <c r="D24" i="1"/>
  <c r="G24" i="1" s="1"/>
  <c r="H24" i="1" s="1"/>
  <c r="F24" i="1"/>
  <c r="E16" i="1"/>
  <c r="D16" i="1"/>
  <c r="G16" i="1" s="1"/>
  <c r="H16" i="1" s="1"/>
  <c r="F16" i="1"/>
  <c r="E8" i="1"/>
  <c r="G8" i="1"/>
  <c r="H8" i="1" s="1"/>
  <c r="F8" i="1"/>
  <c r="E192" i="1"/>
  <c r="D192" i="1"/>
  <c r="G192" i="1" s="1"/>
  <c r="H192" i="1" s="1"/>
  <c r="F192" i="1"/>
  <c r="E176" i="1"/>
  <c r="D176" i="1"/>
  <c r="G176" i="1" s="1"/>
  <c r="H176" i="1" s="1"/>
  <c r="F176" i="1"/>
  <c r="E160" i="1"/>
  <c r="D160" i="1"/>
  <c r="G160" i="1" s="1"/>
  <c r="H160" i="1" s="1"/>
  <c r="F160" i="1"/>
  <c r="E144" i="1"/>
  <c r="D144" i="1"/>
  <c r="G144" i="1" s="1"/>
  <c r="H144" i="1" s="1"/>
  <c r="F144" i="1"/>
  <c r="E128" i="1"/>
  <c r="D128" i="1"/>
  <c r="G128" i="1" s="1"/>
  <c r="H128" i="1" s="1"/>
  <c r="F128" i="1"/>
  <c r="E112" i="1"/>
  <c r="D112" i="1"/>
  <c r="G112" i="1" s="1"/>
  <c r="H112" i="1" s="1"/>
  <c r="F112" i="1"/>
  <c r="D95" i="1"/>
  <c r="G95" i="1" s="1"/>
  <c r="H95" i="1" s="1"/>
  <c r="F95" i="1"/>
  <c r="D79" i="1"/>
  <c r="G79" i="1" s="1"/>
  <c r="H79" i="1" s="1"/>
  <c r="F79" i="1"/>
  <c r="D63" i="1"/>
  <c r="G63" i="1" s="1"/>
  <c r="H63" i="1" s="1"/>
  <c r="F63" i="1"/>
  <c r="D47" i="1"/>
  <c r="G47" i="1" s="1"/>
  <c r="H47" i="1" s="1"/>
  <c r="F47" i="1"/>
  <c r="D31" i="1"/>
  <c r="G31" i="1" s="1"/>
  <c r="H31" i="1" s="1"/>
  <c r="F31" i="1"/>
  <c r="D23" i="1"/>
  <c r="G23" i="1" s="1"/>
  <c r="H23" i="1" s="1"/>
  <c r="F23" i="1"/>
  <c r="E190" i="1"/>
  <c r="D200" i="1"/>
  <c r="G200" i="1" s="1"/>
  <c r="H200" i="1" s="1"/>
  <c r="F200" i="1"/>
  <c r="E184" i="1"/>
  <c r="D184" i="1"/>
  <c r="G184" i="1" s="1"/>
  <c r="H184" i="1" s="1"/>
  <c r="F184" i="1"/>
  <c r="E168" i="1"/>
  <c r="D168" i="1"/>
  <c r="G168" i="1" s="1"/>
  <c r="H168" i="1" s="1"/>
  <c r="F168" i="1"/>
  <c r="E152" i="1"/>
  <c r="D152" i="1"/>
  <c r="G152" i="1" s="1"/>
  <c r="H152" i="1" s="1"/>
  <c r="F152" i="1"/>
  <c r="E136" i="1"/>
  <c r="D136" i="1"/>
  <c r="G136" i="1" s="1"/>
  <c r="H136" i="1" s="1"/>
  <c r="F136" i="1"/>
  <c r="E120" i="1"/>
  <c r="D120" i="1"/>
  <c r="G120" i="1" s="1"/>
  <c r="H120" i="1" s="1"/>
  <c r="F120" i="1"/>
  <c r="D103" i="1"/>
  <c r="G103" i="1" s="1"/>
  <c r="H103" i="1" s="1"/>
  <c r="F103" i="1"/>
  <c r="D87" i="1"/>
  <c r="G87" i="1" s="1"/>
  <c r="H87" i="1" s="1"/>
  <c r="F87" i="1"/>
  <c r="D71" i="1"/>
  <c r="G71" i="1" s="1"/>
  <c r="H71" i="1" s="1"/>
  <c r="F71" i="1"/>
  <c r="D55" i="1"/>
  <c r="G55" i="1" s="1"/>
  <c r="H55" i="1" s="1"/>
  <c r="F55" i="1"/>
  <c r="D39" i="1"/>
  <c r="G39" i="1" s="1"/>
  <c r="H39" i="1" s="1"/>
  <c r="F39" i="1"/>
  <c r="D15" i="1"/>
  <c r="G15" i="1" s="1"/>
  <c r="H15" i="1" s="1"/>
  <c r="F15" i="1"/>
  <c r="D199" i="1"/>
  <c r="G199" i="1" s="1"/>
  <c r="H199" i="1" s="1"/>
  <c r="F199" i="1"/>
  <c r="D191" i="1"/>
  <c r="G191" i="1" s="1"/>
  <c r="H191" i="1" s="1"/>
  <c r="F191" i="1"/>
  <c r="D183" i="1"/>
  <c r="G183" i="1" s="1"/>
  <c r="H183" i="1" s="1"/>
  <c r="F183" i="1"/>
  <c r="D175" i="1"/>
  <c r="G175" i="1" s="1"/>
  <c r="H175" i="1" s="1"/>
  <c r="F175" i="1"/>
  <c r="D167" i="1"/>
  <c r="G167" i="1" s="1"/>
  <c r="H167" i="1" s="1"/>
  <c r="F167" i="1"/>
  <c r="D159" i="1"/>
  <c r="G159" i="1" s="1"/>
  <c r="H159" i="1" s="1"/>
  <c r="F159" i="1"/>
  <c r="D151" i="1"/>
  <c r="G151" i="1" s="1"/>
  <c r="H151" i="1" s="1"/>
  <c r="F151" i="1"/>
  <c r="D143" i="1"/>
  <c r="G143" i="1" s="1"/>
  <c r="H143" i="1" s="1"/>
  <c r="F143" i="1"/>
  <c r="D135" i="1"/>
  <c r="G135" i="1" s="1"/>
  <c r="H135" i="1" s="1"/>
  <c r="F135" i="1"/>
  <c r="D127" i="1"/>
  <c r="G127" i="1" s="1"/>
  <c r="H127" i="1" s="1"/>
  <c r="F127" i="1"/>
  <c r="D119" i="1"/>
  <c r="G119" i="1" s="1"/>
  <c r="H119" i="1" s="1"/>
  <c r="F119" i="1"/>
  <c r="D111" i="1"/>
  <c r="G111" i="1" s="1"/>
  <c r="H111" i="1" s="1"/>
  <c r="F111" i="1"/>
  <c r="E102" i="1"/>
  <c r="D102" i="1"/>
  <c r="G102" i="1" s="1"/>
  <c r="H102" i="1" s="1"/>
  <c r="F102" i="1"/>
  <c r="E94" i="1"/>
  <c r="D94" i="1"/>
  <c r="G94" i="1" s="1"/>
  <c r="H94" i="1" s="1"/>
  <c r="F94" i="1"/>
  <c r="E86" i="1"/>
  <c r="D86" i="1"/>
  <c r="G86" i="1" s="1"/>
  <c r="H86" i="1" s="1"/>
  <c r="F86" i="1"/>
  <c r="E78" i="1"/>
  <c r="D78" i="1"/>
  <c r="G78" i="1" s="1"/>
  <c r="H78" i="1" s="1"/>
  <c r="F78" i="1"/>
  <c r="E70" i="1"/>
  <c r="D70" i="1"/>
  <c r="G70" i="1" s="1"/>
  <c r="H70" i="1" s="1"/>
  <c r="F70" i="1"/>
  <c r="E62" i="1"/>
  <c r="D62" i="1"/>
  <c r="G62" i="1" s="1"/>
  <c r="H62" i="1" s="1"/>
  <c r="F62" i="1"/>
  <c r="E54" i="1"/>
  <c r="D54" i="1"/>
  <c r="G54" i="1" s="1"/>
  <c r="H54" i="1" s="1"/>
  <c r="F54" i="1"/>
  <c r="E46" i="1"/>
  <c r="D46" i="1"/>
  <c r="G46" i="1" s="1"/>
  <c r="H46" i="1" s="1"/>
  <c r="F46" i="1"/>
  <c r="E38" i="1"/>
  <c r="D38" i="1"/>
  <c r="G38" i="1" s="1"/>
  <c r="H38" i="1" s="1"/>
  <c r="F38" i="1"/>
  <c r="E30" i="1"/>
  <c r="D30" i="1"/>
  <c r="G30" i="1" s="1"/>
  <c r="H30" i="1" s="1"/>
  <c r="F30" i="1"/>
  <c r="E22" i="1"/>
  <c r="D22" i="1"/>
  <c r="G22" i="1" s="1"/>
  <c r="H22" i="1" s="1"/>
  <c r="F22" i="1"/>
  <c r="E14" i="1"/>
  <c r="D14" i="1"/>
  <c r="G14" i="1" s="1"/>
  <c r="H14" i="1" s="1"/>
  <c r="F14" i="1"/>
  <c r="E105" i="1"/>
  <c r="D105" i="1"/>
  <c r="G105" i="1" s="1"/>
  <c r="H105" i="1" s="1"/>
  <c r="F105" i="1"/>
  <c r="E198" i="1"/>
  <c r="E189" i="1"/>
  <c r="E127" i="1"/>
  <c r="E63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<sst xmlns="http://schemas.openxmlformats.org/spreadsheetml/2006/main" count="12" uniqueCount="10">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</sst>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393E47"/>
      <name val="Arial"/>
      <family val="2"/>
      <scheme val="minor"/>
    </font>
    <font>
      <b/>
      <sz val="11"/>
      <color rgb="FF393E47"/>
      <name val="Arial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79"/>
  <sheetViews>
    <sheetView tabSelected="1" topLeftCell="B1" workbookViewId="0">
      <selection activeCell="H9" sqref="H9"/>
    </sheetView>
  </sheetViews>
  <sheetFormatPr defaultColWidth="12.6640625" defaultRowHeight="15.75" customHeight="1" x14ac:dyDescent="0.25"/>
  <cols>
    <col min="1" max="1" width="30.33203125" customWidth="1"/>
    <col min="2" max="2" width="17.109375" customWidth="1"/>
    <col min="3" max="3" width="20.33203125" customWidth="1"/>
    <col min="4" max="4" width="17.44140625" customWidth="1"/>
    <col min="7" max="7" width="18.6640625" customWidth="1"/>
    <col min="8" max="8" width="81.664062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2</v>
      </c>
      <c r="B3" s="2">
        <v>8</v>
      </c>
      <c r="C3" s="2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 t="s">
        <v>3</v>
      </c>
      <c r="B4" s="1">
        <f>B3+C4</f>
        <v>8.5</v>
      </c>
      <c r="C4" s="1">
        <f>C3/60</f>
        <v>0.5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7" t="s">
        <v>4</v>
      </c>
      <c r="B6" s="7" t="s">
        <v>5</v>
      </c>
      <c r="C6" s="7" t="s">
        <v>6</v>
      </c>
      <c r="D6" s="7" t="s">
        <v>7</v>
      </c>
      <c r="E6" s="7" t="s">
        <v>0</v>
      </c>
      <c r="F6" s="7" t="s">
        <v>1</v>
      </c>
      <c r="G6" s="7" t="s">
        <v>8</v>
      </c>
      <c r="H6" s="7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3">
        <v>43961.288194444445</v>
      </c>
      <c r="B7" s="3">
        <v>43961.648611111108</v>
      </c>
      <c r="C7" s="1">
        <f>(B7-A7)*24</f>
        <v>8.6499999999068677</v>
      </c>
      <c r="D7" s="1" t="str">
        <f>IF(C7-$B$4&gt;=(-0.1), "complaint", "non-compliant")</f>
        <v>complaint</v>
      </c>
      <c r="E7" s="1">
        <f>TRUNC(C7)</f>
        <v>8</v>
      </c>
      <c r="F7" s="5">
        <f>CONVERT(C7,"hr","mn")</f>
        <v>518.99999999441206</v>
      </c>
      <c r="G7" s="1">
        <f>IF(D7="non-compliant",(C7-$B$4)*1440, 0)</f>
        <v>0</v>
      </c>
      <c r="H7" s="1" t="str">
        <f>IF(G7=0, " ", "This employee is working on " &amp;TEXT(LEFT(A7,10),"dd-mmm-yyyy")  &amp;" for "  &amp;ROUND(C7,2) &amp;" hours" )</f>
        <v xml:space="preserve"> 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3">
        <v>44085.293749999997</v>
      </c>
      <c r="B8" s="3">
        <v>44085.65</v>
      </c>
      <c r="C8" s="1">
        <f t="shared" ref="C8:C71" si="0">(B8-A8)*24</f>
        <v>8.5500000001047738</v>
      </c>
      <c r="D8" s="1" t="str">
        <f t="shared" ref="D8:D71" si="1">IF(C8-$B$4&gt;=(-0.1), "complaint", "non-compliant")</f>
        <v>complaint</v>
      </c>
      <c r="E8" s="1">
        <f t="shared" ref="E8:E71" si="2">TRUNC(C8)</f>
        <v>8</v>
      </c>
      <c r="F8" s="4">
        <f t="shared" ref="F8:F71" si="3">CONVERT(C8,"hr","mn")</f>
        <v>513.00000000628643</v>
      </c>
      <c r="G8" s="1">
        <f t="shared" ref="G8:G71" si="4">IF(D8="non-compliant",(C8-$B$4)*1440, 0)</f>
        <v>0</v>
      </c>
      <c r="H8" s="1" t="str">
        <f t="shared" ref="H8" si="5">IF(G8=0, " ", "This employee is working on " &amp;TEXT(LEFT(A8,10),"dd-mmm-yyyy")  &amp;" for "  &amp;ROUND(C8,2) &amp;" hours" )</f>
        <v xml:space="preserve"> 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3">
      <c r="A9" s="3">
        <v>43599.283333333333</v>
      </c>
      <c r="B9" s="3">
        <v>43599.6</v>
      </c>
      <c r="C9" s="1">
        <f t="shared" si="0"/>
        <v>7.5999999999767169</v>
      </c>
      <c r="D9" s="1" t="str">
        <f t="shared" si="1"/>
        <v>non-compliant</v>
      </c>
      <c r="E9" s="1">
        <f t="shared" si="2"/>
        <v>7</v>
      </c>
      <c r="F9" s="4">
        <f t="shared" si="3"/>
        <v>455.99999999860302</v>
      </c>
      <c r="G9" s="1">
        <f>IF(D9="non-compliant",(C9-$B$4)*1440, 0)</f>
        <v>-1296.0000000335276</v>
      </c>
      <c r="H9" s="6" t="str">
        <f>IF(G9=0, " ", "This employee is working on " &amp;TEXT(LEFT(A9,10),"dd-mmm-yyyy")  &amp;" for "  &amp; HOUR(B9-A9)&amp;" hours"&amp;MINUTE(B9-A9)&amp;" minutes" &amp;" and is working "&amp;ABS(ROUND(G9,0)) &amp;" minutes less than agreed time. This employee need to increase working hours as agreed" )</f>
        <v>This employee is working on 14-May-2019 for 7 hours36 minutes and is working 1296 minutes less than agreed time. This employee need to increase working hours as agreed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3">
        <v>44910.290972222225</v>
      </c>
      <c r="B10" s="3">
        <v>44910.618750000001</v>
      </c>
      <c r="C10" s="1">
        <f t="shared" si="0"/>
        <v>7.8666666666395031</v>
      </c>
      <c r="D10" s="1" t="str">
        <f t="shared" si="1"/>
        <v>non-compliant</v>
      </c>
      <c r="E10" s="1">
        <f t="shared" si="2"/>
        <v>7</v>
      </c>
      <c r="F10" s="4">
        <f t="shared" si="3"/>
        <v>471.99999999837019</v>
      </c>
      <c r="G10" s="1">
        <f t="shared" si="4"/>
        <v>-912.00000003911555</v>
      </c>
      <c r="H10" s="6" t="str">
        <f>IF(G10=0, " ", "This employee is working on " &amp;TEXT(LEFT(A10,10),"dd-mmm-yyyy")  &amp;" for "  &amp; HOUR(B10-A10)&amp;" hours"&amp;MINUTE(B10-A10)&amp;" minutes" &amp;" and is working "&amp;ABS(ROUND(G10,0)) &amp;" minutes less than agreed time. This employee need to increase working hours as agreed" )</f>
        <v>This employee is working on 15-Dec-2022 for 7 hours52 minutes and is working 912 minutes less than agreed time. This employee need to increase working hours as agreed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3">
        <v>43632.268750000003</v>
      </c>
      <c r="B11" s="3">
        <v>43632.625</v>
      </c>
      <c r="C11" s="1">
        <f t="shared" si="0"/>
        <v>8.5499999999301508</v>
      </c>
      <c r="D11" s="1" t="str">
        <f t="shared" si="1"/>
        <v>complaint</v>
      </c>
      <c r="E11" s="1">
        <f t="shared" si="2"/>
        <v>8</v>
      </c>
      <c r="F11" s="4">
        <f t="shared" si="3"/>
        <v>512.99999999580905</v>
      </c>
      <c r="G11" s="1">
        <f t="shared" si="4"/>
        <v>0</v>
      </c>
      <c r="H11" s="6" t="str">
        <f>IF(G11=0, " ", "This employee is working on " &amp;TEXT(LEFT(A11,10),"dd-mmm-yyyy")  &amp;" for "  &amp; HOUR(B11-A11)&amp;" hours"&amp;MINUTE(B11-A11)&amp;" minutes" &amp;" and is working "&amp;ABS(ROUND(G11,0)) &amp;" minutes less than agreed time. This employee need to increase working hours as agreed" )</f>
        <v xml:space="preserve"> 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3">
        <v>43878.274305555555</v>
      </c>
      <c r="B12" s="3">
        <v>43878.589583333334</v>
      </c>
      <c r="C12" s="1">
        <f t="shared" si="0"/>
        <v>7.5666666667093523</v>
      </c>
      <c r="D12" s="1" t="str">
        <f t="shared" si="1"/>
        <v>non-compliant</v>
      </c>
      <c r="E12" s="1">
        <f t="shared" si="2"/>
        <v>7</v>
      </c>
      <c r="F12" s="4">
        <f t="shared" si="3"/>
        <v>454.00000000256114</v>
      </c>
      <c r="G12" s="1">
        <f t="shared" si="4"/>
        <v>-1343.9999999385327</v>
      </c>
      <c r="H12" s="6" t="str">
        <f>IF(G12=0, " ", "This employee is working on " &amp;TEXT(LEFT(A12,10),"dd-mmm-yyyy")  &amp;" for "  &amp; HOUR(B12-A12)&amp;" hours"&amp;MINUTE(B12-A12)&amp;" minutes" &amp;" and is working "&amp;ABS(ROUND(G12,0)) &amp;" minutes less than agreed time. This employee need to increase working hours as agreed" )</f>
        <v>This employee is working on 17-Feb-2020 for 7 hours34 minutes and is working 1344 minutes less than agreed time. This employee need to increase working hours as agreed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3">
        <v>43664.291666666664</v>
      </c>
      <c r="B13" s="3">
        <v>43664.630555555559</v>
      </c>
      <c r="C13" s="1">
        <f t="shared" si="0"/>
        <v>8.1333333334769122</v>
      </c>
      <c r="D13" s="1" t="str">
        <f t="shared" si="1"/>
        <v>non-compliant</v>
      </c>
      <c r="E13" s="1">
        <f t="shared" si="2"/>
        <v>8</v>
      </c>
      <c r="F13" s="4">
        <f t="shared" si="3"/>
        <v>488.00000000861473</v>
      </c>
      <c r="G13" s="1">
        <f t="shared" si="4"/>
        <v>-527.99999979324639</v>
      </c>
      <c r="H13" s="6" t="str">
        <f t="shared" ref="H13:H76" si="6">IF(G13=0, " ", "This employee is working on " &amp;TEXT(LEFT(A13,10),"dd-mmm-yyyy")  &amp;" for "  &amp; HOUR(B13-A13)&amp;" hours"&amp;MINUTE(B13-A13)&amp;" minutes" &amp;" and is working "&amp;ABS(ROUND(G13,0)) &amp;" minutes less than agreed time. This employee need to increase working hours as agreed" )</f>
        <v>This employee is working on 18-Jul-2019 for 8 hours8 minutes and is working 528 minutes less than agreed time. This employee need to increase working hours as agreed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3">
        <v>45251.275000000001</v>
      </c>
      <c r="B14" s="3">
        <v>45251.597222222219</v>
      </c>
      <c r="C14" s="1">
        <f t="shared" si="0"/>
        <v>7.7333333332207985</v>
      </c>
      <c r="D14" s="1" t="str">
        <f t="shared" si="1"/>
        <v>non-compliant</v>
      </c>
      <c r="E14" s="1">
        <f t="shared" si="2"/>
        <v>7</v>
      </c>
      <c r="F14" s="4">
        <f t="shared" si="3"/>
        <v>463.99999999324791</v>
      </c>
      <c r="G14" s="1">
        <f t="shared" si="4"/>
        <v>-1104.0000001620501</v>
      </c>
      <c r="H14" s="6" t="str">
        <f t="shared" si="6"/>
        <v>This employee is working on 21-Nov-2023 for 7 hours44 minutes and is working 1104 minutes less than agreed time. This employee need to increase working hours as agreed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3">
        <v>44764.270833333336</v>
      </c>
      <c r="B15" s="3">
        <v>44764.597916666666</v>
      </c>
      <c r="C15" s="1">
        <f t="shared" si="0"/>
        <v>7.8499999999185093</v>
      </c>
      <c r="D15" s="1" t="str">
        <f t="shared" si="1"/>
        <v>non-compliant</v>
      </c>
      <c r="E15" s="1">
        <f t="shared" si="2"/>
        <v>7</v>
      </c>
      <c r="F15" s="4">
        <f t="shared" si="3"/>
        <v>470.99999999511056</v>
      </c>
      <c r="G15" s="1">
        <f t="shared" si="4"/>
        <v>-936.00000011734664</v>
      </c>
      <c r="H15" s="6" t="str">
        <f t="shared" si="6"/>
        <v>This employee is working on 22-Jul-2022 for 7 hours51 minutes and is working 936 minutes less than agreed time. This employee need to increase working hours as agreed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3">
        <v>44523.279861111114</v>
      </c>
      <c r="B16" s="3">
        <v>44523.599305555559</v>
      </c>
      <c r="C16" s="1">
        <f t="shared" si="0"/>
        <v>7.6666666666860692</v>
      </c>
      <c r="D16" s="1" t="str">
        <f t="shared" si="1"/>
        <v>non-compliant</v>
      </c>
      <c r="E16" s="1">
        <f t="shared" si="2"/>
        <v>7</v>
      </c>
      <c r="F16" s="4">
        <f t="shared" si="3"/>
        <v>460.00000000116415</v>
      </c>
      <c r="G16" s="1">
        <f t="shared" si="4"/>
        <v>-1199.9999999720603</v>
      </c>
      <c r="H16" s="6" t="str">
        <f t="shared" si="6"/>
        <v>This employee is working on 23-Nov-2021 for 7 hours40 minutes and is working 1200 minutes less than agreed time. This employee need to increase working hours as agreed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3">
        <v>44310.29583333333</v>
      </c>
      <c r="B17" s="3">
        <v>44310.645833333336</v>
      </c>
      <c r="C17" s="1">
        <f t="shared" si="0"/>
        <v>8.4000000001396984</v>
      </c>
      <c r="D17" s="1" t="str">
        <f t="shared" si="1"/>
        <v>complaint</v>
      </c>
      <c r="E17" s="1">
        <f t="shared" si="2"/>
        <v>8</v>
      </c>
      <c r="F17" s="4">
        <f t="shared" si="3"/>
        <v>504.0000000083819</v>
      </c>
      <c r="G17" s="1">
        <f t="shared" si="4"/>
        <v>0</v>
      </c>
      <c r="H17" s="6" t="str">
        <f t="shared" si="6"/>
        <v xml:space="preserve"> 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3">
        <v>44920.281944444447</v>
      </c>
      <c r="B18" s="3">
        <v>44920.597222222219</v>
      </c>
      <c r="C18" s="1">
        <f t="shared" si="0"/>
        <v>7.5666666665347293</v>
      </c>
      <c r="D18" s="1" t="str">
        <f t="shared" si="1"/>
        <v>non-compliant</v>
      </c>
      <c r="E18" s="1">
        <f t="shared" si="2"/>
        <v>7</v>
      </c>
      <c r="F18" s="4">
        <f t="shared" si="3"/>
        <v>453.99999999208376</v>
      </c>
      <c r="G18" s="1">
        <f t="shared" si="4"/>
        <v>-1344.0000001899898</v>
      </c>
      <c r="H18" s="6" t="str">
        <f t="shared" si="6"/>
        <v>This employee is working on 25-Dec-2022 for 7 hours34 minutes and is working 1344 minutes less than agreed time. This employee need to increase working hours as agreed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3">
        <v>44314.281944444447</v>
      </c>
      <c r="B19" s="3">
        <v>44314.606944444444</v>
      </c>
      <c r="C19" s="1">
        <f t="shared" si="0"/>
        <v>7.7999999999301508</v>
      </c>
      <c r="D19" s="1" t="str">
        <f t="shared" si="1"/>
        <v>non-compliant</v>
      </c>
      <c r="E19" s="1">
        <f t="shared" si="2"/>
        <v>7</v>
      </c>
      <c r="F19" s="4">
        <f t="shared" si="3"/>
        <v>467.99999999580905</v>
      </c>
      <c r="G19" s="1">
        <f t="shared" si="4"/>
        <v>-1008.0000001005828</v>
      </c>
      <c r="H19" s="6" t="str">
        <f t="shared" si="6"/>
        <v>This employee is working on 28-Apr-2021 for 7 hours48 minutes and is working 1008 minutes less than agreed time. This employee need to increase working hours as agreed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3">
        <v>45044.283333333333</v>
      </c>
      <c r="B20" s="3">
        <v>45044.599305555559</v>
      </c>
      <c r="C20" s="1">
        <f t="shared" si="0"/>
        <v>7.5833333334303461</v>
      </c>
      <c r="D20" s="1" t="str">
        <f t="shared" si="1"/>
        <v>non-compliant</v>
      </c>
      <c r="E20" s="1">
        <f t="shared" si="2"/>
        <v>7</v>
      </c>
      <c r="F20" s="4">
        <f t="shared" si="3"/>
        <v>455.00000000582077</v>
      </c>
      <c r="G20" s="1">
        <f t="shared" si="4"/>
        <v>-1319.9999998603016</v>
      </c>
      <c r="H20" s="6" t="str">
        <f t="shared" si="6"/>
        <v>This employee is working on 28-Apr-2023 for 7 hours35 minutes and is working 1320 minutes less than agreed time. This employee need to increase working hours as agreed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3">
        <v>45166.284722222219</v>
      </c>
      <c r="B21" s="3">
        <v>45166.652083333334</v>
      </c>
      <c r="C21" s="1">
        <f t="shared" si="0"/>
        <v>8.8166666667675599</v>
      </c>
      <c r="D21" s="1" t="str">
        <f t="shared" si="1"/>
        <v>complaint</v>
      </c>
      <c r="E21" s="1">
        <f t="shared" si="2"/>
        <v>8</v>
      </c>
      <c r="F21" s="4">
        <f t="shared" si="3"/>
        <v>529.0000000060536</v>
      </c>
      <c r="G21" s="1">
        <f t="shared" si="4"/>
        <v>0</v>
      </c>
      <c r="H21" s="6" t="str">
        <f t="shared" si="6"/>
        <v xml:space="preserve"> 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3">
        <v>43467.284722222219</v>
      </c>
      <c r="B22" s="3">
        <v>43467.630555555559</v>
      </c>
      <c r="C22" s="1">
        <f t="shared" si="0"/>
        <v>8.3000000001629815</v>
      </c>
      <c r="D22" s="1" t="str">
        <f t="shared" si="1"/>
        <v>non-compliant</v>
      </c>
      <c r="E22" s="1">
        <f t="shared" si="2"/>
        <v>8</v>
      </c>
      <c r="F22" s="4">
        <f t="shared" si="3"/>
        <v>498.00000000977889</v>
      </c>
      <c r="G22" s="1">
        <f t="shared" si="4"/>
        <v>-287.99999976530671</v>
      </c>
      <c r="H22" s="6" t="str">
        <f t="shared" si="6"/>
        <v>This employee is working on 02-Jan-2019 for 8 hours18 minutes and is working 288 minutes less than agreed time. This employee need to increase working hours as agreed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3">
        <v>44717.265972222223</v>
      </c>
      <c r="B23" s="3">
        <v>44717.611805555556</v>
      </c>
      <c r="C23" s="1">
        <f t="shared" si="0"/>
        <v>8.2999999999883585</v>
      </c>
      <c r="D23" s="1" t="str">
        <f t="shared" si="1"/>
        <v>non-compliant</v>
      </c>
      <c r="E23" s="1">
        <f t="shared" si="2"/>
        <v>8</v>
      </c>
      <c r="F23" s="4">
        <f t="shared" si="3"/>
        <v>497.99999999930151</v>
      </c>
      <c r="G23" s="1">
        <f t="shared" si="4"/>
        <v>-288.00000001676381</v>
      </c>
      <c r="H23" s="6" t="str">
        <f t="shared" si="6"/>
        <v>This employee is working on 05-Jun-2022 for 8 hours18 minutes and is working 288 minutes less than agreed time. This employee need to increase working hours as agreed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3">
        <v>43867.291666666664</v>
      </c>
      <c r="B24" s="3">
        <v>43867.625694444447</v>
      </c>
      <c r="C24" s="1">
        <f t="shared" si="0"/>
        <v>8.0166666667792015</v>
      </c>
      <c r="D24" s="1" t="str">
        <f t="shared" si="1"/>
        <v>non-compliant</v>
      </c>
      <c r="E24" s="1">
        <f t="shared" si="2"/>
        <v>8</v>
      </c>
      <c r="F24" s="4">
        <f t="shared" si="3"/>
        <v>481.00000000675209</v>
      </c>
      <c r="G24" s="1">
        <f t="shared" si="4"/>
        <v>-695.99999983794987</v>
      </c>
      <c r="H24" s="6" t="str">
        <f t="shared" si="6"/>
        <v>This employee is working on 06-Feb-2020 for 8 hours1 minutes and is working 696 minutes less than agreed time. This employee need to increase working hours as agreed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3">
        <v>45237.29583333333</v>
      </c>
      <c r="B25" s="3">
        <v>45237.615972222222</v>
      </c>
      <c r="C25" s="1">
        <f t="shared" si="0"/>
        <v>7.683333333407063</v>
      </c>
      <c r="D25" s="1" t="str">
        <f t="shared" si="1"/>
        <v>non-compliant</v>
      </c>
      <c r="E25" s="1">
        <f t="shared" si="2"/>
        <v>7</v>
      </c>
      <c r="F25" s="4">
        <f t="shared" si="3"/>
        <v>461.00000000442378</v>
      </c>
      <c r="G25" s="1">
        <f t="shared" si="4"/>
        <v>-1175.9999998938292</v>
      </c>
      <c r="H25" s="6" t="str">
        <f t="shared" si="6"/>
        <v>This employee is working on 07-Nov-2023 for 7 hours41 minutes and is working 1176 minutes less than agreed time. This employee need to increase working hours as agreed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3">
        <v>44508.295138888891</v>
      </c>
      <c r="B26" s="3">
        <v>44508.668055555558</v>
      </c>
      <c r="C26" s="1">
        <f t="shared" si="0"/>
        <v>8.9500000000116415</v>
      </c>
      <c r="D26" s="1" t="str">
        <f t="shared" si="1"/>
        <v>complaint</v>
      </c>
      <c r="E26" s="1">
        <f t="shared" si="2"/>
        <v>8</v>
      </c>
      <c r="F26" s="4">
        <f t="shared" si="3"/>
        <v>537.00000000069849</v>
      </c>
      <c r="G26" s="1">
        <f t="shared" si="4"/>
        <v>0</v>
      </c>
      <c r="H26" s="6" t="str">
        <f t="shared" si="6"/>
        <v xml:space="preserve"> 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3">
        <v>45178.275694444441</v>
      </c>
      <c r="B27" s="3">
        <v>45178.600694444445</v>
      </c>
      <c r="C27" s="1">
        <f t="shared" si="0"/>
        <v>7.8000000001047738</v>
      </c>
      <c r="D27" s="1" t="str">
        <f t="shared" si="1"/>
        <v>non-compliant</v>
      </c>
      <c r="E27" s="1">
        <f t="shared" si="2"/>
        <v>7</v>
      </c>
      <c r="F27" s="4">
        <f t="shared" si="3"/>
        <v>468.00000000628643</v>
      </c>
      <c r="G27" s="1">
        <f t="shared" si="4"/>
        <v>-1007.9999998491257</v>
      </c>
      <c r="H27" s="6" t="str">
        <f t="shared" si="6"/>
        <v>This employee is working on 09-Sep-2023 for 7 hours48 minutes and is working 1008 minutes less than agreed time. This employee need to increase working hours as agreed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3">
        <v>45272.288888888892</v>
      </c>
      <c r="B28" s="3">
        <v>45272.677777777775</v>
      </c>
      <c r="C28" s="1">
        <f t="shared" si="0"/>
        <v>9.3333333331975155</v>
      </c>
      <c r="D28" s="1" t="str">
        <f t="shared" si="1"/>
        <v>complaint</v>
      </c>
      <c r="E28" s="1">
        <f t="shared" si="2"/>
        <v>9</v>
      </c>
      <c r="F28" s="4">
        <f t="shared" si="3"/>
        <v>559.99999999185093</v>
      </c>
      <c r="G28" s="1">
        <f t="shared" si="4"/>
        <v>0</v>
      </c>
      <c r="H28" s="6" t="str">
        <f t="shared" si="6"/>
        <v xml:space="preserve"> 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3">
        <v>44633.293749999997</v>
      </c>
      <c r="B29" s="3">
        <v>44633.659722222219</v>
      </c>
      <c r="C29" s="1">
        <f t="shared" si="0"/>
        <v>8.7833333333255723</v>
      </c>
      <c r="D29" s="1" t="str">
        <f t="shared" si="1"/>
        <v>complaint</v>
      </c>
      <c r="E29" s="1">
        <f t="shared" si="2"/>
        <v>8</v>
      </c>
      <c r="F29" s="4">
        <f t="shared" si="3"/>
        <v>526.99999999953434</v>
      </c>
      <c r="G29" s="1">
        <f t="shared" si="4"/>
        <v>0</v>
      </c>
      <c r="H29" s="6" t="str">
        <f t="shared" si="6"/>
        <v xml:space="preserve"> 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3">
        <v>43935.286111111112</v>
      </c>
      <c r="B30" s="3">
        <v>43935.663888888892</v>
      </c>
      <c r="C30" s="1">
        <f t="shared" si="0"/>
        <v>9.0666666667093523</v>
      </c>
      <c r="D30" s="1" t="str">
        <f t="shared" si="1"/>
        <v>complaint</v>
      </c>
      <c r="E30" s="1">
        <f t="shared" si="2"/>
        <v>9</v>
      </c>
      <c r="F30" s="4">
        <f t="shared" si="3"/>
        <v>544.00000000256114</v>
      </c>
      <c r="G30" s="1">
        <f t="shared" si="4"/>
        <v>0</v>
      </c>
      <c r="H30" s="6" t="str">
        <f t="shared" si="6"/>
        <v xml:space="preserve"> 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3">
        <v>43723.28402777778</v>
      </c>
      <c r="B31" s="3">
        <v>43723.626388888886</v>
      </c>
      <c r="C31" s="1">
        <f t="shared" si="0"/>
        <v>8.2166666665580124</v>
      </c>
      <c r="D31" s="1" t="str">
        <f t="shared" si="1"/>
        <v>non-compliant</v>
      </c>
      <c r="E31" s="1">
        <f t="shared" si="2"/>
        <v>8</v>
      </c>
      <c r="F31" s="4">
        <f t="shared" si="3"/>
        <v>492.99999999348074</v>
      </c>
      <c r="G31" s="1">
        <f t="shared" si="4"/>
        <v>-408.00000015646219</v>
      </c>
      <c r="H31" s="6" t="str">
        <f t="shared" si="6"/>
        <v>This employee is working on 15-Sep-2019 for 8 hours13 minutes and is working 408 minutes less than agreed time. This employee need to increase working hours as agreed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3">
        <v>43632.3</v>
      </c>
      <c r="B32" s="3">
        <v>43632.675000000003</v>
      </c>
      <c r="C32" s="1">
        <f t="shared" si="0"/>
        <v>9</v>
      </c>
      <c r="D32" s="1" t="str">
        <f t="shared" si="1"/>
        <v>complaint</v>
      </c>
      <c r="E32" s="1">
        <f t="shared" si="2"/>
        <v>9</v>
      </c>
      <c r="F32" s="4">
        <f t="shared" si="3"/>
        <v>540</v>
      </c>
      <c r="G32" s="1">
        <f t="shared" si="4"/>
        <v>0</v>
      </c>
      <c r="H32" s="6" t="str">
        <f t="shared" si="6"/>
        <v xml:space="preserve"> 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3">
        <v>44274.28402777778</v>
      </c>
      <c r="B33" s="3">
        <v>44274.672222222223</v>
      </c>
      <c r="C33" s="1">
        <f t="shared" si="0"/>
        <v>9.3166666666511446</v>
      </c>
      <c r="D33" s="1" t="str">
        <f t="shared" si="1"/>
        <v>complaint</v>
      </c>
      <c r="E33" s="1">
        <f t="shared" si="2"/>
        <v>9</v>
      </c>
      <c r="F33" s="4">
        <f t="shared" si="3"/>
        <v>558.99999999906868</v>
      </c>
      <c r="G33" s="1">
        <f t="shared" si="4"/>
        <v>0</v>
      </c>
      <c r="H33" s="6" t="str">
        <f t="shared" si="6"/>
        <v xml:space="preserve"> 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3">
        <v>45189.288888888892</v>
      </c>
      <c r="B34" s="3">
        <v>45189.647222222222</v>
      </c>
      <c r="C34" s="1">
        <f t="shared" si="0"/>
        <v>8.5999999999185093</v>
      </c>
      <c r="D34" s="1" t="str">
        <f t="shared" si="1"/>
        <v>complaint</v>
      </c>
      <c r="E34" s="1">
        <f t="shared" si="2"/>
        <v>8</v>
      </c>
      <c r="F34" s="4">
        <f t="shared" si="3"/>
        <v>515.99999999511056</v>
      </c>
      <c r="G34" s="1">
        <f t="shared" si="4"/>
        <v>0</v>
      </c>
      <c r="H34" s="6" t="str">
        <f t="shared" si="6"/>
        <v xml:space="preserve"> 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3">
        <v>44125.275694444441</v>
      </c>
      <c r="B35" s="3">
        <v>44125.607638888891</v>
      </c>
      <c r="C35" s="1">
        <f t="shared" si="0"/>
        <v>7.966666666790843</v>
      </c>
      <c r="D35" s="1" t="str">
        <f t="shared" si="1"/>
        <v>non-compliant</v>
      </c>
      <c r="E35" s="1">
        <f t="shared" si="2"/>
        <v>7</v>
      </c>
      <c r="F35" s="4">
        <f t="shared" si="3"/>
        <v>478.00000000745058</v>
      </c>
      <c r="G35" s="1">
        <f t="shared" si="4"/>
        <v>-767.99999982118607</v>
      </c>
      <c r="H35" s="6" t="str">
        <f t="shared" si="6"/>
        <v>This employee is working on 21-Oct-2020 for 7 hours58 minutes and is working 768 minutes less than agreed time. This employee need to increase working hours as agreed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3">
        <v>44795.281944444447</v>
      </c>
      <c r="B36" s="3">
        <v>44795.598611111112</v>
      </c>
      <c r="C36" s="1">
        <f t="shared" si="0"/>
        <v>7.5999999999767169</v>
      </c>
      <c r="D36" s="1" t="str">
        <f t="shared" si="1"/>
        <v>non-compliant</v>
      </c>
      <c r="E36" s="1">
        <f t="shared" si="2"/>
        <v>7</v>
      </c>
      <c r="F36" s="4">
        <f t="shared" si="3"/>
        <v>455.99999999860302</v>
      </c>
      <c r="G36" s="1">
        <f t="shared" si="4"/>
        <v>-1296.0000000335276</v>
      </c>
      <c r="H36" s="6" t="str">
        <f t="shared" si="6"/>
        <v>This employee is working on 22-Aug-2022 for 7 hours36 minutes and is working 1296 minutes less than agreed time. This employee need to increase working hours as agreed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3">
        <v>43669.277777777781</v>
      </c>
      <c r="B37" s="3">
        <v>43669.670138888891</v>
      </c>
      <c r="C37" s="1">
        <f t="shared" si="0"/>
        <v>9.4166666666278616</v>
      </c>
      <c r="D37" s="1" t="str">
        <f t="shared" si="1"/>
        <v>complaint</v>
      </c>
      <c r="E37" s="1">
        <f t="shared" si="2"/>
        <v>9</v>
      </c>
      <c r="F37" s="4">
        <f t="shared" si="3"/>
        <v>564.99999999767169</v>
      </c>
      <c r="G37" s="1">
        <f t="shared" si="4"/>
        <v>0</v>
      </c>
      <c r="H37" s="6" t="str">
        <f t="shared" si="6"/>
        <v xml:space="preserve"> 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3">
        <v>44008.29791666667</v>
      </c>
      <c r="B38" s="3">
        <v>44008.62777777778</v>
      </c>
      <c r="C38" s="1">
        <f t="shared" si="0"/>
        <v>7.9166666666278616</v>
      </c>
      <c r="D38" s="1" t="str">
        <f t="shared" si="1"/>
        <v>non-compliant</v>
      </c>
      <c r="E38" s="1">
        <f t="shared" si="2"/>
        <v>7</v>
      </c>
      <c r="F38" s="4">
        <f t="shared" si="3"/>
        <v>474.99999999767169</v>
      </c>
      <c r="G38" s="1">
        <f t="shared" si="4"/>
        <v>-840.00000005587935</v>
      </c>
      <c r="H38" s="6" t="str">
        <f t="shared" si="6"/>
        <v>This employee is working on 26-Jun-2020 for 7 hours55 minutes and is working 840 minutes less than agreed time. This employee need to increase working hours as agreed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3">
        <v>44739.288194444445</v>
      </c>
      <c r="B39" s="3">
        <v>44739.62222222222</v>
      </c>
      <c r="C39" s="1">
        <f t="shared" si="0"/>
        <v>8.0166666666045785</v>
      </c>
      <c r="D39" s="1" t="str">
        <f t="shared" si="1"/>
        <v>non-compliant</v>
      </c>
      <c r="E39" s="1">
        <f t="shared" si="2"/>
        <v>8</v>
      </c>
      <c r="F39" s="4">
        <f t="shared" si="3"/>
        <v>480.99999999627471</v>
      </c>
      <c r="G39" s="1">
        <f t="shared" si="4"/>
        <v>-696.00000008940697</v>
      </c>
      <c r="H39" s="6" t="str">
        <f t="shared" si="6"/>
        <v>This employee is working on 27-Jun-2022 for 8 hours1 minutes and is working 696 minutes less than agreed time. This employee need to increase working hours as agreed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3">
        <v>45227.28402777778</v>
      </c>
      <c r="B40" s="3">
        <v>45227.677083333336</v>
      </c>
      <c r="C40" s="1">
        <f t="shared" si="0"/>
        <v>9.4333333333488554</v>
      </c>
      <c r="D40" s="1" t="str">
        <f t="shared" si="1"/>
        <v>complaint</v>
      </c>
      <c r="E40" s="1">
        <f t="shared" si="2"/>
        <v>9</v>
      </c>
      <c r="F40" s="4">
        <f t="shared" si="3"/>
        <v>566.00000000093132</v>
      </c>
      <c r="G40" s="1">
        <f t="shared" si="4"/>
        <v>0</v>
      </c>
      <c r="H40" s="6" t="str">
        <f t="shared" si="6"/>
        <v xml:space="preserve"> 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3">
        <v>44954.288888888892</v>
      </c>
      <c r="B41" s="3">
        <v>44954.679861111108</v>
      </c>
      <c r="C41" s="1">
        <f t="shared" si="0"/>
        <v>9.3833333331858739</v>
      </c>
      <c r="D41" s="1" t="str">
        <f t="shared" si="1"/>
        <v>complaint</v>
      </c>
      <c r="E41" s="1">
        <f t="shared" si="2"/>
        <v>9</v>
      </c>
      <c r="F41" s="4">
        <f t="shared" si="3"/>
        <v>562.99999999115244</v>
      </c>
      <c r="G41" s="1">
        <f t="shared" si="4"/>
        <v>0</v>
      </c>
      <c r="H41" s="6" t="str">
        <f t="shared" si="6"/>
        <v xml:space="preserve"> 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3">
        <v>44436.268055555556</v>
      </c>
      <c r="B42" s="3">
        <v>44436.581250000003</v>
      </c>
      <c r="C42" s="1">
        <f t="shared" si="0"/>
        <v>7.5166666667209938</v>
      </c>
      <c r="D42" s="1" t="str">
        <f t="shared" si="1"/>
        <v>non-compliant</v>
      </c>
      <c r="E42" s="1">
        <f t="shared" si="2"/>
        <v>7</v>
      </c>
      <c r="F42" s="4">
        <f t="shared" si="3"/>
        <v>451.00000000325963</v>
      </c>
      <c r="G42" s="1">
        <f t="shared" si="4"/>
        <v>-1415.9999999217689</v>
      </c>
      <c r="H42" s="6" t="str">
        <f t="shared" si="6"/>
        <v>This employee is working on 28-Aug-2021 for 7 hours31 minutes and is working 1416 minutes less than agreed time. This employee need to increase working hours as agreed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3">
        <v>44776.272916666669</v>
      </c>
      <c r="B43" s="3">
        <v>44776.623611111114</v>
      </c>
      <c r="C43" s="1">
        <f t="shared" si="0"/>
        <v>8.4166666666860692</v>
      </c>
      <c r="D43" s="1" t="str">
        <f t="shared" si="1"/>
        <v>complaint</v>
      </c>
      <c r="E43" s="1">
        <f t="shared" si="2"/>
        <v>8</v>
      </c>
      <c r="F43" s="4">
        <f t="shared" si="3"/>
        <v>505.00000000116415</v>
      </c>
      <c r="G43" s="1">
        <f t="shared" si="4"/>
        <v>0</v>
      </c>
      <c r="H43" s="6" t="str">
        <f t="shared" si="6"/>
        <v xml:space="preserve"> 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3">
        <v>44624.300694444442</v>
      </c>
      <c r="B44" s="3">
        <v>44624.634027777778</v>
      </c>
      <c r="C44" s="1">
        <f t="shared" si="0"/>
        <v>8.0000000000582077</v>
      </c>
      <c r="D44" s="1" t="str">
        <f t="shared" si="1"/>
        <v>non-compliant</v>
      </c>
      <c r="E44" s="1">
        <f t="shared" si="2"/>
        <v>8</v>
      </c>
      <c r="F44" s="4">
        <f t="shared" si="3"/>
        <v>480.00000000349246</v>
      </c>
      <c r="G44" s="1">
        <f t="shared" si="4"/>
        <v>-719.99999991618097</v>
      </c>
      <c r="H44" s="6" t="str">
        <f t="shared" si="6"/>
        <v>This employee is working on 04-Mar-2022 for 8 hours0 minutes and is working 720 minutes less than agreed time. This employee need to increase working hours as agreed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3">
        <v>43713.279166666667</v>
      </c>
      <c r="B45" s="3">
        <v>43713.602083333331</v>
      </c>
      <c r="C45" s="1">
        <f t="shared" si="0"/>
        <v>7.7499999999417923</v>
      </c>
      <c r="D45" s="1" t="str">
        <f t="shared" si="1"/>
        <v>non-compliant</v>
      </c>
      <c r="E45" s="1">
        <f t="shared" si="2"/>
        <v>7</v>
      </c>
      <c r="F45" s="4">
        <f t="shared" si="3"/>
        <v>464.99999999650754</v>
      </c>
      <c r="G45" s="1">
        <f t="shared" si="4"/>
        <v>-1080.000000083819</v>
      </c>
      <c r="H45" s="6" t="str">
        <f t="shared" si="6"/>
        <v>This employee is working on 05-Sep-2019 for 7 hours45 minutes and is working 1080 minutes less than agreed time. This employee need to increase working hours as agreed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3">
        <v>44901.275000000001</v>
      </c>
      <c r="B46" s="3">
        <v>44901.654166666667</v>
      </c>
      <c r="C46" s="1">
        <f t="shared" si="0"/>
        <v>9.0999999999767169</v>
      </c>
      <c r="D46" s="1" t="str">
        <f t="shared" si="1"/>
        <v>complaint</v>
      </c>
      <c r="E46" s="1">
        <f t="shared" si="2"/>
        <v>9</v>
      </c>
      <c r="F46" s="4">
        <f t="shared" si="3"/>
        <v>545.99999999860302</v>
      </c>
      <c r="G46" s="1">
        <f t="shared" si="4"/>
        <v>0</v>
      </c>
      <c r="H46" s="6" t="str">
        <f t="shared" si="6"/>
        <v xml:space="preserve"> 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3">
        <v>44782.299305555556</v>
      </c>
      <c r="B47" s="3">
        <v>44782.651388888888</v>
      </c>
      <c r="C47" s="1">
        <f t="shared" si="0"/>
        <v>8.4499999999534339</v>
      </c>
      <c r="D47" s="1" t="str">
        <f t="shared" si="1"/>
        <v>complaint</v>
      </c>
      <c r="E47" s="1">
        <f t="shared" si="2"/>
        <v>8</v>
      </c>
      <c r="F47" s="4">
        <f t="shared" si="3"/>
        <v>506.99999999720603</v>
      </c>
      <c r="G47" s="1">
        <f t="shared" si="4"/>
        <v>0</v>
      </c>
      <c r="H47" s="6" t="str">
        <f t="shared" si="6"/>
        <v xml:space="preserve"> 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3">
        <v>44752.284722222219</v>
      </c>
      <c r="B48" s="3">
        <v>44752.632638888892</v>
      </c>
      <c r="C48" s="1">
        <f t="shared" si="0"/>
        <v>8.3500000001513399</v>
      </c>
      <c r="D48" s="1" t="str">
        <f t="shared" si="1"/>
        <v>non-compliant</v>
      </c>
      <c r="E48" s="1">
        <f t="shared" si="2"/>
        <v>8</v>
      </c>
      <c r="F48" s="4">
        <f t="shared" si="3"/>
        <v>501.0000000090804</v>
      </c>
      <c r="G48" s="1">
        <f t="shared" si="4"/>
        <v>-215.99999978207052</v>
      </c>
      <c r="H48" s="6" t="str">
        <f t="shared" si="6"/>
        <v>This employee is working on 10-Jul-2022 for 8 hours21 minutes and is working 216 minutes less than agreed time. This employee need to increase working hours as agreed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3">
        <v>44207.281944444447</v>
      </c>
      <c r="B49" s="3">
        <v>44207.595833333333</v>
      </c>
      <c r="C49" s="1">
        <f t="shared" si="0"/>
        <v>7.5333333332673647</v>
      </c>
      <c r="D49" s="1" t="str">
        <f t="shared" si="1"/>
        <v>non-compliant</v>
      </c>
      <c r="E49" s="1">
        <f t="shared" si="2"/>
        <v>7</v>
      </c>
      <c r="F49" s="4">
        <f t="shared" si="3"/>
        <v>451.99999999604188</v>
      </c>
      <c r="G49" s="1">
        <f t="shared" si="4"/>
        <v>-1392.0000000949949</v>
      </c>
      <c r="H49" s="6" t="str">
        <f t="shared" si="6"/>
        <v>This employee is working on 11-Jan-2021 for 7 hours32 minutes and is working 1392 minutes less than agreed time. This employee need to increase working hours as agreed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3">
        <v>44177.272222222222</v>
      </c>
      <c r="B50" s="3">
        <v>44177.651388888888</v>
      </c>
      <c r="C50" s="1">
        <f t="shared" si="0"/>
        <v>9.0999999999767169</v>
      </c>
      <c r="D50" s="1" t="str">
        <f t="shared" si="1"/>
        <v>complaint</v>
      </c>
      <c r="E50" s="1">
        <f t="shared" si="2"/>
        <v>9</v>
      </c>
      <c r="F50" s="4">
        <f t="shared" si="3"/>
        <v>545.99999999860302</v>
      </c>
      <c r="G50" s="1">
        <f t="shared" si="4"/>
        <v>0</v>
      </c>
      <c r="H50" s="6" t="str">
        <f t="shared" si="6"/>
        <v xml:space="preserve"> 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3">
        <v>43964.288194444445</v>
      </c>
      <c r="B51" s="3">
        <v>43964.683333333334</v>
      </c>
      <c r="C51" s="1">
        <f t="shared" si="0"/>
        <v>9.4833333333372138</v>
      </c>
      <c r="D51" s="1" t="str">
        <f t="shared" si="1"/>
        <v>complaint</v>
      </c>
      <c r="E51" s="1">
        <f t="shared" si="2"/>
        <v>9</v>
      </c>
      <c r="F51" s="4">
        <f t="shared" si="3"/>
        <v>569.00000000023283</v>
      </c>
      <c r="G51" s="1">
        <f t="shared" si="4"/>
        <v>0</v>
      </c>
      <c r="H51" s="6" t="str">
        <f t="shared" si="6"/>
        <v xml:space="preserve"> 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3">
        <v>43724.283333333333</v>
      </c>
      <c r="B52" s="3">
        <v>43724.63958333333</v>
      </c>
      <c r="C52" s="1">
        <f t="shared" si="0"/>
        <v>8.5499999999301508</v>
      </c>
      <c r="D52" s="1" t="str">
        <f t="shared" si="1"/>
        <v>complaint</v>
      </c>
      <c r="E52" s="1">
        <f t="shared" si="2"/>
        <v>8</v>
      </c>
      <c r="F52" s="4">
        <f t="shared" si="3"/>
        <v>512.99999999580905</v>
      </c>
      <c r="G52" s="1">
        <f t="shared" si="4"/>
        <v>0</v>
      </c>
      <c r="H52" s="6" t="str">
        <f t="shared" si="6"/>
        <v xml:space="preserve"> 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3">
        <v>43694.272222222222</v>
      </c>
      <c r="B53" s="3">
        <v>43694.647916666669</v>
      </c>
      <c r="C53" s="1">
        <f t="shared" si="0"/>
        <v>9.0166666667209938</v>
      </c>
      <c r="D53" s="1" t="str">
        <f t="shared" si="1"/>
        <v>complaint</v>
      </c>
      <c r="E53" s="1">
        <f t="shared" si="2"/>
        <v>9</v>
      </c>
      <c r="F53" s="4">
        <f t="shared" si="3"/>
        <v>541.00000000325963</v>
      </c>
      <c r="G53" s="1">
        <f t="shared" si="4"/>
        <v>0</v>
      </c>
      <c r="H53" s="6" t="str">
        <f t="shared" si="6"/>
        <v xml:space="preserve"> 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3">
        <v>44975.281944444447</v>
      </c>
      <c r="B54" s="3">
        <v>44975.643750000003</v>
      </c>
      <c r="C54" s="1">
        <f t="shared" si="0"/>
        <v>8.6833333333488554</v>
      </c>
      <c r="D54" s="1" t="str">
        <f t="shared" si="1"/>
        <v>complaint</v>
      </c>
      <c r="E54" s="1">
        <f t="shared" si="2"/>
        <v>8</v>
      </c>
      <c r="F54" s="4">
        <f t="shared" si="3"/>
        <v>521.00000000093132</v>
      </c>
      <c r="G54" s="1">
        <f t="shared" si="4"/>
        <v>0</v>
      </c>
      <c r="H54" s="6" t="str">
        <f t="shared" si="6"/>
        <v xml:space="preserve"> 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3">
        <v>44154.286805555559</v>
      </c>
      <c r="B55" s="3">
        <v>44154.65347222222</v>
      </c>
      <c r="C55" s="1">
        <f t="shared" si="0"/>
        <v>8.7999999998719431</v>
      </c>
      <c r="D55" s="1" t="str">
        <f t="shared" si="1"/>
        <v>complaint</v>
      </c>
      <c r="E55" s="1">
        <f t="shared" si="2"/>
        <v>8</v>
      </c>
      <c r="F55" s="4">
        <f t="shared" si="3"/>
        <v>527.99999999231659</v>
      </c>
      <c r="G55" s="1">
        <f t="shared" si="4"/>
        <v>0</v>
      </c>
      <c r="H55" s="6" t="str">
        <f t="shared" si="6"/>
        <v xml:space="preserve"> 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3">
        <v>44977.288194444445</v>
      </c>
      <c r="B56" s="3">
        <v>44977.602083333331</v>
      </c>
      <c r="C56" s="1">
        <f t="shared" si="0"/>
        <v>7.5333333332673647</v>
      </c>
      <c r="D56" s="1" t="str">
        <f t="shared" si="1"/>
        <v>non-compliant</v>
      </c>
      <c r="E56" s="1">
        <f t="shared" si="2"/>
        <v>7</v>
      </c>
      <c r="F56" s="4">
        <f t="shared" si="3"/>
        <v>451.99999999604188</v>
      </c>
      <c r="G56" s="1">
        <f t="shared" si="4"/>
        <v>-1392.0000000949949</v>
      </c>
      <c r="H56" s="6" t="str">
        <f t="shared" si="6"/>
        <v>This employee is working on 20-Feb-2023 for 7 hours32 minutes and is working 1392 minutes less than agreed time. This employee need to increase working hours as agreed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3">
        <v>43822.289583333331</v>
      </c>
      <c r="B57" s="3">
        <v>43822.652777777781</v>
      </c>
      <c r="C57" s="1">
        <f t="shared" si="0"/>
        <v>8.716666666790843</v>
      </c>
      <c r="D57" s="1" t="str">
        <f t="shared" si="1"/>
        <v>complaint</v>
      </c>
      <c r="E57" s="1">
        <f t="shared" si="2"/>
        <v>8</v>
      </c>
      <c r="F57" s="4">
        <f t="shared" si="3"/>
        <v>523.00000000745058</v>
      </c>
      <c r="G57" s="1">
        <f t="shared" si="4"/>
        <v>0</v>
      </c>
      <c r="H57" s="6" t="str">
        <f t="shared" si="6"/>
        <v xml:space="preserve"> 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3">
        <v>43701.295138888891</v>
      </c>
      <c r="B58" s="3">
        <v>43701.663888888892</v>
      </c>
      <c r="C58" s="1">
        <f t="shared" si="0"/>
        <v>8.8500000000349246</v>
      </c>
      <c r="D58" s="1" t="str">
        <f t="shared" si="1"/>
        <v>complaint</v>
      </c>
      <c r="E58" s="1">
        <f t="shared" si="2"/>
        <v>8</v>
      </c>
      <c r="F58" s="4">
        <f t="shared" si="3"/>
        <v>531.00000000209548</v>
      </c>
      <c r="G58" s="1">
        <f t="shared" si="4"/>
        <v>0</v>
      </c>
      <c r="H58" s="6" t="str">
        <f t="shared" si="6"/>
        <v xml:space="preserve"> 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3">
        <v>45132.288888888892</v>
      </c>
      <c r="B59" s="3">
        <v>45132.613888888889</v>
      </c>
      <c r="C59" s="1">
        <f t="shared" si="0"/>
        <v>7.7999999999301508</v>
      </c>
      <c r="D59" s="1" t="str">
        <f t="shared" si="1"/>
        <v>non-compliant</v>
      </c>
      <c r="E59" s="1">
        <f t="shared" si="2"/>
        <v>7</v>
      </c>
      <c r="F59" s="4">
        <f t="shared" si="3"/>
        <v>467.99999999580905</v>
      </c>
      <c r="G59" s="1">
        <f t="shared" si="4"/>
        <v>-1008.0000001005828</v>
      </c>
      <c r="H59" s="6" t="str">
        <f t="shared" si="6"/>
        <v>This employee is working on 25-Jul-2023 for 7 hours48 minutes and is working 1008 minutes less than agreed time. This employee need to increase working hours as agreed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3">
        <v>43581.279861111114</v>
      </c>
      <c r="B60" s="3">
        <v>43581.600694444445</v>
      </c>
      <c r="C60" s="1">
        <f t="shared" si="0"/>
        <v>7.6999999999534339</v>
      </c>
      <c r="D60" s="1" t="str">
        <f t="shared" si="1"/>
        <v>non-compliant</v>
      </c>
      <c r="E60" s="1">
        <f t="shared" si="2"/>
        <v>7</v>
      </c>
      <c r="F60" s="4">
        <f t="shared" si="3"/>
        <v>461.99999999720603</v>
      </c>
      <c r="G60" s="1">
        <f t="shared" si="4"/>
        <v>-1152.0000000670552</v>
      </c>
      <c r="H60" s="6" t="str">
        <f t="shared" si="6"/>
        <v>This employee is working on 26-Apr-2019 for 7 hours42 minutes and is working 1152 minutes less than agreed time. This employee need to increase working hours as agreed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3">
        <v>44192.268750000003</v>
      </c>
      <c r="B61" s="3">
        <v>44192.617361111108</v>
      </c>
      <c r="C61" s="1">
        <f t="shared" si="0"/>
        <v>8.3666666665230878</v>
      </c>
      <c r="D61" s="1" t="str">
        <f t="shared" si="1"/>
        <v>non-compliant</v>
      </c>
      <c r="E61" s="1">
        <f t="shared" si="2"/>
        <v>8</v>
      </c>
      <c r="F61" s="4">
        <f t="shared" si="3"/>
        <v>501.99999999138527</v>
      </c>
      <c r="G61" s="1">
        <f t="shared" si="4"/>
        <v>-192.00000020675361</v>
      </c>
      <c r="H61" s="6" t="str">
        <f t="shared" si="6"/>
        <v>This employee is working on 27-Dec-2020 for 8 hours22 minutes and is working 192 minutes less than agreed time. This employee need to increase working hours as agreed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3">
        <v>43766.300694444442</v>
      </c>
      <c r="B62" s="3">
        <v>43766.652083333334</v>
      </c>
      <c r="C62" s="1">
        <f t="shared" si="0"/>
        <v>8.433333333407063</v>
      </c>
      <c r="D62" s="1" t="str">
        <f t="shared" si="1"/>
        <v>complaint</v>
      </c>
      <c r="E62" s="1">
        <f t="shared" si="2"/>
        <v>8</v>
      </c>
      <c r="F62" s="4">
        <f t="shared" si="3"/>
        <v>506.00000000442378</v>
      </c>
      <c r="G62" s="1">
        <f t="shared" si="4"/>
        <v>0</v>
      </c>
      <c r="H62" s="6" t="str">
        <f t="shared" si="6"/>
        <v xml:space="preserve"> 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3">
        <v>45200.290277777778</v>
      </c>
      <c r="B63" s="3">
        <v>45200.665277777778</v>
      </c>
      <c r="C63" s="1">
        <f t="shared" si="0"/>
        <v>9</v>
      </c>
      <c r="D63" s="1" t="str">
        <f t="shared" si="1"/>
        <v>complaint</v>
      </c>
      <c r="E63" s="1">
        <f t="shared" si="2"/>
        <v>9</v>
      </c>
      <c r="F63" s="4">
        <f t="shared" si="3"/>
        <v>540</v>
      </c>
      <c r="G63" s="1">
        <f t="shared" si="4"/>
        <v>0</v>
      </c>
      <c r="H63" s="6" t="str">
        <f t="shared" si="6"/>
        <v xml:space="preserve"> 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3">
        <v>43740.297222222223</v>
      </c>
      <c r="B64" s="3">
        <v>43740.69027777778</v>
      </c>
      <c r="C64" s="1">
        <f t="shared" si="0"/>
        <v>9.4333333333488554</v>
      </c>
      <c r="D64" s="1" t="str">
        <f t="shared" si="1"/>
        <v>complaint</v>
      </c>
      <c r="E64" s="1">
        <f t="shared" si="2"/>
        <v>9</v>
      </c>
      <c r="F64" s="4">
        <f t="shared" si="3"/>
        <v>566.00000000093132</v>
      </c>
      <c r="G64" s="1">
        <f t="shared" si="4"/>
        <v>0</v>
      </c>
      <c r="H64" s="6" t="str">
        <f t="shared" si="6"/>
        <v xml:space="preserve"> 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3">
        <v>44776.279861111114</v>
      </c>
      <c r="B65" s="3">
        <v>44776.634027777778</v>
      </c>
      <c r="C65" s="1">
        <f t="shared" si="0"/>
        <v>8.4999999999417923</v>
      </c>
      <c r="D65" s="1" t="str">
        <f t="shared" si="1"/>
        <v>complaint</v>
      </c>
      <c r="E65" s="1">
        <f t="shared" si="2"/>
        <v>8</v>
      </c>
      <c r="F65" s="4">
        <f t="shared" si="3"/>
        <v>509.99999999650754</v>
      </c>
      <c r="G65" s="1">
        <f t="shared" si="4"/>
        <v>0</v>
      </c>
      <c r="H65" s="6" t="str">
        <f t="shared" si="6"/>
        <v xml:space="preserve"> 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3">
        <v>43803.293749999997</v>
      </c>
      <c r="B66" s="3">
        <v>43803.688194444447</v>
      </c>
      <c r="C66" s="1">
        <f t="shared" si="0"/>
        <v>9.466666666790843</v>
      </c>
      <c r="D66" s="1" t="str">
        <f t="shared" si="1"/>
        <v>complaint</v>
      </c>
      <c r="E66" s="1">
        <f t="shared" si="2"/>
        <v>9</v>
      </c>
      <c r="F66" s="4">
        <f t="shared" si="3"/>
        <v>568.00000000745058</v>
      </c>
      <c r="G66" s="1">
        <f t="shared" si="4"/>
        <v>0</v>
      </c>
      <c r="H66" s="6" t="str">
        <f t="shared" si="6"/>
        <v xml:space="preserve"> 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3">
        <v>44384.28125</v>
      </c>
      <c r="B67" s="3">
        <v>44384.646527777775</v>
      </c>
      <c r="C67" s="1">
        <f t="shared" si="0"/>
        <v>8.7666666666045785</v>
      </c>
      <c r="D67" s="1" t="str">
        <f t="shared" si="1"/>
        <v>complaint</v>
      </c>
      <c r="E67" s="1">
        <f t="shared" si="2"/>
        <v>8</v>
      </c>
      <c r="F67" s="4">
        <f t="shared" si="3"/>
        <v>525.99999999627471</v>
      </c>
      <c r="G67" s="1">
        <f t="shared" si="4"/>
        <v>0</v>
      </c>
      <c r="H67" s="6" t="str">
        <f t="shared" si="6"/>
        <v xml:space="preserve"> 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3">
        <v>44385.277777777781</v>
      </c>
      <c r="B68" s="3">
        <v>44385.665277777778</v>
      </c>
      <c r="C68" s="1">
        <f t="shared" si="0"/>
        <v>9.2999999999301508</v>
      </c>
      <c r="D68" s="1" t="str">
        <f t="shared" si="1"/>
        <v>complaint</v>
      </c>
      <c r="E68" s="1">
        <f t="shared" si="2"/>
        <v>9</v>
      </c>
      <c r="F68" s="4">
        <f t="shared" si="3"/>
        <v>557.99999999580905</v>
      </c>
      <c r="G68" s="1">
        <f t="shared" si="4"/>
        <v>0</v>
      </c>
      <c r="H68" s="6" t="str">
        <f t="shared" si="6"/>
        <v xml:space="preserve"> 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3">
        <v>44966.293749999997</v>
      </c>
      <c r="B69" s="3">
        <v>44966.684027777781</v>
      </c>
      <c r="C69" s="1">
        <f t="shared" si="0"/>
        <v>9.3666666668141261</v>
      </c>
      <c r="D69" s="1" t="str">
        <f t="shared" si="1"/>
        <v>complaint</v>
      </c>
      <c r="E69" s="1">
        <f t="shared" si="2"/>
        <v>9</v>
      </c>
      <c r="F69" s="4">
        <f t="shared" si="3"/>
        <v>562.00000000884756</v>
      </c>
      <c r="G69" s="1">
        <f t="shared" si="4"/>
        <v>0</v>
      </c>
      <c r="H69" s="6" t="str">
        <f t="shared" si="6"/>
        <v xml:space="preserve"> 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3">
        <v>44844.270138888889</v>
      </c>
      <c r="B70" s="3">
        <v>44844.606944444444</v>
      </c>
      <c r="C70" s="1">
        <f t="shared" si="0"/>
        <v>8.0833333333139308</v>
      </c>
      <c r="D70" s="1" t="str">
        <f t="shared" si="1"/>
        <v>non-compliant</v>
      </c>
      <c r="E70" s="1">
        <f t="shared" si="2"/>
        <v>8</v>
      </c>
      <c r="F70" s="4">
        <f t="shared" si="3"/>
        <v>484.99999999883585</v>
      </c>
      <c r="G70" s="1">
        <f t="shared" si="4"/>
        <v>-600.00000002793968</v>
      </c>
      <c r="H70" s="6" t="str">
        <f t="shared" si="6"/>
        <v>This employee is working on 10-Oct-2022 for 8 hours5 minutes and is working 600 minutes less than agreed time. This employee need to increase working hours as agreed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3">
        <v>43780.295138888891</v>
      </c>
      <c r="B71" s="3">
        <v>43780.647916666669</v>
      </c>
      <c r="C71" s="1">
        <f t="shared" si="0"/>
        <v>8.4666666666744277</v>
      </c>
      <c r="D71" s="1" t="str">
        <f t="shared" si="1"/>
        <v>complaint</v>
      </c>
      <c r="E71" s="1">
        <f t="shared" si="2"/>
        <v>8</v>
      </c>
      <c r="F71" s="4">
        <f t="shared" si="3"/>
        <v>508.00000000046566</v>
      </c>
      <c r="G71" s="1">
        <f t="shared" si="4"/>
        <v>0</v>
      </c>
      <c r="H71" s="6" t="str">
        <f t="shared" si="6"/>
        <v xml:space="preserve"> 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3">
        <v>45244.277777777781</v>
      </c>
      <c r="B72" s="3">
        <v>45244.620833333334</v>
      </c>
      <c r="C72" s="1">
        <f t="shared" ref="C72:C135" si="7">(B72-A72)*24</f>
        <v>8.2333333332790062</v>
      </c>
      <c r="D72" s="1" t="str">
        <f t="shared" ref="D72:D135" si="8">IF(C72-$B$4&gt;=(-0.1), "complaint", "non-compliant")</f>
        <v>non-compliant</v>
      </c>
      <c r="E72" s="1">
        <f t="shared" ref="E72:E135" si="9">TRUNC(C72)</f>
        <v>8</v>
      </c>
      <c r="F72" s="4">
        <f t="shared" ref="F72:F135" si="10">CONVERT(C72,"hr","mn")</f>
        <v>493.99999999674037</v>
      </c>
      <c r="G72" s="1">
        <f t="shared" ref="G72:G135" si="11">IF(D72="non-compliant",(C72-$B$4)*1440, 0)</f>
        <v>-384.0000000782311</v>
      </c>
      <c r="H72" s="6" t="str">
        <f t="shared" si="6"/>
        <v>This employee is working on 14-Nov-2023 for 8 hours14 minutes and is working 384 minutes less than agreed time. This employee need to increase working hours as agreed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3">
        <v>45153.293749999997</v>
      </c>
      <c r="B73" s="3">
        <v>45153.637499999997</v>
      </c>
      <c r="C73" s="1">
        <f t="shared" si="7"/>
        <v>8.25</v>
      </c>
      <c r="D73" s="1" t="str">
        <f t="shared" si="8"/>
        <v>non-compliant</v>
      </c>
      <c r="E73" s="1">
        <f t="shared" si="9"/>
        <v>8</v>
      </c>
      <c r="F73" s="4">
        <f t="shared" si="10"/>
        <v>495</v>
      </c>
      <c r="G73" s="1">
        <f t="shared" si="11"/>
        <v>-360</v>
      </c>
      <c r="H73" s="6" t="str">
        <f t="shared" si="6"/>
        <v>This employee is working on 15-Aug-2023 for 8 hours15 minutes and is working 360 minutes less than agreed time. This employee need to increase working hours as agreed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3">
        <v>44516.284722222219</v>
      </c>
      <c r="B74" s="3">
        <v>44516.612500000003</v>
      </c>
      <c r="C74" s="1">
        <f t="shared" si="7"/>
        <v>7.8666666668141261</v>
      </c>
      <c r="D74" s="1" t="str">
        <f t="shared" si="8"/>
        <v>non-compliant</v>
      </c>
      <c r="E74" s="1">
        <f t="shared" si="9"/>
        <v>7</v>
      </c>
      <c r="F74" s="4">
        <f t="shared" si="10"/>
        <v>472.00000000884756</v>
      </c>
      <c r="G74" s="1">
        <f t="shared" si="11"/>
        <v>-911.99999978765845</v>
      </c>
      <c r="H74" s="6" t="str">
        <f t="shared" si="6"/>
        <v>This employee is working on 16-Nov-2021 for 7 hours52 minutes and is working 912 minutes less than agreed time. This employee need to increase working hours as agreed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3">
        <v>44456.279861111114</v>
      </c>
      <c r="B75" s="3">
        <v>44456.636111111111</v>
      </c>
      <c r="C75" s="1">
        <f t="shared" si="7"/>
        <v>8.5499999999301508</v>
      </c>
      <c r="D75" s="1" t="str">
        <f t="shared" si="8"/>
        <v>complaint</v>
      </c>
      <c r="E75" s="1">
        <f t="shared" si="9"/>
        <v>8</v>
      </c>
      <c r="F75" s="4">
        <f t="shared" si="10"/>
        <v>512.99999999580905</v>
      </c>
      <c r="G75" s="1">
        <f t="shared" si="11"/>
        <v>0</v>
      </c>
      <c r="H75" s="6" t="str">
        <f t="shared" si="6"/>
        <v xml:space="preserve"> 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3">
        <v>44365.290972222225</v>
      </c>
      <c r="B76" s="3">
        <v>44365.655555555553</v>
      </c>
      <c r="C76" s="1">
        <f t="shared" si="7"/>
        <v>8.7499999998835847</v>
      </c>
      <c r="D76" s="1" t="str">
        <f t="shared" si="8"/>
        <v>complaint</v>
      </c>
      <c r="E76" s="1">
        <f t="shared" si="9"/>
        <v>8</v>
      </c>
      <c r="F76" s="4">
        <f t="shared" si="10"/>
        <v>524.99999999301508</v>
      </c>
      <c r="G76" s="1">
        <f t="shared" si="11"/>
        <v>0</v>
      </c>
      <c r="H76" s="6" t="str">
        <f t="shared" si="6"/>
        <v xml:space="preserve"> 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3">
        <v>44033.275694444441</v>
      </c>
      <c r="B77" s="3">
        <v>44033.65</v>
      </c>
      <c r="C77" s="1">
        <f t="shared" si="7"/>
        <v>8.9833333334536292</v>
      </c>
      <c r="D77" s="1" t="str">
        <f t="shared" si="8"/>
        <v>complaint</v>
      </c>
      <c r="E77" s="1">
        <f t="shared" si="9"/>
        <v>8</v>
      </c>
      <c r="F77" s="4">
        <f t="shared" si="10"/>
        <v>539.00000000721775</v>
      </c>
      <c r="G77" s="1">
        <f t="shared" si="11"/>
        <v>0</v>
      </c>
      <c r="H77" s="6" t="str">
        <f t="shared" ref="H77:H140" si="12">IF(G77=0, " ", "This employee is working on " &amp;TEXT(LEFT(A77,10),"dd-mmm-yyyy")  &amp;" for "  &amp; HOUR(B77-A77)&amp;" hours"&amp;MINUTE(B77-A77)&amp;" minutes" &amp;" and is working "&amp;ABS(ROUND(G77,0)) &amp;" minutes less than agreed time. This employee need to increase working hours as agreed" )</f>
        <v xml:space="preserve"> 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3">
        <v>44642.290972222225</v>
      </c>
      <c r="B78" s="3">
        <v>44642.654861111114</v>
      </c>
      <c r="C78" s="1">
        <f t="shared" si="7"/>
        <v>8.7333333333372138</v>
      </c>
      <c r="D78" s="1" t="str">
        <f t="shared" si="8"/>
        <v>complaint</v>
      </c>
      <c r="E78" s="1">
        <f t="shared" si="9"/>
        <v>8</v>
      </c>
      <c r="F78" s="4">
        <f t="shared" si="10"/>
        <v>524.00000000023283</v>
      </c>
      <c r="G78" s="1">
        <f t="shared" si="11"/>
        <v>0</v>
      </c>
      <c r="H78" s="6" t="str">
        <f t="shared" si="12"/>
        <v xml:space="preserve"> 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3">
        <v>43944.288888888892</v>
      </c>
      <c r="B79" s="3">
        <v>43944.668749999997</v>
      </c>
      <c r="C79" s="1">
        <f t="shared" si="7"/>
        <v>9.1166666665230878</v>
      </c>
      <c r="D79" s="1" t="str">
        <f t="shared" si="8"/>
        <v>complaint</v>
      </c>
      <c r="E79" s="1">
        <f t="shared" si="9"/>
        <v>9</v>
      </c>
      <c r="F79" s="4">
        <f t="shared" si="10"/>
        <v>546.99999999138527</v>
      </c>
      <c r="G79" s="1">
        <f t="shared" si="11"/>
        <v>0</v>
      </c>
      <c r="H79" s="6" t="str">
        <f t="shared" si="12"/>
        <v xml:space="preserve"> 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3">
        <v>44371.283333333333</v>
      </c>
      <c r="B80" s="3">
        <v>44371.636111111111</v>
      </c>
      <c r="C80" s="1">
        <f t="shared" si="7"/>
        <v>8.4666666666744277</v>
      </c>
      <c r="D80" s="1" t="str">
        <f t="shared" si="8"/>
        <v>complaint</v>
      </c>
      <c r="E80" s="1">
        <f t="shared" si="9"/>
        <v>8</v>
      </c>
      <c r="F80" s="4">
        <f t="shared" si="10"/>
        <v>508.00000000046566</v>
      </c>
      <c r="G80" s="1">
        <f t="shared" si="11"/>
        <v>0</v>
      </c>
      <c r="H80" s="6" t="str">
        <f t="shared" si="12"/>
        <v xml:space="preserve"> 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3">
        <v>44829.279166666667</v>
      </c>
      <c r="B81" s="3">
        <v>44829.640277777777</v>
      </c>
      <c r="C81" s="1">
        <f t="shared" si="7"/>
        <v>8.6666666666278616</v>
      </c>
      <c r="D81" s="1" t="str">
        <f t="shared" si="8"/>
        <v>complaint</v>
      </c>
      <c r="E81" s="1">
        <f t="shared" si="9"/>
        <v>8</v>
      </c>
      <c r="F81" s="4">
        <f t="shared" si="10"/>
        <v>519.99999999767169</v>
      </c>
      <c r="G81" s="1">
        <f t="shared" si="11"/>
        <v>0</v>
      </c>
      <c r="H81" s="6" t="str">
        <f t="shared" si="12"/>
        <v xml:space="preserve"> 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3">
        <v>45197.288194444445</v>
      </c>
      <c r="B82" s="3">
        <v>45197.631249999999</v>
      </c>
      <c r="C82" s="1">
        <f t="shared" si="7"/>
        <v>8.2333333332790062</v>
      </c>
      <c r="D82" s="1" t="str">
        <f t="shared" si="8"/>
        <v>non-compliant</v>
      </c>
      <c r="E82" s="1">
        <f t="shared" si="9"/>
        <v>8</v>
      </c>
      <c r="F82" s="4">
        <f t="shared" si="10"/>
        <v>493.99999999674037</v>
      </c>
      <c r="G82" s="1">
        <f t="shared" si="11"/>
        <v>-384.0000000782311</v>
      </c>
      <c r="H82" s="6" t="str">
        <f t="shared" si="12"/>
        <v>This employee is working on 28-Sep-2023 for 8 hours14 minutes and is working 384 minutes less than agreed time. This employee need to increase working hours as agreed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3">
        <v>44770.281944444447</v>
      </c>
      <c r="B83" s="3">
        <v>44770.667361111111</v>
      </c>
      <c r="C83" s="1">
        <f t="shared" si="7"/>
        <v>9.2499999999417923</v>
      </c>
      <c r="D83" s="1" t="str">
        <f t="shared" si="8"/>
        <v>complaint</v>
      </c>
      <c r="E83" s="1">
        <f t="shared" si="9"/>
        <v>9</v>
      </c>
      <c r="F83" s="4">
        <f t="shared" si="10"/>
        <v>554.99999999650754</v>
      </c>
      <c r="G83" s="1">
        <f t="shared" si="11"/>
        <v>0</v>
      </c>
      <c r="H83" s="6" t="str">
        <f t="shared" si="12"/>
        <v xml:space="preserve"> 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3">
        <v>44648.29583333333</v>
      </c>
      <c r="B84" s="3">
        <v>44648.661805555559</v>
      </c>
      <c r="C84" s="1">
        <f t="shared" si="7"/>
        <v>8.7833333335001953</v>
      </c>
      <c r="D84" s="1" t="str">
        <f t="shared" si="8"/>
        <v>complaint</v>
      </c>
      <c r="E84" s="1">
        <f t="shared" si="9"/>
        <v>8</v>
      </c>
      <c r="F84" s="4">
        <f t="shared" si="10"/>
        <v>527.00000001001172</v>
      </c>
      <c r="G84" s="1">
        <f t="shared" si="11"/>
        <v>0</v>
      </c>
      <c r="H84" s="6" t="str">
        <f t="shared" si="12"/>
        <v xml:space="preserve"> 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3">
        <v>44405.281944444447</v>
      </c>
      <c r="B85" s="3">
        <v>44405.638194444444</v>
      </c>
      <c r="C85" s="1">
        <f t="shared" si="7"/>
        <v>8.5499999999301508</v>
      </c>
      <c r="D85" s="1" t="str">
        <f t="shared" si="8"/>
        <v>complaint</v>
      </c>
      <c r="E85" s="1">
        <f t="shared" si="9"/>
        <v>8</v>
      </c>
      <c r="F85" s="4">
        <f t="shared" si="10"/>
        <v>512.99999999580905</v>
      </c>
      <c r="G85" s="1">
        <f t="shared" si="11"/>
        <v>0</v>
      </c>
      <c r="H85" s="6" t="str">
        <f t="shared" si="12"/>
        <v xml:space="preserve"> 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3">
        <v>45064.265277777777</v>
      </c>
      <c r="B86" s="3">
        <v>45064.601388888892</v>
      </c>
      <c r="C86" s="1">
        <f t="shared" si="7"/>
        <v>8.0666666667675599</v>
      </c>
      <c r="D86" s="1" t="str">
        <f t="shared" si="8"/>
        <v>non-compliant</v>
      </c>
      <c r="E86" s="1">
        <f t="shared" si="9"/>
        <v>8</v>
      </c>
      <c r="F86" s="4">
        <f t="shared" si="10"/>
        <v>484.0000000060536</v>
      </c>
      <c r="G86" s="1">
        <f t="shared" si="11"/>
        <v>-623.99999985471368</v>
      </c>
      <c r="H86" s="6" t="str">
        <f t="shared" si="12"/>
        <v>This employee is working on 18-May-2023 for 8 hours4 minutes and is working 624 minutes less than agreed time. This employee need to increase working hours as agreed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3">
        <v>43818.288888888892</v>
      </c>
      <c r="B87" s="3">
        <v>43818.652777777781</v>
      </c>
      <c r="C87" s="1">
        <f t="shared" si="7"/>
        <v>8.7333333333372138</v>
      </c>
      <c r="D87" s="1" t="str">
        <f t="shared" si="8"/>
        <v>complaint</v>
      </c>
      <c r="E87" s="1">
        <f t="shared" si="9"/>
        <v>8</v>
      </c>
      <c r="F87" s="4">
        <f t="shared" si="10"/>
        <v>524.00000000023283</v>
      </c>
      <c r="G87" s="1">
        <f t="shared" si="11"/>
        <v>0</v>
      </c>
      <c r="H87" s="6" t="str">
        <f t="shared" si="12"/>
        <v xml:space="preserve"> 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3">
        <v>43485.281944444447</v>
      </c>
      <c r="B88" s="3">
        <v>43485.595833333333</v>
      </c>
      <c r="C88" s="1">
        <f t="shared" si="7"/>
        <v>7.5333333332673647</v>
      </c>
      <c r="D88" s="1" t="str">
        <f t="shared" si="8"/>
        <v>non-compliant</v>
      </c>
      <c r="E88" s="1">
        <f t="shared" si="9"/>
        <v>7</v>
      </c>
      <c r="F88" s="4">
        <f t="shared" si="10"/>
        <v>451.99999999604188</v>
      </c>
      <c r="G88" s="1">
        <f t="shared" si="11"/>
        <v>-1392.0000000949949</v>
      </c>
      <c r="H88" s="6" t="str">
        <f t="shared" si="12"/>
        <v>This employee is working on 20-Jan-2019 for 7 hours32 minutes and is working 1392 minutes less than agreed time. This employee need to increase working hours as agreed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3">
        <v>44186.293055555558</v>
      </c>
      <c r="B89" s="3">
        <v>44186.611805555556</v>
      </c>
      <c r="C89" s="1">
        <f t="shared" si="7"/>
        <v>7.6499999999650754</v>
      </c>
      <c r="D89" s="1" t="str">
        <f t="shared" si="8"/>
        <v>non-compliant</v>
      </c>
      <c r="E89" s="1">
        <f t="shared" si="9"/>
        <v>7</v>
      </c>
      <c r="F89" s="4">
        <f t="shared" si="10"/>
        <v>458.99999999790452</v>
      </c>
      <c r="G89" s="1">
        <f t="shared" si="11"/>
        <v>-1224.0000000502914</v>
      </c>
      <c r="H89" s="6" t="str">
        <f t="shared" si="12"/>
        <v>This employee is working on 21-Dec-2020 for 7 hours39 minutes and is working 1224 minutes less than agreed time. This employee need to increase working hours as agreed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3">
        <v>43546.299305555556</v>
      </c>
      <c r="B90" s="3">
        <v>43546.673611111109</v>
      </c>
      <c r="C90" s="1">
        <f t="shared" si="7"/>
        <v>8.9833333332790062</v>
      </c>
      <c r="D90" s="1" t="str">
        <f t="shared" si="8"/>
        <v>complaint</v>
      </c>
      <c r="E90" s="1">
        <f t="shared" si="9"/>
        <v>8</v>
      </c>
      <c r="F90" s="4">
        <f t="shared" si="10"/>
        <v>538.99999999674037</v>
      </c>
      <c r="G90" s="1">
        <f t="shared" si="11"/>
        <v>0</v>
      </c>
      <c r="H90" s="6" t="str">
        <f t="shared" si="12"/>
        <v xml:space="preserve"> 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3">
        <v>44951.277083333334</v>
      </c>
      <c r="B91" s="3">
        <v>44951.650694444441</v>
      </c>
      <c r="C91" s="1">
        <f t="shared" si="7"/>
        <v>8.9666666665580124</v>
      </c>
      <c r="D91" s="1" t="str">
        <f t="shared" si="8"/>
        <v>complaint</v>
      </c>
      <c r="E91" s="1">
        <f t="shared" si="9"/>
        <v>8</v>
      </c>
      <c r="F91" s="4">
        <f t="shared" si="10"/>
        <v>537.99999999348074</v>
      </c>
      <c r="G91" s="1">
        <f t="shared" si="11"/>
        <v>0</v>
      </c>
      <c r="H91" s="6" t="str">
        <f t="shared" si="12"/>
        <v xml:space="preserve"> 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3">
        <v>45256.274305555555</v>
      </c>
      <c r="B92" s="3">
        <v>45256.640972222223</v>
      </c>
      <c r="C92" s="1">
        <f t="shared" si="7"/>
        <v>8.8000000000465661</v>
      </c>
      <c r="D92" s="1" t="str">
        <f t="shared" si="8"/>
        <v>complaint</v>
      </c>
      <c r="E92" s="1">
        <f t="shared" si="9"/>
        <v>8</v>
      </c>
      <c r="F92" s="4">
        <f t="shared" si="10"/>
        <v>528.00000000279397</v>
      </c>
      <c r="G92" s="1">
        <f t="shared" si="11"/>
        <v>0</v>
      </c>
      <c r="H92" s="6" t="str">
        <f t="shared" si="12"/>
        <v xml:space="preserve"> 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3">
        <v>43917.274305555555</v>
      </c>
      <c r="B93" s="3">
        <v>43917.630555555559</v>
      </c>
      <c r="C93" s="1">
        <f t="shared" si="7"/>
        <v>8.5500000001047738</v>
      </c>
      <c r="D93" s="1" t="str">
        <f t="shared" si="8"/>
        <v>complaint</v>
      </c>
      <c r="E93" s="1">
        <f t="shared" si="9"/>
        <v>8</v>
      </c>
      <c r="F93" s="4">
        <f t="shared" si="10"/>
        <v>513.00000000628643</v>
      </c>
      <c r="G93" s="1">
        <f t="shared" si="11"/>
        <v>0</v>
      </c>
      <c r="H93" s="6" t="str">
        <f t="shared" si="12"/>
        <v xml:space="preserve"> 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3">
        <v>44314.293055555558</v>
      </c>
      <c r="B94" s="3">
        <v>44314.668055555558</v>
      </c>
      <c r="C94" s="1">
        <f t="shared" si="7"/>
        <v>9</v>
      </c>
      <c r="D94" s="1" t="str">
        <f t="shared" si="8"/>
        <v>complaint</v>
      </c>
      <c r="E94" s="1">
        <f t="shared" si="9"/>
        <v>9</v>
      </c>
      <c r="F94" s="4">
        <f t="shared" si="10"/>
        <v>540</v>
      </c>
      <c r="G94" s="1">
        <f t="shared" si="11"/>
        <v>0</v>
      </c>
      <c r="H94" s="6" t="str">
        <f t="shared" si="12"/>
        <v xml:space="preserve"> 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3">
        <v>43736.29583333333</v>
      </c>
      <c r="B95" s="3">
        <v>43736.679166666669</v>
      </c>
      <c r="C95" s="1">
        <f t="shared" si="7"/>
        <v>9.2000000001280569</v>
      </c>
      <c r="D95" s="1" t="str">
        <f t="shared" si="8"/>
        <v>complaint</v>
      </c>
      <c r="E95" s="1">
        <f t="shared" si="9"/>
        <v>9</v>
      </c>
      <c r="F95" s="4">
        <f t="shared" si="10"/>
        <v>552.00000000768341</v>
      </c>
      <c r="G95" s="1">
        <f t="shared" si="11"/>
        <v>0</v>
      </c>
      <c r="H95" s="6" t="str">
        <f t="shared" si="12"/>
        <v xml:space="preserve"> 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3">
        <v>43497.293749999997</v>
      </c>
      <c r="B96" s="3">
        <v>43497.65902777778</v>
      </c>
      <c r="C96" s="1">
        <f t="shared" si="7"/>
        <v>8.7666666667792015</v>
      </c>
      <c r="D96" s="1" t="str">
        <f t="shared" si="8"/>
        <v>complaint</v>
      </c>
      <c r="E96" s="1">
        <f t="shared" si="9"/>
        <v>8</v>
      </c>
      <c r="F96" s="4">
        <f t="shared" si="10"/>
        <v>526.00000000675209</v>
      </c>
      <c r="G96" s="1">
        <f t="shared" si="11"/>
        <v>0</v>
      </c>
      <c r="H96" s="6" t="str">
        <f t="shared" si="12"/>
        <v xml:space="preserve"> 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3">
        <v>45171.29583333333</v>
      </c>
      <c r="B97" s="3">
        <v>45171.661111111112</v>
      </c>
      <c r="C97" s="1">
        <f t="shared" si="7"/>
        <v>8.7666666667792015</v>
      </c>
      <c r="D97" s="1" t="str">
        <f t="shared" si="8"/>
        <v>complaint</v>
      </c>
      <c r="E97" s="1">
        <f t="shared" si="9"/>
        <v>8</v>
      </c>
      <c r="F97" s="4">
        <f t="shared" si="10"/>
        <v>526.00000000675209</v>
      </c>
      <c r="G97" s="1">
        <f t="shared" si="11"/>
        <v>0</v>
      </c>
      <c r="H97" s="6" t="str">
        <f t="shared" si="12"/>
        <v xml:space="preserve"> 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3">
        <v>44715.275694444441</v>
      </c>
      <c r="B98" s="3">
        <v>44715.606249999997</v>
      </c>
      <c r="C98" s="1">
        <f t="shared" si="7"/>
        <v>7.9333333333488554</v>
      </c>
      <c r="D98" s="1" t="str">
        <f t="shared" si="8"/>
        <v>non-compliant</v>
      </c>
      <c r="E98" s="1">
        <f t="shared" si="9"/>
        <v>7</v>
      </c>
      <c r="F98" s="4">
        <f t="shared" si="10"/>
        <v>476.00000000093132</v>
      </c>
      <c r="G98" s="1">
        <f t="shared" si="11"/>
        <v>-815.99999997764826</v>
      </c>
      <c r="H98" s="6" t="str">
        <f t="shared" si="12"/>
        <v>This employee is working on 03-Jun-2022 for 7 hours56 minutes and is working 816 minutes less than agreed time. This employee need to increase working hours as agreed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3">
        <v>44169.281944444447</v>
      </c>
      <c r="B99" s="3">
        <v>44169.595833333333</v>
      </c>
      <c r="C99" s="1">
        <f t="shared" si="7"/>
        <v>7.5333333332673647</v>
      </c>
      <c r="D99" s="1" t="str">
        <f t="shared" si="8"/>
        <v>non-compliant</v>
      </c>
      <c r="E99" s="1">
        <f t="shared" si="9"/>
        <v>7</v>
      </c>
      <c r="F99" s="4">
        <f t="shared" si="10"/>
        <v>451.99999999604188</v>
      </c>
      <c r="G99" s="1">
        <f t="shared" si="11"/>
        <v>-1392.0000000949949</v>
      </c>
      <c r="H99" s="6" t="str">
        <f t="shared" si="12"/>
        <v>This employee is working on 04-Dec-2020 for 7 hours32 minutes and is working 1392 minutes less than agreed time. This employee need to increase working hours as agreed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3">
        <v>43835.281944444447</v>
      </c>
      <c r="B100" s="3">
        <v>43835.629861111112</v>
      </c>
      <c r="C100" s="1">
        <f t="shared" si="7"/>
        <v>8.3499999999767169</v>
      </c>
      <c r="D100" s="1" t="str">
        <f t="shared" si="8"/>
        <v>non-compliant</v>
      </c>
      <c r="E100" s="1">
        <f t="shared" si="9"/>
        <v>8</v>
      </c>
      <c r="F100" s="4">
        <f t="shared" si="10"/>
        <v>500.99999999860302</v>
      </c>
      <c r="G100" s="1">
        <f t="shared" si="11"/>
        <v>-216.00000003352761</v>
      </c>
      <c r="H100" s="6" t="str">
        <f t="shared" si="12"/>
        <v>This employee is working on 05-Jan-2020 for 8 hours21 minutes and is working 216 minutes less than agreed time. This employee need to increase working hours as agreed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3">
        <v>44659.279166666667</v>
      </c>
      <c r="B101" s="3">
        <v>44659.59652777778</v>
      </c>
      <c r="C101" s="1">
        <f t="shared" si="7"/>
        <v>7.6166666666977108</v>
      </c>
      <c r="D101" s="1" t="str">
        <f t="shared" si="8"/>
        <v>non-compliant</v>
      </c>
      <c r="E101" s="1">
        <f t="shared" si="9"/>
        <v>7</v>
      </c>
      <c r="F101" s="4">
        <f t="shared" si="10"/>
        <v>457.00000000186265</v>
      </c>
      <c r="G101" s="1">
        <f t="shared" si="11"/>
        <v>-1271.9999999552965</v>
      </c>
      <c r="H101" s="6" t="str">
        <f t="shared" si="12"/>
        <v>This employee is working on 08-Apr-2022 for 7 hours37 minutes and is working 1272 minutes less than agreed time. This employee need to increase working hours as agreed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3">
        <v>44721.290277777778</v>
      </c>
      <c r="B102" s="3">
        <v>44721.649305555555</v>
      </c>
      <c r="C102" s="1">
        <f t="shared" si="7"/>
        <v>8.6166666666395031</v>
      </c>
      <c r="D102" s="1" t="str">
        <f t="shared" si="8"/>
        <v>complaint</v>
      </c>
      <c r="E102" s="1">
        <f t="shared" si="9"/>
        <v>8</v>
      </c>
      <c r="F102" s="4">
        <f t="shared" si="10"/>
        <v>516.99999999837019</v>
      </c>
      <c r="G102" s="1">
        <f t="shared" si="11"/>
        <v>0</v>
      </c>
      <c r="H102" s="6" t="str">
        <f t="shared" si="12"/>
        <v xml:space="preserve"> 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3">
        <v>44449.274305555555</v>
      </c>
      <c r="B103" s="3">
        <v>44449.663194444445</v>
      </c>
      <c r="C103" s="1">
        <f t="shared" si="7"/>
        <v>9.3333333333721384</v>
      </c>
      <c r="D103" s="1" t="str">
        <f t="shared" si="8"/>
        <v>complaint</v>
      </c>
      <c r="E103" s="1">
        <f t="shared" si="9"/>
        <v>9</v>
      </c>
      <c r="F103" s="4">
        <f t="shared" si="10"/>
        <v>560.00000000232831</v>
      </c>
      <c r="G103" s="1">
        <f t="shared" si="11"/>
        <v>0</v>
      </c>
      <c r="H103" s="6" t="str">
        <f t="shared" si="12"/>
        <v xml:space="preserve"> 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3">
        <v>44996.286805555559</v>
      </c>
      <c r="B104" s="3">
        <v>44996.627083333333</v>
      </c>
      <c r="C104" s="1">
        <f t="shared" si="7"/>
        <v>8.1666666665696539</v>
      </c>
      <c r="D104" s="1" t="str">
        <f t="shared" si="8"/>
        <v>non-compliant</v>
      </c>
      <c r="E104" s="1">
        <f t="shared" si="9"/>
        <v>8</v>
      </c>
      <c r="F104" s="4">
        <f t="shared" si="10"/>
        <v>489.99999999417923</v>
      </c>
      <c r="G104" s="1">
        <f t="shared" si="11"/>
        <v>-480.00000013969839</v>
      </c>
      <c r="H104" s="6" t="str">
        <f t="shared" si="12"/>
        <v>This employee is working on 11-Mar-2023 for 8 hours10 minutes and is working 480 minutes less than agreed time. This employee need to increase working hours as agreed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3">
        <v>45089.275000000001</v>
      </c>
      <c r="B105" s="3">
        <v>45089.625</v>
      </c>
      <c r="C105" s="1">
        <f>(B105-A105)*24</f>
        <v>8.3999999999650754</v>
      </c>
      <c r="D105" s="1" t="str">
        <f t="shared" si="8"/>
        <v>non-compliant</v>
      </c>
      <c r="E105" s="1">
        <f t="shared" si="9"/>
        <v>8</v>
      </c>
      <c r="F105" s="4">
        <f t="shared" si="10"/>
        <v>503.99999999790452</v>
      </c>
      <c r="G105" s="1">
        <f t="shared" si="11"/>
        <v>-144.00000005029142</v>
      </c>
      <c r="H105" s="6" t="str">
        <f t="shared" si="12"/>
        <v>This employee is working on 12-Jun-2023 for 8 hours24 minutes and is working 144 minutes less than agreed time. This employee need to increase working hours as agreed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3">
        <v>44757.272916666669</v>
      </c>
      <c r="B106" s="3">
        <v>44757.663194444445</v>
      </c>
      <c r="C106" s="1">
        <f t="shared" si="7"/>
        <v>9.3666666666395031</v>
      </c>
      <c r="D106" s="1" t="str">
        <f t="shared" si="8"/>
        <v>complaint</v>
      </c>
      <c r="E106" s="1">
        <f t="shared" si="9"/>
        <v>9</v>
      </c>
      <c r="F106" s="4">
        <f t="shared" si="10"/>
        <v>561.99999999837019</v>
      </c>
      <c r="G106" s="1">
        <f t="shared" si="11"/>
        <v>0</v>
      </c>
      <c r="H106" s="6" t="str">
        <f t="shared" si="12"/>
        <v xml:space="preserve"> 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3">
        <v>43662.286805555559</v>
      </c>
      <c r="B107" s="3">
        <v>43662.662499999999</v>
      </c>
      <c r="C107" s="1">
        <f t="shared" si="7"/>
        <v>9.0166666665463708</v>
      </c>
      <c r="D107" s="1" t="str">
        <f t="shared" si="8"/>
        <v>complaint</v>
      </c>
      <c r="E107" s="1">
        <f t="shared" si="9"/>
        <v>9</v>
      </c>
      <c r="F107" s="4">
        <f t="shared" si="10"/>
        <v>540.99999999278225</v>
      </c>
      <c r="G107" s="1">
        <f t="shared" si="11"/>
        <v>0</v>
      </c>
      <c r="H107" s="6" t="str">
        <f t="shared" si="12"/>
        <v xml:space="preserve"> 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3">
        <v>44790.277083333334</v>
      </c>
      <c r="B108" s="3">
        <v>44790.606944444444</v>
      </c>
      <c r="C108" s="1">
        <f t="shared" si="7"/>
        <v>7.9166666666278616</v>
      </c>
      <c r="D108" s="1" t="str">
        <f t="shared" si="8"/>
        <v>non-compliant</v>
      </c>
      <c r="E108" s="1">
        <f t="shared" si="9"/>
        <v>7</v>
      </c>
      <c r="F108" s="4">
        <f t="shared" si="10"/>
        <v>474.99999999767169</v>
      </c>
      <c r="G108" s="1">
        <f t="shared" si="11"/>
        <v>-840.00000005587935</v>
      </c>
      <c r="H108" s="6" t="str">
        <f t="shared" si="12"/>
        <v>This employee is working on 17-Aug-2022 for 7 hours55 minutes and is working 840 minutes less than agreed time. This employee need to increase working hours as agreed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3">
        <v>44760.268055555556</v>
      </c>
      <c r="B109" s="3">
        <v>44760.625694444447</v>
      </c>
      <c r="C109" s="1">
        <f t="shared" si="7"/>
        <v>8.5833333333721384</v>
      </c>
      <c r="D109" s="1" t="str">
        <f t="shared" si="8"/>
        <v>complaint</v>
      </c>
      <c r="E109" s="1">
        <f t="shared" si="9"/>
        <v>8</v>
      </c>
      <c r="F109" s="4">
        <f t="shared" si="10"/>
        <v>515.00000000232831</v>
      </c>
      <c r="G109" s="1">
        <f t="shared" si="11"/>
        <v>0</v>
      </c>
      <c r="H109" s="6" t="str">
        <f t="shared" si="12"/>
        <v xml:space="preserve"> 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3">
        <v>43940.297222222223</v>
      </c>
      <c r="B110" s="3">
        <v>43940.637499999997</v>
      </c>
      <c r="C110" s="1">
        <f t="shared" si="7"/>
        <v>8.1666666665696539</v>
      </c>
      <c r="D110" s="1" t="str">
        <f t="shared" si="8"/>
        <v>non-compliant</v>
      </c>
      <c r="E110" s="1">
        <f t="shared" si="9"/>
        <v>8</v>
      </c>
      <c r="F110" s="4">
        <f t="shared" si="10"/>
        <v>489.99999999417923</v>
      </c>
      <c r="G110" s="1">
        <f t="shared" si="11"/>
        <v>-480.00000013969839</v>
      </c>
      <c r="H110" s="6" t="str">
        <f t="shared" si="12"/>
        <v>This employee is working on 19-Apr-2020 for 8 hours10 minutes and is working 480 minutes less than agreed time. This employee need to increase working hours as agreed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3">
        <v>44126.302083333336</v>
      </c>
      <c r="B111" s="3">
        <v>44126.635416666664</v>
      </c>
      <c r="C111" s="1">
        <f t="shared" si="7"/>
        <v>7.9999999998835847</v>
      </c>
      <c r="D111" s="1" t="str">
        <f t="shared" si="8"/>
        <v>non-compliant</v>
      </c>
      <c r="E111" s="1">
        <f t="shared" si="9"/>
        <v>7</v>
      </c>
      <c r="F111" s="4">
        <f t="shared" si="10"/>
        <v>479.99999999301508</v>
      </c>
      <c r="G111" s="1">
        <f t="shared" si="11"/>
        <v>-720.00000016763806</v>
      </c>
      <c r="H111" s="6" t="str">
        <f t="shared" si="12"/>
        <v>This employee is working on 22-Oct-2020 for 8 hours0 minutes and is working 720 minutes less than agreed time. This employee need to increase working hours as agreed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3">
        <v>45039.29583333333</v>
      </c>
      <c r="B112" s="3">
        <v>45039.658333333333</v>
      </c>
      <c r="C112" s="1">
        <f t="shared" si="7"/>
        <v>8.7000000000698492</v>
      </c>
      <c r="D112" s="1" t="str">
        <f t="shared" si="8"/>
        <v>complaint</v>
      </c>
      <c r="E112" s="1">
        <f t="shared" si="9"/>
        <v>8</v>
      </c>
      <c r="F112" s="4">
        <f t="shared" si="10"/>
        <v>522.00000000419095</v>
      </c>
      <c r="G112" s="1">
        <f t="shared" si="11"/>
        <v>0</v>
      </c>
      <c r="H112" s="6" t="str">
        <f t="shared" si="12"/>
        <v xml:space="preserve"> 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3">
        <v>43914.28402777778</v>
      </c>
      <c r="B113" s="3">
        <v>43914.652777777781</v>
      </c>
      <c r="C113" s="1">
        <f t="shared" si="7"/>
        <v>8.8500000000349246</v>
      </c>
      <c r="D113" s="1" t="str">
        <f t="shared" si="8"/>
        <v>complaint</v>
      </c>
      <c r="E113" s="1">
        <f t="shared" si="9"/>
        <v>8</v>
      </c>
      <c r="F113" s="4">
        <f t="shared" si="10"/>
        <v>531.00000000209548</v>
      </c>
      <c r="G113" s="1">
        <f t="shared" si="11"/>
        <v>0</v>
      </c>
      <c r="H113" s="6" t="str">
        <f t="shared" si="12"/>
        <v xml:space="preserve"> 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3">
        <v>44007.279861111114</v>
      </c>
      <c r="B114" s="3">
        <v>44007.636111111111</v>
      </c>
      <c r="C114" s="1">
        <f t="shared" si="7"/>
        <v>8.5499999999301508</v>
      </c>
      <c r="D114" s="1" t="str">
        <f t="shared" si="8"/>
        <v>complaint</v>
      </c>
      <c r="E114" s="1">
        <f t="shared" si="9"/>
        <v>8</v>
      </c>
      <c r="F114" s="4">
        <f t="shared" si="10"/>
        <v>512.99999999580905</v>
      </c>
      <c r="G114" s="1">
        <f t="shared" si="11"/>
        <v>0</v>
      </c>
      <c r="H114" s="6" t="str">
        <f t="shared" si="12"/>
        <v xml:space="preserve"> 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3">
        <v>45072.283333333333</v>
      </c>
      <c r="B115" s="3">
        <v>45072.615277777775</v>
      </c>
      <c r="C115" s="1">
        <f t="shared" si="7"/>
        <v>7.96666666661622</v>
      </c>
      <c r="D115" s="1" t="str">
        <f t="shared" si="8"/>
        <v>non-compliant</v>
      </c>
      <c r="E115" s="1">
        <f t="shared" si="9"/>
        <v>7</v>
      </c>
      <c r="F115" s="4">
        <f t="shared" si="10"/>
        <v>477.9999999969732</v>
      </c>
      <c r="G115" s="1">
        <f t="shared" si="11"/>
        <v>-768.00000007264316</v>
      </c>
      <c r="H115" s="6" t="str">
        <f t="shared" si="12"/>
        <v>This employee is working on 26-May-2023 for 7 hours58 minutes and is working 768 minutes less than agreed time. This employee need to increase working hours as agreed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3">
        <v>45197.283333333333</v>
      </c>
      <c r="B116" s="3">
        <v>45197.652777777781</v>
      </c>
      <c r="C116" s="1">
        <f t="shared" si="7"/>
        <v>8.8666666667559184</v>
      </c>
      <c r="D116" s="1" t="str">
        <f t="shared" si="8"/>
        <v>complaint</v>
      </c>
      <c r="E116" s="1">
        <f t="shared" si="9"/>
        <v>8</v>
      </c>
      <c r="F116" s="4">
        <f t="shared" si="10"/>
        <v>532.0000000053551</v>
      </c>
      <c r="G116" s="1">
        <f t="shared" si="11"/>
        <v>0</v>
      </c>
      <c r="H116" s="6" t="str">
        <f t="shared" si="12"/>
        <v xml:space="preserve"> 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3">
        <v>43797.277777777781</v>
      </c>
      <c r="B117" s="3">
        <v>43797.590277777781</v>
      </c>
      <c r="C117" s="1">
        <f t="shared" si="7"/>
        <v>7.5</v>
      </c>
      <c r="D117" s="1" t="str">
        <f t="shared" si="8"/>
        <v>non-compliant</v>
      </c>
      <c r="E117" s="1">
        <f t="shared" si="9"/>
        <v>7</v>
      </c>
      <c r="F117" s="4">
        <f t="shared" si="10"/>
        <v>450</v>
      </c>
      <c r="G117" s="1">
        <f t="shared" si="11"/>
        <v>-1440</v>
      </c>
      <c r="H117" s="6" t="str">
        <f t="shared" si="12"/>
        <v>This employee is working on 28-Nov-2019 for 7 hours30 minutes and is working 1440 minutes less than agreed time. This employee need to increase working hours as agreed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3">
        <v>43678.28125</v>
      </c>
      <c r="B118" s="3">
        <v>43678.597916666666</v>
      </c>
      <c r="C118" s="1">
        <f t="shared" si="7"/>
        <v>7.5999999999767169</v>
      </c>
      <c r="D118" s="1" t="str">
        <f t="shared" si="8"/>
        <v>non-compliant</v>
      </c>
      <c r="E118" s="1">
        <f t="shared" si="9"/>
        <v>7</v>
      </c>
      <c r="F118" s="4">
        <f t="shared" si="10"/>
        <v>455.99999999860302</v>
      </c>
      <c r="G118" s="1">
        <f t="shared" si="11"/>
        <v>-1296.0000000335276</v>
      </c>
      <c r="H118" s="6" t="str">
        <f t="shared" si="12"/>
        <v>This employee is working on 01-Aug-2019 for 7 hours36 minutes and is working 1296 minutes less than agreed time. This employee need to increase working hours as agreed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3">
        <v>44987.286111111112</v>
      </c>
      <c r="B119" s="3">
        <v>44987.605555555558</v>
      </c>
      <c r="C119" s="1">
        <f t="shared" si="7"/>
        <v>7.6666666666860692</v>
      </c>
      <c r="D119" s="1" t="str">
        <f t="shared" si="8"/>
        <v>non-compliant</v>
      </c>
      <c r="E119" s="1">
        <f t="shared" si="9"/>
        <v>7</v>
      </c>
      <c r="F119" s="4">
        <f t="shared" si="10"/>
        <v>460.00000000116415</v>
      </c>
      <c r="G119" s="1">
        <f t="shared" si="11"/>
        <v>-1199.9999999720603</v>
      </c>
      <c r="H119" s="6" t="str">
        <f t="shared" si="12"/>
        <v>This employee is working on 02-Mar-2023 for 7 hours40 minutes and is working 1200 minutes less than agreed time. This employee need to increase working hours as agreed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3">
        <v>43864.286805555559</v>
      </c>
      <c r="B120" s="3">
        <v>43864.655555555553</v>
      </c>
      <c r="C120" s="1">
        <f t="shared" si="7"/>
        <v>8.8499999998603016</v>
      </c>
      <c r="D120" s="1" t="str">
        <f t="shared" si="8"/>
        <v>complaint</v>
      </c>
      <c r="E120" s="1">
        <f t="shared" si="9"/>
        <v>8</v>
      </c>
      <c r="F120" s="4">
        <f t="shared" si="10"/>
        <v>530.9999999916181</v>
      </c>
      <c r="G120" s="1">
        <f t="shared" si="11"/>
        <v>0</v>
      </c>
      <c r="H120" s="6" t="str">
        <f t="shared" si="12"/>
        <v xml:space="preserve"> 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3">
        <v>44567.283333333333</v>
      </c>
      <c r="B121" s="3">
        <v>44567.617361111108</v>
      </c>
      <c r="C121" s="1">
        <f t="shared" si="7"/>
        <v>8.0166666666045785</v>
      </c>
      <c r="D121" s="1" t="str">
        <f t="shared" si="8"/>
        <v>non-compliant</v>
      </c>
      <c r="E121" s="1">
        <f t="shared" si="9"/>
        <v>8</v>
      </c>
      <c r="F121" s="4">
        <f t="shared" si="10"/>
        <v>480.99999999627471</v>
      </c>
      <c r="G121" s="1">
        <f t="shared" si="11"/>
        <v>-696.00000008940697</v>
      </c>
      <c r="H121" s="6" t="str">
        <f t="shared" si="12"/>
        <v>This employee is working on 06-Jan-2022 for 8 hours1 minutes and is working 696 minutes less than agreed time. This employee need to increase working hours as agreed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3">
        <v>44627.288194444445</v>
      </c>
      <c r="B122" s="3">
        <v>44627.602083333331</v>
      </c>
      <c r="C122" s="1">
        <f t="shared" si="7"/>
        <v>7.5333333332673647</v>
      </c>
      <c r="D122" s="1" t="str">
        <f t="shared" si="8"/>
        <v>non-compliant</v>
      </c>
      <c r="E122" s="1">
        <f t="shared" si="9"/>
        <v>7</v>
      </c>
      <c r="F122" s="4">
        <f t="shared" si="10"/>
        <v>451.99999999604188</v>
      </c>
      <c r="G122" s="1">
        <f t="shared" si="11"/>
        <v>-1392.0000000949949</v>
      </c>
      <c r="H122" s="6" t="str">
        <f t="shared" si="12"/>
        <v>This employee is working on 07-Mar-2022 for 7 hours32 minutes and is working 1392 minutes less than agreed time. This employee need to increase working hours as agreed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3">
        <v>45207.287499999999</v>
      </c>
      <c r="B123" s="3">
        <v>45207.618055555555</v>
      </c>
      <c r="C123" s="1">
        <f t="shared" si="7"/>
        <v>7.9333333333488554</v>
      </c>
      <c r="D123" s="1" t="str">
        <f t="shared" si="8"/>
        <v>non-compliant</v>
      </c>
      <c r="E123" s="1">
        <f t="shared" si="9"/>
        <v>7</v>
      </c>
      <c r="F123" s="4">
        <f t="shared" si="10"/>
        <v>476.00000000093132</v>
      </c>
      <c r="G123" s="1">
        <f t="shared" si="11"/>
        <v>-815.99999997764826</v>
      </c>
      <c r="H123" s="6" t="str">
        <f t="shared" si="12"/>
        <v>This employee is working on 08-Oct-2023 for 7 hours56 minutes and is working 816 minutes less than agreed time. This employee need to increase working hours as agreed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3">
        <v>44083.281944444447</v>
      </c>
      <c r="B124" s="3">
        <v>44083.664583333331</v>
      </c>
      <c r="C124" s="1">
        <f t="shared" si="7"/>
        <v>9.1833333332324401</v>
      </c>
      <c r="D124" s="1" t="str">
        <f t="shared" si="8"/>
        <v>complaint</v>
      </c>
      <c r="E124" s="1">
        <f t="shared" si="9"/>
        <v>9</v>
      </c>
      <c r="F124" s="4">
        <f t="shared" si="10"/>
        <v>550.9999999939464</v>
      </c>
      <c r="G124" s="1">
        <f t="shared" si="11"/>
        <v>0</v>
      </c>
      <c r="H124" s="6" t="str">
        <f t="shared" si="12"/>
        <v xml:space="preserve"> 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3">
        <v>43595.268750000003</v>
      </c>
      <c r="B125" s="3">
        <v>43595.609027777777</v>
      </c>
      <c r="C125" s="1">
        <f t="shared" si="7"/>
        <v>8.1666666665696539</v>
      </c>
      <c r="D125" s="1" t="str">
        <f t="shared" si="8"/>
        <v>non-compliant</v>
      </c>
      <c r="E125" s="1">
        <f t="shared" si="9"/>
        <v>8</v>
      </c>
      <c r="F125" s="4">
        <f t="shared" si="10"/>
        <v>489.99999999417923</v>
      </c>
      <c r="G125" s="1">
        <f t="shared" si="11"/>
        <v>-480.00000013969839</v>
      </c>
      <c r="H125" s="6" t="str">
        <f t="shared" si="12"/>
        <v>This employee is working on 10-May-2019 for 8 hours10 minutes and is working 480 minutes less than agreed time. This employee need to increase working hours as agreed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3">
        <v>43598.279861111114</v>
      </c>
      <c r="B126" s="3">
        <v>43598.6</v>
      </c>
      <c r="C126" s="1">
        <f t="shared" si="7"/>
        <v>7.6833333332324401</v>
      </c>
      <c r="D126" s="1" t="str">
        <f t="shared" si="8"/>
        <v>non-compliant</v>
      </c>
      <c r="E126" s="1">
        <f t="shared" si="9"/>
        <v>7</v>
      </c>
      <c r="F126" s="4">
        <f t="shared" si="10"/>
        <v>460.9999999939464</v>
      </c>
      <c r="G126" s="1">
        <f t="shared" si="11"/>
        <v>-1176.0000001452863</v>
      </c>
      <c r="H126" s="6" t="str">
        <f t="shared" si="12"/>
        <v>This employee is working on 13-May-2019 for 7 hours41 minutes and is working 1176 minutes less than agreed time. This employee need to increase working hours as agreed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3">
        <v>44088.268750000003</v>
      </c>
      <c r="B127" s="3">
        <v>44088.615972222222</v>
      </c>
      <c r="C127" s="1">
        <f t="shared" si="7"/>
        <v>8.3333333332557231</v>
      </c>
      <c r="D127" s="1" t="str">
        <f t="shared" si="8"/>
        <v>non-compliant</v>
      </c>
      <c r="E127" s="1">
        <f t="shared" si="9"/>
        <v>8</v>
      </c>
      <c r="F127" s="4">
        <f t="shared" si="10"/>
        <v>499.99999999534339</v>
      </c>
      <c r="G127" s="1">
        <f t="shared" si="11"/>
        <v>-240.00000011175871</v>
      </c>
      <c r="H127" s="6" t="str">
        <f t="shared" si="12"/>
        <v>This employee is working on 14-Sep-2020 for 8 hours20 minutes and is working 240 minutes less than agreed time. This employee need to increase working hours as agreed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3">
        <v>44270.279166666667</v>
      </c>
      <c r="B128" s="3">
        <v>44270.671527777777</v>
      </c>
      <c r="C128" s="1">
        <f t="shared" si="7"/>
        <v>9.4166666666278616</v>
      </c>
      <c r="D128" s="1" t="str">
        <f t="shared" si="8"/>
        <v>complaint</v>
      </c>
      <c r="E128" s="1">
        <f t="shared" si="9"/>
        <v>9</v>
      </c>
      <c r="F128" s="4">
        <f t="shared" si="10"/>
        <v>564.99999999767169</v>
      </c>
      <c r="G128" s="1">
        <f t="shared" si="11"/>
        <v>0</v>
      </c>
      <c r="H128" s="6" t="str">
        <f t="shared" si="12"/>
        <v xml:space="preserve"> 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3">
        <v>43662.29791666667</v>
      </c>
      <c r="B129" s="3">
        <v>43662.652777777781</v>
      </c>
      <c r="C129" s="1">
        <f t="shared" si="7"/>
        <v>8.5166666666627862</v>
      </c>
      <c r="D129" s="1" t="str">
        <f t="shared" si="8"/>
        <v>complaint</v>
      </c>
      <c r="E129" s="1">
        <f t="shared" si="9"/>
        <v>8</v>
      </c>
      <c r="F129" s="4">
        <f t="shared" si="10"/>
        <v>510.99999999976717</v>
      </c>
      <c r="G129" s="1">
        <f t="shared" si="11"/>
        <v>0</v>
      </c>
      <c r="H129" s="6" t="str">
        <f t="shared" si="12"/>
        <v xml:space="preserve"> 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3">
        <v>44943.275694444441</v>
      </c>
      <c r="B130" s="3">
        <v>44943.604166666664</v>
      </c>
      <c r="C130" s="1">
        <f t="shared" si="7"/>
        <v>7.8833333333604969</v>
      </c>
      <c r="D130" s="1" t="str">
        <f t="shared" si="8"/>
        <v>non-compliant</v>
      </c>
      <c r="E130" s="1">
        <f t="shared" si="9"/>
        <v>7</v>
      </c>
      <c r="F130" s="4">
        <f t="shared" si="10"/>
        <v>473.00000000162981</v>
      </c>
      <c r="G130" s="1">
        <f t="shared" si="11"/>
        <v>-887.99999996088445</v>
      </c>
      <c r="H130" s="6" t="str">
        <f t="shared" si="12"/>
        <v>This employee is working on 17-Jan-2023 for 7 hours53 minutes and is working 888 minutes less than agreed time. This employee need to increase working hours as agreed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3">
        <v>44671.272916666669</v>
      </c>
      <c r="B131" s="3">
        <v>44671.624305555553</v>
      </c>
      <c r="C131" s="1">
        <f t="shared" si="7"/>
        <v>8.4333333332324401</v>
      </c>
      <c r="D131" s="1" t="str">
        <f t="shared" si="8"/>
        <v>complaint</v>
      </c>
      <c r="E131" s="1">
        <f t="shared" si="9"/>
        <v>8</v>
      </c>
      <c r="F131" s="4">
        <f t="shared" si="10"/>
        <v>505.9999999939464</v>
      </c>
      <c r="G131" s="1">
        <f t="shared" si="11"/>
        <v>0</v>
      </c>
      <c r="H131" s="6" t="str">
        <f t="shared" si="12"/>
        <v xml:space="preserve"> 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3">
        <v>44033.293055555558</v>
      </c>
      <c r="B132" s="3">
        <v>44033.605555555558</v>
      </c>
      <c r="C132" s="1">
        <f t="shared" si="7"/>
        <v>7.5</v>
      </c>
      <c r="D132" s="1" t="str">
        <f t="shared" si="8"/>
        <v>non-compliant</v>
      </c>
      <c r="E132" s="1">
        <f t="shared" si="9"/>
        <v>7</v>
      </c>
      <c r="F132" s="4">
        <f t="shared" si="10"/>
        <v>450</v>
      </c>
      <c r="G132" s="1">
        <f t="shared" si="11"/>
        <v>-1440</v>
      </c>
      <c r="H132" s="6" t="str">
        <f t="shared" si="12"/>
        <v>This employee is working on 21-Jul-2020 for 7 hours30 minutes and is working 1440 minutes less than agreed time. This employee need to increase working hours as agreed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3">
        <v>45221.272222222222</v>
      </c>
      <c r="B133" s="3">
        <v>45221.648611111108</v>
      </c>
      <c r="C133" s="1">
        <f t="shared" si="7"/>
        <v>9.0333333332673647</v>
      </c>
      <c r="D133" s="1" t="str">
        <f t="shared" si="8"/>
        <v>complaint</v>
      </c>
      <c r="E133" s="1">
        <f t="shared" si="9"/>
        <v>9</v>
      </c>
      <c r="F133" s="4">
        <f t="shared" si="10"/>
        <v>541.99999999604188</v>
      </c>
      <c r="G133" s="1">
        <f t="shared" si="11"/>
        <v>0</v>
      </c>
      <c r="H133" s="6" t="str">
        <f t="shared" si="12"/>
        <v xml:space="preserve"> 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3">
        <v>43913.279861111114</v>
      </c>
      <c r="B134" s="3">
        <v>43913.602083333331</v>
      </c>
      <c r="C134" s="1">
        <f t="shared" si="7"/>
        <v>7.7333333332207985</v>
      </c>
      <c r="D134" s="1" t="str">
        <f t="shared" si="8"/>
        <v>non-compliant</v>
      </c>
      <c r="E134" s="1">
        <f t="shared" si="9"/>
        <v>7</v>
      </c>
      <c r="F134" s="4">
        <f t="shared" si="10"/>
        <v>463.99999999324791</v>
      </c>
      <c r="G134" s="1">
        <f t="shared" si="11"/>
        <v>-1104.0000001620501</v>
      </c>
      <c r="H134" s="6" t="str">
        <f t="shared" si="12"/>
        <v>This employee is working on 23-Mar-2020 for 7 hours44 minutes and is working 1104 minutes less than agreed time. This employee need to increase working hours as agreed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3">
        <v>43640.283333333333</v>
      </c>
      <c r="B135" s="3">
        <v>43640.618055555555</v>
      </c>
      <c r="C135" s="1">
        <f t="shared" si="7"/>
        <v>8.0333333333255723</v>
      </c>
      <c r="D135" s="1" t="str">
        <f t="shared" si="8"/>
        <v>non-compliant</v>
      </c>
      <c r="E135" s="1">
        <f t="shared" si="9"/>
        <v>8</v>
      </c>
      <c r="F135" s="4">
        <f t="shared" si="10"/>
        <v>481.99999999953434</v>
      </c>
      <c r="G135" s="1">
        <f t="shared" si="11"/>
        <v>-672.00000001117587</v>
      </c>
      <c r="H135" s="6" t="str">
        <f t="shared" si="12"/>
        <v>This employee is working on 24-Jun-2019 for 8 hours2 minutes and is working 672 minutes less than agreed time. This employee need to increase working hours as agreed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3">
        <v>44374.290277777778</v>
      </c>
      <c r="B136" s="3">
        <v>44374.65625</v>
      </c>
      <c r="C136" s="1">
        <f t="shared" ref="C136:C199" si="13">(B136-A136)*24</f>
        <v>8.7833333333255723</v>
      </c>
      <c r="D136" s="1" t="str">
        <f t="shared" ref="D136:D199" si="14">IF(C136-$B$4&gt;=(-0.1), "complaint", "non-compliant")</f>
        <v>complaint</v>
      </c>
      <c r="E136" s="1">
        <f t="shared" ref="E136:E199" si="15">TRUNC(C136)</f>
        <v>8</v>
      </c>
      <c r="F136" s="4">
        <f t="shared" ref="F136:F199" si="16">CONVERT(C136,"hr","mn")</f>
        <v>526.99999999953434</v>
      </c>
      <c r="G136" s="1">
        <f t="shared" ref="G136:G199" si="17">IF(D136="non-compliant",(C136-$B$4)*1440, 0)</f>
        <v>0</v>
      </c>
      <c r="H136" s="6" t="str">
        <f t="shared" si="12"/>
        <v xml:space="preserve"> 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3">
        <v>44923.279166666667</v>
      </c>
      <c r="B137" s="3">
        <v>44923.599305555559</v>
      </c>
      <c r="C137" s="1">
        <f t="shared" si="13"/>
        <v>7.683333333407063</v>
      </c>
      <c r="D137" s="1" t="str">
        <f t="shared" si="14"/>
        <v>non-compliant</v>
      </c>
      <c r="E137" s="1">
        <f t="shared" si="15"/>
        <v>7</v>
      </c>
      <c r="F137" s="4">
        <f t="shared" si="16"/>
        <v>461.00000000442378</v>
      </c>
      <c r="G137" s="1">
        <f t="shared" si="17"/>
        <v>-1175.9999998938292</v>
      </c>
      <c r="H137" s="6" t="str">
        <f t="shared" si="12"/>
        <v>This employee is working on 28-Dec-2022 for 7 hours41 minutes and is working 1176 minutes less than agreed time. This employee need to increase working hours as agreed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3">
        <v>43524.290972222225</v>
      </c>
      <c r="B138" s="3">
        <v>43524.675694444442</v>
      </c>
      <c r="C138" s="1">
        <f t="shared" si="13"/>
        <v>9.2333333332207985</v>
      </c>
      <c r="D138" s="1" t="str">
        <f t="shared" si="14"/>
        <v>complaint</v>
      </c>
      <c r="E138" s="1">
        <f t="shared" si="15"/>
        <v>9</v>
      </c>
      <c r="F138" s="4">
        <f t="shared" si="16"/>
        <v>553.99999999324791</v>
      </c>
      <c r="G138" s="1">
        <f t="shared" si="17"/>
        <v>0</v>
      </c>
      <c r="H138" s="6" t="str">
        <f t="shared" si="12"/>
        <v xml:space="preserve"> 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3">
        <v>45013.279166666667</v>
      </c>
      <c r="B139" s="3">
        <v>45013.595138888886</v>
      </c>
      <c r="C139" s="1">
        <f t="shared" si="13"/>
        <v>7.5833333332557231</v>
      </c>
      <c r="D139" s="1" t="str">
        <f t="shared" si="14"/>
        <v>non-compliant</v>
      </c>
      <c r="E139" s="1">
        <f t="shared" si="15"/>
        <v>7</v>
      </c>
      <c r="F139" s="4">
        <f t="shared" si="16"/>
        <v>454.99999999534339</v>
      </c>
      <c r="G139" s="1">
        <f t="shared" si="17"/>
        <v>-1320.0000001117587</v>
      </c>
      <c r="H139" s="6" t="str">
        <f t="shared" si="12"/>
        <v>This employee is working on 28-Mar-2023 for 7 hours35 minutes and is working 1320 minutes less than agreed time. This employee need to increase working hours as agreed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3">
        <v>43889.272916666669</v>
      </c>
      <c r="B140" s="3">
        <v>43889.656944444447</v>
      </c>
      <c r="C140" s="1">
        <f t="shared" si="13"/>
        <v>9.2166666666744277</v>
      </c>
      <c r="D140" s="1" t="str">
        <f t="shared" si="14"/>
        <v>complaint</v>
      </c>
      <c r="E140" s="1">
        <f t="shared" si="15"/>
        <v>9</v>
      </c>
      <c r="F140" s="4">
        <f t="shared" si="16"/>
        <v>553.00000000046566</v>
      </c>
      <c r="G140" s="1">
        <f t="shared" si="17"/>
        <v>0</v>
      </c>
      <c r="H140" s="6" t="str">
        <f t="shared" si="12"/>
        <v xml:space="preserve"> 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3">
        <v>43864.277777777781</v>
      </c>
      <c r="B141" s="3">
        <v>43864.624305555553</v>
      </c>
      <c r="C141" s="1">
        <f t="shared" si="13"/>
        <v>8.3166666665347293</v>
      </c>
      <c r="D141" s="1" t="str">
        <f t="shared" si="14"/>
        <v>non-compliant</v>
      </c>
      <c r="E141" s="1">
        <f t="shared" si="15"/>
        <v>8</v>
      </c>
      <c r="F141" s="4">
        <f t="shared" si="16"/>
        <v>498.99999999208376</v>
      </c>
      <c r="G141" s="1">
        <f t="shared" si="17"/>
        <v>-264.00000018998981</v>
      </c>
      <c r="H141" s="6" t="str">
        <f t="shared" ref="H141:H204" si="18">IF(G141=0, " ", "This employee is working on " &amp;TEXT(LEFT(A141,10),"dd-mmm-yyyy")  &amp;" for "  &amp; HOUR(B141-A141)&amp;" hours"&amp;MINUTE(B141-A141)&amp;" minutes" &amp;" and is working "&amp;ABS(ROUND(G141,0)) &amp;" minutes less than agreed time. This employee need to increase working hours as agreed" )</f>
        <v>This employee is working on 03-Feb-2020 for 8 hours19 minutes and is working 264 minutes less than agreed time. This employee need to increase working hours as agreed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3">
        <v>44808.283333333333</v>
      </c>
      <c r="B142" s="3">
        <v>44808.625694444447</v>
      </c>
      <c r="C142" s="1">
        <f t="shared" si="13"/>
        <v>8.2166666667326353</v>
      </c>
      <c r="D142" s="1" t="str">
        <f t="shared" si="14"/>
        <v>non-compliant</v>
      </c>
      <c r="E142" s="1">
        <f t="shared" si="15"/>
        <v>8</v>
      </c>
      <c r="F142" s="4">
        <f t="shared" si="16"/>
        <v>493.00000000395812</v>
      </c>
      <c r="G142" s="1">
        <f t="shared" si="17"/>
        <v>-407.9999999050051</v>
      </c>
      <c r="H142" s="6" t="str">
        <f t="shared" si="18"/>
        <v>This employee is working on 04-Sep-2022 for 8 hours13 minutes and is working 408 minutes less than agreed time. This employee need to increase working hours as agreed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3">
        <v>45235.286111111112</v>
      </c>
      <c r="B143" s="3">
        <v>45235.609722222223</v>
      </c>
      <c r="C143" s="1">
        <f t="shared" si="13"/>
        <v>7.7666666666627862</v>
      </c>
      <c r="D143" s="1" t="str">
        <f t="shared" si="14"/>
        <v>non-compliant</v>
      </c>
      <c r="E143" s="1">
        <f t="shared" si="15"/>
        <v>7</v>
      </c>
      <c r="F143" s="4">
        <f t="shared" si="16"/>
        <v>465.99999999976717</v>
      </c>
      <c r="G143" s="1">
        <f t="shared" si="17"/>
        <v>-1056.0000000055879</v>
      </c>
      <c r="H143" s="6" t="str">
        <f t="shared" si="18"/>
        <v>This employee is working on 05-Nov-2023 for 7 hours46 minutes and is working 1056 minutes less than agreed time. This employee need to increase working hours as agreed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3">
        <v>44049.28402777778</v>
      </c>
      <c r="B144" s="3">
        <v>44049.623611111114</v>
      </c>
      <c r="C144" s="1">
        <f t="shared" si="13"/>
        <v>8.1500000000232831</v>
      </c>
      <c r="D144" s="1" t="str">
        <f t="shared" si="14"/>
        <v>non-compliant</v>
      </c>
      <c r="E144" s="1">
        <f t="shared" si="15"/>
        <v>8</v>
      </c>
      <c r="F144" s="4">
        <f t="shared" si="16"/>
        <v>489.00000000139698</v>
      </c>
      <c r="G144" s="1">
        <f t="shared" si="17"/>
        <v>-503.99999996647239</v>
      </c>
      <c r="H144" s="6" t="str">
        <f t="shared" si="18"/>
        <v>This employee is working on 06-Aug-2020 for 8 hours9 minutes and is working 504 minutes less than agreed time. This employee need to increase working hours as agreed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3">
        <v>45023.284722222219</v>
      </c>
      <c r="B145" s="3">
        <v>45023.629861111112</v>
      </c>
      <c r="C145" s="1">
        <f t="shared" si="13"/>
        <v>8.2833333334419876</v>
      </c>
      <c r="D145" s="1" t="str">
        <f t="shared" si="14"/>
        <v>non-compliant</v>
      </c>
      <c r="E145" s="1">
        <f t="shared" si="15"/>
        <v>8</v>
      </c>
      <c r="F145" s="4">
        <f t="shared" si="16"/>
        <v>497.00000000651926</v>
      </c>
      <c r="G145" s="1">
        <f t="shared" si="17"/>
        <v>-311.99999984353781</v>
      </c>
      <c r="H145" s="6" t="str">
        <f t="shared" si="18"/>
        <v>This employee is working on 07-Apr-2023 for 8 hours17 minutes and is working 312 minutes less than agreed time. This employee need to increase working hours as agreed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3">
        <v>44265.290277777778</v>
      </c>
      <c r="B146" s="3">
        <v>44265.668749999997</v>
      </c>
      <c r="C146" s="1">
        <f t="shared" si="13"/>
        <v>9.0833333332557231</v>
      </c>
      <c r="D146" s="1" t="str">
        <f t="shared" si="14"/>
        <v>complaint</v>
      </c>
      <c r="E146" s="1">
        <f t="shared" si="15"/>
        <v>9</v>
      </c>
      <c r="F146" s="4">
        <f t="shared" si="16"/>
        <v>544.99999999534339</v>
      </c>
      <c r="G146" s="1">
        <f t="shared" si="17"/>
        <v>0</v>
      </c>
      <c r="H146" s="6" t="str">
        <f t="shared" si="18"/>
        <v xml:space="preserve"> 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3">
        <v>44388.29583333333</v>
      </c>
      <c r="B147" s="3">
        <v>44388.65625</v>
      </c>
      <c r="C147" s="1">
        <f t="shared" si="13"/>
        <v>8.6500000000814907</v>
      </c>
      <c r="D147" s="1" t="str">
        <f t="shared" si="14"/>
        <v>complaint</v>
      </c>
      <c r="E147" s="1">
        <f t="shared" si="15"/>
        <v>8</v>
      </c>
      <c r="F147" s="4">
        <f t="shared" si="16"/>
        <v>519.00000000488944</v>
      </c>
      <c r="G147" s="1">
        <f t="shared" si="17"/>
        <v>0</v>
      </c>
      <c r="H147" s="6" t="str">
        <f t="shared" si="18"/>
        <v xml:space="preserve"> 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3">
        <v>45119.272222222222</v>
      </c>
      <c r="B148" s="3">
        <v>45119.598611111112</v>
      </c>
      <c r="C148" s="1">
        <f t="shared" si="13"/>
        <v>7.8333333333721384</v>
      </c>
      <c r="D148" s="1" t="str">
        <f t="shared" si="14"/>
        <v>non-compliant</v>
      </c>
      <c r="E148" s="1">
        <f t="shared" si="15"/>
        <v>7</v>
      </c>
      <c r="F148" s="4">
        <f t="shared" si="16"/>
        <v>470.00000000232831</v>
      </c>
      <c r="G148" s="1">
        <f t="shared" si="17"/>
        <v>-959.99999994412065</v>
      </c>
      <c r="H148" s="6" t="str">
        <f t="shared" si="18"/>
        <v>This employee is working on 12-Jul-2023 for 7 hours50 minutes and is working 960 minutes less than agreed time. This employee need to increase working hours as agreed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3">
        <v>43843.270833333336</v>
      </c>
      <c r="B149" s="3">
        <v>43843.65347222222</v>
      </c>
      <c r="C149" s="1">
        <f t="shared" si="13"/>
        <v>9.1833333332324401</v>
      </c>
      <c r="D149" s="1" t="str">
        <f t="shared" si="14"/>
        <v>complaint</v>
      </c>
      <c r="E149" s="1">
        <f t="shared" si="15"/>
        <v>9</v>
      </c>
      <c r="F149" s="4">
        <f t="shared" si="16"/>
        <v>550.9999999939464</v>
      </c>
      <c r="G149" s="1">
        <f t="shared" si="17"/>
        <v>0</v>
      </c>
      <c r="H149" s="6" t="str">
        <f t="shared" si="18"/>
        <v xml:space="preserve"> 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3">
        <v>44971.272916666669</v>
      </c>
      <c r="B150" s="3">
        <v>44971.651388888888</v>
      </c>
      <c r="C150" s="1">
        <f t="shared" si="13"/>
        <v>9.0833333332557231</v>
      </c>
      <c r="D150" s="1" t="str">
        <f t="shared" si="14"/>
        <v>complaint</v>
      </c>
      <c r="E150" s="1">
        <f t="shared" si="15"/>
        <v>9</v>
      </c>
      <c r="F150" s="4">
        <f t="shared" si="16"/>
        <v>544.99999999534339</v>
      </c>
      <c r="G150" s="1">
        <f t="shared" si="17"/>
        <v>0</v>
      </c>
      <c r="H150" s="6" t="str">
        <f t="shared" si="18"/>
        <v xml:space="preserve"> 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3">
        <v>44578.288194444445</v>
      </c>
      <c r="B151" s="3">
        <v>44578.611111111109</v>
      </c>
      <c r="C151" s="1">
        <f t="shared" si="13"/>
        <v>7.7499999999417923</v>
      </c>
      <c r="D151" s="1" t="str">
        <f t="shared" si="14"/>
        <v>non-compliant</v>
      </c>
      <c r="E151" s="1">
        <f t="shared" si="15"/>
        <v>7</v>
      </c>
      <c r="F151" s="4">
        <f t="shared" si="16"/>
        <v>464.99999999650754</v>
      </c>
      <c r="G151" s="1">
        <f t="shared" si="17"/>
        <v>-1080.000000083819</v>
      </c>
      <c r="H151" s="6" t="str">
        <f t="shared" si="18"/>
        <v>This employee is working on 17-Jan-2022 for 7 hours45 minutes and is working 1080 minutes less than agreed time. This employee need to increase working hours as agreed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3">
        <v>45003.279861111114</v>
      </c>
      <c r="B152" s="3">
        <v>45003.665972222225</v>
      </c>
      <c r="C152" s="1">
        <f t="shared" si="13"/>
        <v>9.2666666666627862</v>
      </c>
      <c r="D152" s="1" t="str">
        <f t="shared" si="14"/>
        <v>complaint</v>
      </c>
      <c r="E152" s="1">
        <f t="shared" si="15"/>
        <v>9</v>
      </c>
      <c r="F152" s="4">
        <f t="shared" si="16"/>
        <v>555.99999999976717</v>
      </c>
      <c r="G152" s="1">
        <f t="shared" si="17"/>
        <v>0</v>
      </c>
      <c r="H152" s="6" t="str">
        <f t="shared" si="18"/>
        <v xml:space="preserve"> 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3">
        <v>44639.290277777778</v>
      </c>
      <c r="B153" s="3">
        <v>44639.648611111108</v>
      </c>
      <c r="C153" s="1">
        <f t="shared" si="13"/>
        <v>8.5999999999185093</v>
      </c>
      <c r="D153" s="1" t="str">
        <f t="shared" si="14"/>
        <v>complaint</v>
      </c>
      <c r="E153" s="1">
        <f t="shared" si="15"/>
        <v>8</v>
      </c>
      <c r="F153" s="4">
        <f t="shared" si="16"/>
        <v>515.99999999511056</v>
      </c>
      <c r="G153" s="1">
        <f t="shared" si="17"/>
        <v>0</v>
      </c>
      <c r="H153" s="6" t="str">
        <f t="shared" si="18"/>
        <v xml:space="preserve"> 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3">
        <v>45005.268750000003</v>
      </c>
      <c r="B154" s="3">
        <v>45005.64166666667</v>
      </c>
      <c r="C154" s="1">
        <f t="shared" si="13"/>
        <v>8.9500000000116415</v>
      </c>
      <c r="D154" s="1" t="str">
        <f t="shared" si="14"/>
        <v>complaint</v>
      </c>
      <c r="E154" s="1">
        <f t="shared" si="15"/>
        <v>8</v>
      </c>
      <c r="F154" s="4">
        <f t="shared" si="16"/>
        <v>537.00000000069849</v>
      </c>
      <c r="G154" s="1">
        <f t="shared" si="17"/>
        <v>0</v>
      </c>
      <c r="H154" s="6" t="str">
        <f t="shared" si="18"/>
        <v xml:space="preserve"> 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3">
        <v>43667.293749999997</v>
      </c>
      <c r="B155" s="3">
        <v>43667.629166666666</v>
      </c>
      <c r="C155" s="1">
        <f t="shared" si="13"/>
        <v>8.0500000000465661</v>
      </c>
      <c r="D155" s="1" t="str">
        <f t="shared" si="14"/>
        <v>non-compliant</v>
      </c>
      <c r="E155" s="1">
        <f t="shared" si="15"/>
        <v>8</v>
      </c>
      <c r="F155" s="4">
        <f t="shared" si="16"/>
        <v>483.00000000279397</v>
      </c>
      <c r="G155" s="1">
        <f t="shared" si="17"/>
        <v>-647.99999993294477</v>
      </c>
      <c r="H155" s="6" t="str">
        <f t="shared" si="18"/>
        <v>This employee is working on 21-Jul-2019 for 8 hours3 minutes and is working 648 minutes less than agreed time. This employee need to increase working hours as agreed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3">
        <v>44981.272916666669</v>
      </c>
      <c r="B156" s="3">
        <v>44981.609722222223</v>
      </c>
      <c r="C156" s="1">
        <f t="shared" si="13"/>
        <v>8.0833333333139308</v>
      </c>
      <c r="D156" s="1" t="str">
        <f t="shared" si="14"/>
        <v>non-compliant</v>
      </c>
      <c r="E156" s="1">
        <f t="shared" si="15"/>
        <v>8</v>
      </c>
      <c r="F156" s="4">
        <f t="shared" si="16"/>
        <v>484.99999999883585</v>
      </c>
      <c r="G156" s="1">
        <f t="shared" si="17"/>
        <v>-600.00000002793968</v>
      </c>
      <c r="H156" s="6" t="str">
        <f t="shared" si="18"/>
        <v>This employee is working on 24-Feb-2023 for 8 hours5 minutes and is working 600 minutes less than agreed time. This employee need to increase working hours as agreed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3">
        <v>44280.272916666669</v>
      </c>
      <c r="B157" s="3">
        <v>44280.59375</v>
      </c>
      <c r="C157" s="1">
        <f t="shared" si="13"/>
        <v>7.6999999999534339</v>
      </c>
      <c r="D157" s="1" t="str">
        <f t="shared" si="14"/>
        <v>non-compliant</v>
      </c>
      <c r="E157" s="1">
        <f t="shared" si="15"/>
        <v>7</v>
      </c>
      <c r="F157" s="4">
        <f t="shared" si="16"/>
        <v>461.99999999720603</v>
      </c>
      <c r="G157" s="1">
        <f t="shared" si="17"/>
        <v>-1152.0000000670552</v>
      </c>
      <c r="H157" s="6" t="str">
        <f t="shared" si="18"/>
        <v>This employee is working on 25-Mar-2021 for 7 hours42 minutes and is working 1152 minutes less than agreed time. This employee need to increase working hours as agreed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3">
        <v>44526.288888888892</v>
      </c>
      <c r="B158" s="3">
        <v>44526.682638888888</v>
      </c>
      <c r="C158" s="1">
        <f t="shared" si="13"/>
        <v>9.4499999998952262</v>
      </c>
      <c r="D158" s="1" t="str">
        <f t="shared" si="14"/>
        <v>complaint</v>
      </c>
      <c r="E158" s="1">
        <f t="shared" si="15"/>
        <v>9</v>
      </c>
      <c r="F158" s="4">
        <f t="shared" si="16"/>
        <v>566.99999999371357</v>
      </c>
      <c r="G158" s="1">
        <f t="shared" si="17"/>
        <v>0</v>
      </c>
      <c r="H158" s="6" t="str">
        <f t="shared" si="18"/>
        <v xml:space="preserve"> 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3">
        <v>44343.272222222222</v>
      </c>
      <c r="B159" s="3">
        <v>44343.630555555559</v>
      </c>
      <c r="C159" s="1">
        <f t="shared" si="13"/>
        <v>8.6000000000931323</v>
      </c>
      <c r="D159" s="1" t="str">
        <f t="shared" si="14"/>
        <v>complaint</v>
      </c>
      <c r="E159" s="1">
        <f t="shared" si="15"/>
        <v>8</v>
      </c>
      <c r="F159" s="4">
        <f t="shared" si="16"/>
        <v>516.00000000558794</v>
      </c>
      <c r="G159" s="1">
        <f t="shared" si="17"/>
        <v>0</v>
      </c>
      <c r="H159" s="6" t="str">
        <f t="shared" si="18"/>
        <v xml:space="preserve"> 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3">
        <v>44010.281944444447</v>
      </c>
      <c r="B160" s="3">
        <v>44010.65625</v>
      </c>
      <c r="C160" s="1">
        <f t="shared" si="13"/>
        <v>8.9833333332790062</v>
      </c>
      <c r="D160" s="1" t="str">
        <f t="shared" si="14"/>
        <v>complaint</v>
      </c>
      <c r="E160" s="1">
        <f t="shared" si="15"/>
        <v>8</v>
      </c>
      <c r="F160" s="4">
        <f t="shared" si="16"/>
        <v>538.99999999674037</v>
      </c>
      <c r="G160" s="1">
        <f t="shared" si="17"/>
        <v>0</v>
      </c>
      <c r="H160" s="6" t="str">
        <f t="shared" si="18"/>
        <v xml:space="preserve"> 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3">
        <v>44378.265277777777</v>
      </c>
      <c r="B161" s="3">
        <v>44378.651388888888</v>
      </c>
      <c r="C161" s="1">
        <f t="shared" si="13"/>
        <v>9.2666666666627862</v>
      </c>
      <c r="D161" s="1" t="str">
        <f t="shared" si="14"/>
        <v>complaint</v>
      </c>
      <c r="E161" s="1">
        <f t="shared" si="15"/>
        <v>9</v>
      </c>
      <c r="F161" s="4">
        <f t="shared" si="16"/>
        <v>555.99999999976717</v>
      </c>
      <c r="G161" s="1">
        <f t="shared" si="17"/>
        <v>0</v>
      </c>
      <c r="H161" s="6" t="str">
        <f t="shared" si="18"/>
        <v xml:space="preserve"> 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3">
        <v>43740.291666666664</v>
      </c>
      <c r="B162" s="3">
        <v>43740.604166666664</v>
      </c>
      <c r="C162" s="1">
        <f t="shared" si="13"/>
        <v>7.5</v>
      </c>
      <c r="D162" s="1" t="str">
        <f t="shared" si="14"/>
        <v>non-compliant</v>
      </c>
      <c r="E162" s="1">
        <f t="shared" si="15"/>
        <v>7</v>
      </c>
      <c r="F162" s="4">
        <f t="shared" si="16"/>
        <v>450</v>
      </c>
      <c r="G162" s="1">
        <f t="shared" si="17"/>
        <v>-1440</v>
      </c>
      <c r="H162" s="6" t="str">
        <f t="shared" si="18"/>
        <v>This employee is working on 02-Oct-2019 for 7 hours30 minutes and is working 1440 minutes less than agreed time. This employee need to increase working hours as agreed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3">
        <v>45263.275694444441</v>
      </c>
      <c r="B163" s="3">
        <v>45263.654861111114</v>
      </c>
      <c r="C163" s="1">
        <f t="shared" si="13"/>
        <v>9.1000000001513399</v>
      </c>
      <c r="D163" s="1" t="str">
        <f t="shared" si="14"/>
        <v>complaint</v>
      </c>
      <c r="E163" s="1">
        <f t="shared" si="15"/>
        <v>9</v>
      </c>
      <c r="F163" s="4">
        <f t="shared" si="16"/>
        <v>546.0000000090804</v>
      </c>
      <c r="G163" s="1">
        <f t="shared" si="17"/>
        <v>0</v>
      </c>
      <c r="H163" s="6" t="str">
        <f t="shared" si="18"/>
        <v xml:space="preserve"> 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3">
        <v>43803.270138888889</v>
      </c>
      <c r="B164" s="3">
        <v>43803.604861111111</v>
      </c>
      <c r="C164" s="1">
        <f t="shared" si="13"/>
        <v>8.0333333333255723</v>
      </c>
      <c r="D164" s="1" t="str">
        <f t="shared" si="14"/>
        <v>non-compliant</v>
      </c>
      <c r="E164" s="1">
        <f t="shared" si="15"/>
        <v>8</v>
      </c>
      <c r="F164" s="4">
        <f t="shared" si="16"/>
        <v>481.99999999953434</v>
      </c>
      <c r="G164" s="1">
        <f t="shared" si="17"/>
        <v>-672.00000001117587</v>
      </c>
      <c r="H164" s="6" t="str">
        <f t="shared" si="18"/>
        <v>This employee is working on 04-Dec-2019 for 8 hours2 minutes and is working 672 minutes less than agreed time. This employee need to increase working hours as agreed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3">
        <v>43835.295138888891</v>
      </c>
      <c r="B165" s="3">
        <v>43835.683333333334</v>
      </c>
      <c r="C165" s="1">
        <f t="shared" si="13"/>
        <v>9.3166666666511446</v>
      </c>
      <c r="D165" s="1" t="str">
        <f t="shared" si="14"/>
        <v>complaint</v>
      </c>
      <c r="E165" s="1">
        <f t="shared" si="15"/>
        <v>9</v>
      </c>
      <c r="F165" s="4">
        <f t="shared" si="16"/>
        <v>558.99999999906868</v>
      </c>
      <c r="G165" s="1">
        <f t="shared" si="17"/>
        <v>0</v>
      </c>
      <c r="H165" s="6" t="str">
        <f t="shared" si="18"/>
        <v xml:space="preserve"> 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3">
        <v>45178.288194444445</v>
      </c>
      <c r="B166" s="3">
        <v>45178.604861111111</v>
      </c>
      <c r="C166" s="1">
        <f t="shared" si="13"/>
        <v>7.5999999999767169</v>
      </c>
      <c r="D166" s="1" t="str">
        <f t="shared" si="14"/>
        <v>non-compliant</v>
      </c>
      <c r="E166" s="1">
        <f t="shared" si="15"/>
        <v>7</v>
      </c>
      <c r="F166" s="4">
        <f t="shared" si="16"/>
        <v>455.99999999860302</v>
      </c>
      <c r="G166" s="1">
        <f t="shared" si="17"/>
        <v>-1296.0000000335276</v>
      </c>
      <c r="H166" s="6" t="str">
        <f t="shared" si="18"/>
        <v>This employee is working on 09-Sep-2023 for 7 hours36 minutes and is working 1296 minutes less than agreed time. This employee need to increase working hours as agreed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3">
        <v>45087.290972222225</v>
      </c>
      <c r="B167" s="3">
        <v>45087.67291666667</v>
      </c>
      <c r="C167" s="1">
        <f t="shared" si="13"/>
        <v>9.1666666666860692</v>
      </c>
      <c r="D167" s="1" t="str">
        <f t="shared" si="14"/>
        <v>complaint</v>
      </c>
      <c r="E167" s="1">
        <f t="shared" si="15"/>
        <v>9</v>
      </c>
      <c r="F167" s="4">
        <f t="shared" si="16"/>
        <v>550.00000000116415</v>
      </c>
      <c r="G167" s="1">
        <f t="shared" si="17"/>
        <v>0</v>
      </c>
      <c r="H167" s="6" t="str">
        <f t="shared" si="18"/>
        <v xml:space="preserve"> 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3">
        <v>43901.288888888892</v>
      </c>
      <c r="B168" s="3">
        <v>43901.643750000003</v>
      </c>
      <c r="C168" s="1">
        <f t="shared" si="13"/>
        <v>8.5166666666627862</v>
      </c>
      <c r="D168" s="1" t="str">
        <f t="shared" si="14"/>
        <v>complaint</v>
      </c>
      <c r="E168" s="1">
        <f t="shared" si="15"/>
        <v>8</v>
      </c>
      <c r="F168" s="4">
        <f t="shared" si="16"/>
        <v>510.99999999976717</v>
      </c>
      <c r="G168" s="1">
        <f t="shared" si="17"/>
        <v>0</v>
      </c>
      <c r="H168" s="6" t="str">
        <f t="shared" si="18"/>
        <v xml:space="preserve"> 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3">
        <v>44632.302083333336</v>
      </c>
      <c r="B169" s="3">
        <v>44632.660416666666</v>
      </c>
      <c r="C169" s="1">
        <f t="shared" si="13"/>
        <v>8.5999999999185093</v>
      </c>
      <c r="D169" s="1" t="str">
        <f t="shared" si="14"/>
        <v>complaint</v>
      </c>
      <c r="E169" s="1">
        <f t="shared" si="15"/>
        <v>8</v>
      </c>
      <c r="F169" s="4">
        <f t="shared" si="16"/>
        <v>515.99999999511056</v>
      </c>
      <c r="G169" s="1">
        <f t="shared" si="17"/>
        <v>0</v>
      </c>
      <c r="H169" s="6" t="str">
        <f t="shared" si="18"/>
        <v xml:space="preserve"> 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3">
        <v>43814.272916666669</v>
      </c>
      <c r="B170" s="3">
        <v>43814.640277777777</v>
      </c>
      <c r="C170" s="1">
        <f t="shared" si="13"/>
        <v>8.816666666592937</v>
      </c>
      <c r="D170" s="1" t="str">
        <f t="shared" si="14"/>
        <v>complaint</v>
      </c>
      <c r="E170" s="1">
        <f t="shared" si="15"/>
        <v>8</v>
      </c>
      <c r="F170" s="4">
        <f t="shared" si="16"/>
        <v>528.99999999557622</v>
      </c>
      <c r="G170" s="1">
        <f t="shared" si="17"/>
        <v>0</v>
      </c>
      <c r="H170" s="6" t="str">
        <f t="shared" si="18"/>
        <v xml:space="preserve"> 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3">
        <v>44973.286111111112</v>
      </c>
      <c r="B171" s="3">
        <v>44973.621527777781</v>
      </c>
      <c r="C171" s="1">
        <f t="shared" si="13"/>
        <v>8.0500000000465661</v>
      </c>
      <c r="D171" s="1" t="str">
        <f t="shared" si="14"/>
        <v>non-compliant</v>
      </c>
      <c r="E171" s="1">
        <f t="shared" si="15"/>
        <v>8</v>
      </c>
      <c r="F171" s="4">
        <f t="shared" si="16"/>
        <v>483.00000000279397</v>
      </c>
      <c r="G171" s="1">
        <f t="shared" si="17"/>
        <v>-647.99999993294477</v>
      </c>
      <c r="H171" s="6" t="str">
        <f t="shared" si="18"/>
        <v>This employee is working on 16-Feb-2023 for 8 hours3 minutes and is working 648 minutes less than agreed time. This employee need to increase working hours as agreed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3">
        <v>44091.283333333333</v>
      </c>
      <c r="B172" s="3">
        <v>44091.628472222219</v>
      </c>
      <c r="C172" s="1">
        <f t="shared" si="13"/>
        <v>8.2833333332673647</v>
      </c>
      <c r="D172" s="1" t="str">
        <f t="shared" si="14"/>
        <v>non-compliant</v>
      </c>
      <c r="E172" s="1">
        <f t="shared" si="15"/>
        <v>8</v>
      </c>
      <c r="F172" s="4">
        <f t="shared" si="16"/>
        <v>496.99999999604188</v>
      </c>
      <c r="G172" s="1">
        <f t="shared" si="17"/>
        <v>-312.0000000949949</v>
      </c>
      <c r="H172" s="6" t="str">
        <f t="shared" si="18"/>
        <v>This employee is working on 17-Sep-2020 for 8 hours17 minutes and is working 312 minutes less than agreed time. This employee need to increase working hours as agreed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3">
        <v>43514.28125</v>
      </c>
      <c r="B173" s="3">
        <v>43514.602777777778</v>
      </c>
      <c r="C173" s="1">
        <f t="shared" si="13"/>
        <v>7.7166666666744277</v>
      </c>
      <c r="D173" s="1" t="str">
        <f t="shared" si="14"/>
        <v>non-compliant</v>
      </c>
      <c r="E173" s="1">
        <f t="shared" si="15"/>
        <v>7</v>
      </c>
      <c r="F173" s="4">
        <f t="shared" si="16"/>
        <v>463.00000000046566</v>
      </c>
      <c r="G173" s="1">
        <f t="shared" si="17"/>
        <v>-1127.9999999888241</v>
      </c>
      <c r="H173" s="6" t="str">
        <f t="shared" si="18"/>
        <v>This employee is working on 18-Feb-2019 for 7 hours43 minutes and is working 1128 minutes less than agreed time. This employee need to increase working hours as agreed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3">
        <v>43543.284722222219</v>
      </c>
      <c r="B174" s="3">
        <v>43543.643055555556</v>
      </c>
      <c r="C174" s="1">
        <f t="shared" si="13"/>
        <v>8.6000000000931323</v>
      </c>
      <c r="D174" s="1" t="str">
        <f t="shared" si="14"/>
        <v>complaint</v>
      </c>
      <c r="E174" s="1">
        <f t="shared" si="15"/>
        <v>8</v>
      </c>
      <c r="F174" s="4">
        <f t="shared" si="16"/>
        <v>516.00000000558794</v>
      </c>
      <c r="G174" s="1">
        <f t="shared" si="17"/>
        <v>0</v>
      </c>
      <c r="H174" s="6" t="str">
        <f t="shared" si="18"/>
        <v xml:space="preserve"> 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3">
        <v>43791.288194444445</v>
      </c>
      <c r="B175" s="3">
        <v>43791.634027777778</v>
      </c>
      <c r="C175" s="1">
        <f t="shared" si="13"/>
        <v>8.2999999999883585</v>
      </c>
      <c r="D175" s="1" t="str">
        <f t="shared" si="14"/>
        <v>non-compliant</v>
      </c>
      <c r="E175" s="1">
        <f t="shared" si="15"/>
        <v>8</v>
      </c>
      <c r="F175" s="4">
        <f t="shared" si="16"/>
        <v>497.99999999930151</v>
      </c>
      <c r="G175" s="1">
        <f t="shared" si="17"/>
        <v>-288.00000001676381</v>
      </c>
      <c r="H175" s="6" t="str">
        <f t="shared" si="18"/>
        <v>This employee is working on 22-Nov-2019 for 8 hours18 minutes and is working 288 minutes less than agreed time. This employee need to increase working hours as agreed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3">
        <v>44431.290277777778</v>
      </c>
      <c r="B176" s="3">
        <v>44431.605555555558</v>
      </c>
      <c r="C176" s="1">
        <f t="shared" si="13"/>
        <v>7.5666666667093523</v>
      </c>
      <c r="D176" s="1" t="str">
        <f t="shared" si="14"/>
        <v>non-compliant</v>
      </c>
      <c r="E176" s="1">
        <f t="shared" si="15"/>
        <v>7</v>
      </c>
      <c r="F176" s="4">
        <f t="shared" si="16"/>
        <v>454.00000000256114</v>
      </c>
      <c r="G176" s="1">
        <f t="shared" si="17"/>
        <v>-1343.9999999385327</v>
      </c>
      <c r="H176" s="6" t="str">
        <f t="shared" si="18"/>
        <v>This employee is working on 23-Aug-2021 for 7 hours34 minutes and is working 1344 minutes less than agreed time. This employee need to increase working hours as agreed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3">
        <v>43766.299305555556</v>
      </c>
      <c r="B177" s="3">
        <v>43766.671527777777</v>
      </c>
      <c r="C177" s="1">
        <f t="shared" si="13"/>
        <v>8.9333333332906477</v>
      </c>
      <c r="D177" s="1" t="str">
        <f t="shared" si="14"/>
        <v>complaint</v>
      </c>
      <c r="E177" s="1">
        <f t="shared" si="15"/>
        <v>8</v>
      </c>
      <c r="F177" s="4">
        <f t="shared" si="16"/>
        <v>535.99999999743886</v>
      </c>
      <c r="G177" s="1">
        <f t="shared" si="17"/>
        <v>0</v>
      </c>
      <c r="H177" s="6" t="str">
        <f t="shared" si="18"/>
        <v xml:space="preserve"> 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3">
        <v>45227.275694444441</v>
      </c>
      <c r="B178" s="3">
        <v>45227.665972222225</v>
      </c>
      <c r="C178" s="1">
        <f t="shared" si="13"/>
        <v>9.3666666668141261</v>
      </c>
      <c r="D178" s="1" t="str">
        <f t="shared" si="14"/>
        <v>complaint</v>
      </c>
      <c r="E178" s="1">
        <f t="shared" si="15"/>
        <v>9</v>
      </c>
      <c r="F178" s="4">
        <f t="shared" si="16"/>
        <v>562.00000000884756</v>
      </c>
      <c r="G178" s="1">
        <f t="shared" si="17"/>
        <v>0</v>
      </c>
      <c r="H178" s="6" t="str">
        <f t="shared" si="18"/>
        <v xml:space="preserve"> 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3">
        <v>43949.275000000001</v>
      </c>
      <c r="B179" s="3">
        <v>43949.604166666664</v>
      </c>
      <c r="C179" s="1">
        <f t="shared" si="13"/>
        <v>7.8999999999068677</v>
      </c>
      <c r="D179" s="1" t="str">
        <f t="shared" si="14"/>
        <v>non-compliant</v>
      </c>
      <c r="E179" s="1">
        <f t="shared" si="15"/>
        <v>7</v>
      </c>
      <c r="F179" s="4">
        <f t="shared" si="16"/>
        <v>473.99999999441206</v>
      </c>
      <c r="G179" s="1">
        <f t="shared" si="17"/>
        <v>-864.00000013411045</v>
      </c>
      <c r="H179" s="6" t="str">
        <f t="shared" si="18"/>
        <v>This employee is working on 28-Apr-2020 for 7 hours54 minutes and is working 864 minutes less than agreed time. This employee need to increase working hours as agreed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3">
        <v>43832.295138888891</v>
      </c>
      <c r="B180" s="3">
        <v>43832.638194444444</v>
      </c>
      <c r="C180" s="1">
        <f t="shared" si="13"/>
        <v>8.2333333332790062</v>
      </c>
      <c r="D180" s="1" t="str">
        <f t="shared" si="14"/>
        <v>non-compliant</v>
      </c>
      <c r="E180" s="1">
        <f t="shared" si="15"/>
        <v>8</v>
      </c>
      <c r="F180" s="4">
        <f t="shared" si="16"/>
        <v>493.99999999674037</v>
      </c>
      <c r="G180" s="1">
        <f t="shared" si="17"/>
        <v>-384.0000000782311</v>
      </c>
      <c r="H180" s="6" t="str">
        <f t="shared" si="18"/>
        <v>This employee is working on 02-Jan-2020 for 8 hours14 minutes and is working 384 minutes less than agreed time. This employee need to increase working hours as agreed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3">
        <v>44962.275000000001</v>
      </c>
      <c r="B181" s="3">
        <v>44962.661111111112</v>
      </c>
      <c r="C181" s="1">
        <f t="shared" si="13"/>
        <v>9.2666666666627862</v>
      </c>
      <c r="D181" s="1" t="str">
        <f t="shared" si="14"/>
        <v>complaint</v>
      </c>
      <c r="E181" s="1">
        <f t="shared" si="15"/>
        <v>9</v>
      </c>
      <c r="F181" s="4">
        <f t="shared" si="16"/>
        <v>555.99999999976717</v>
      </c>
      <c r="G181" s="1">
        <f t="shared" si="17"/>
        <v>0</v>
      </c>
      <c r="H181" s="6" t="str">
        <f t="shared" si="18"/>
        <v xml:space="preserve"> 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3">
        <v>43503.293749999997</v>
      </c>
      <c r="B182" s="3">
        <v>43503.632638888892</v>
      </c>
      <c r="C182" s="1">
        <f t="shared" si="13"/>
        <v>8.1333333334769122</v>
      </c>
      <c r="D182" s="1" t="str">
        <f t="shared" si="14"/>
        <v>non-compliant</v>
      </c>
      <c r="E182" s="1">
        <f t="shared" si="15"/>
        <v>8</v>
      </c>
      <c r="F182" s="4">
        <f t="shared" si="16"/>
        <v>488.00000000861473</v>
      </c>
      <c r="G182" s="1">
        <f t="shared" si="17"/>
        <v>-527.99999979324639</v>
      </c>
      <c r="H182" s="6" t="str">
        <f t="shared" si="18"/>
        <v>This employee is working on 07-Feb-2019 for 8 hours8 minutes and is working 528 minutes less than agreed time. This employee need to increase working hours as agreed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3">
        <v>44842.288888888892</v>
      </c>
      <c r="B183" s="3">
        <v>44842.621527777781</v>
      </c>
      <c r="C183" s="1">
        <f t="shared" si="13"/>
        <v>7.9833333333372138</v>
      </c>
      <c r="D183" s="1" t="str">
        <f t="shared" si="14"/>
        <v>non-compliant</v>
      </c>
      <c r="E183" s="1">
        <f t="shared" si="15"/>
        <v>7</v>
      </c>
      <c r="F183" s="4">
        <f t="shared" si="16"/>
        <v>479.00000000023283</v>
      </c>
      <c r="G183" s="1">
        <f t="shared" si="17"/>
        <v>-743.99999999441206</v>
      </c>
      <c r="H183" s="6" t="str">
        <f t="shared" si="18"/>
        <v>This employee is working on 08-Oct-2022 for 7 hours59 minutes and is working 744 minutes less than agreed time. This employee need to increase working hours as agreed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3">
        <v>44994.290972222225</v>
      </c>
      <c r="B184" s="3">
        <v>44994.607638888891</v>
      </c>
      <c r="C184" s="1">
        <f t="shared" si="13"/>
        <v>7.5999999999767169</v>
      </c>
      <c r="D184" s="1" t="str">
        <f t="shared" si="14"/>
        <v>non-compliant</v>
      </c>
      <c r="E184" s="1">
        <f t="shared" si="15"/>
        <v>7</v>
      </c>
      <c r="F184" s="4">
        <f t="shared" si="16"/>
        <v>455.99999999860302</v>
      </c>
      <c r="G184" s="1">
        <f t="shared" si="17"/>
        <v>-1296.0000000335276</v>
      </c>
      <c r="H184" s="6" t="str">
        <f t="shared" si="18"/>
        <v>This employee is working on 09-Mar-2023 for 7 hours36 minutes and is working 1296 minutes less than agreed time. This employee need to increase working hours as agreed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3">
        <v>45211.275000000001</v>
      </c>
      <c r="B185" s="3">
        <v>45211.594444444447</v>
      </c>
      <c r="C185" s="1">
        <f t="shared" si="13"/>
        <v>7.6666666666860692</v>
      </c>
      <c r="D185" s="1" t="str">
        <f t="shared" si="14"/>
        <v>non-compliant</v>
      </c>
      <c r="E185" s="1">
        <f t="shared" si="15"/>
        <v>7</v>
      </c>
      <c r="F185" s="4">
        <f t="shared" si="16"/>
        <v>460.00000000116415</v>
      </c>
      <c r="G185" s="1">
        <f t="shared" si="17"/>
        <v>-1199.9999999720603</v>
      </c>
      <c r="H185" s="6" t="str">
        <f t="shared" si="18"/>
        <v>This employee is working on 12-Oct-2023 for 7 hours40 minutes and is working 1200 minutes less than agreed time. This employee need to increase working hours as agreed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3">
        <v>45243.265277777777</v>
      </c>
      <c r="B186" s="3">
        <v>45243.650694444441</v>
      </c>
      <c r="C186" s="1">
        <f t="shared" si="13"/>
        <v>9.2499999999417923</v>
      </c>
      <c r="D186" s="1" t="str">
        <f t="shared" si="14"/>
        <v>complaint</v>
      </c>
      <c r="E186" s="1">
        <f t="shared" si="15"/>
        <v>9</v>
      </c>
      <c r="F186" s="4">
        <f t="shared" si="16"/>
        <v>554.99999999650754</v>
      </c>
      <c r="G186" s="1">
        <f t="shared" si="17"/>
        <v>0</v>
      </c>
      <c r="H186" s="6" t="str">
        <f t="shared" si="18"/>
        <v xml:space="preserve"> 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3">
        <v>44606.28125</v>
      </c>
      <c r="B187" s="3">
        <v>44606.611111111109</v>
      </c>
      <c r="C187" s="1">
        <f t="shared" si="13"/>
        <v>7.9166666666278616</v>
      </c>
      <c r="D187" s="1" t="str">
        <f t="shared" si="14"/>
        <v>non-compliant</v>
      </c>
      <c r="E187" s="1">
        <f t="shared" si="15"/>
        <v>7</v>
      </c>
      <c r="F187" s="4">
        <f t="shared" si="16"/>
        <v>474.99999999767169</v>
      </c>
      <c r="G187" s="1">
        <f t="shared" si="17"/>
        <v>-840.00000005587935</v>
      </c>
      <c r="H187" s="6" t="str">
        <f t="shared" si="18"/>
        <v>This employee is working on 14-Feb-2022 for 7 hours55 minutes and is working 840 minutes less than agreed time. This employee need to increase working hours as agreed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3">
        <v>43539.279861111114</v>
      </c>
      <c r="B188" s="3">
        <v>43539.624305555553</v>
      </c>
      <c r="C188" s="1">
        <f t="shared" si="13"/>
        <v>8.2666666665463708</v>
      </c>
      <c r="D188" s="1" t="str">
        <f t="shared" si="14"/>
        <v>non-compliant</v>
      </c>
      <c r="E188" s="1">
        <f t="shared" si="15"/>
        <v>8</v>
      </c>
      <c r="F188" s="4">
        <f t="shared" si="16"/>
        <v>495.99999999278225</v>
      </c>
      <c r="G188" s="1">
        <f t="shared" si="17"/>
        <v>-336.000000173226</v>
      </c>
      <c r="H188" s="6" t="str">
        <f t="shared" si="18"/>
        <v>This employee is working on 15-Mar-2019 for 8 hours16 minutes and is working 336 minutes less than agreed time. This employee need to increase working hours as agreed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3">
        <v>43662.288194444445</v>
      </c>
      <c r="B189" s="3">
        <v>43662.635416666664</v>
      </c>
      <c r="C189" s="1">
        <f t="shared" si="13"/>
        <v>8.3333333332557231</v>
      </c>
      <c r="D189" s="1" t="str">
        <f t="shared" si="14"/>
        <v>non-compliant</v>
      </c>
      <c r="E189" s="1">
        <f t="shared" si="15"/>
        <v>8</v>
      </c>
      <c r="F189" s="4">
        <f t="shared" si="16"/>
        <v>499.99999999534339</v>
      </c>
      <c r="G189" s="1">
        <f t="shared" si="17"/>
        <v>-240.00000011175871</v>
      </c>
      <c r="H189" s="6" t="str">
        <f t="shared" si="18"/>
        <v>This employee is working on 16-Jul-2019 for 8 hours20 minutes and is working 240 minutes less than agreed time. This employee need to increase working hours as agreed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3">
        <v>44580.277777777781</v>
      </c>
      <c r="B190" s="3">
        <v>44580.652777777781</v>
      </c>
      <c r="C190" s="1">
        <f t="shared" si="13"/>
        <v>9</v>
      </c>
      <c r="D190" s="1" t="str">
        <f t="shared" si="14"/>
        <v>complaint</v>
      </c>
      <c r="E190" s="1">
        <f t="shared" si="15"/>
        <v>9</v>
      </c>
      <c r="F190" s="4">
        <f t="shared" si="16"/>
        <v>540</v>
      </c>
      <c r="G190" s="1">
        <f t="shared" si="17"/>
        <v>0</v>
      </c>
      <c r="H190" s="6" t="str">
        <f t="shared" si="18"/>
        <v xml:space="preserve"> 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3">
        <v>44367.272222222222</v>
      </c>
      <c r="B191" s="3">
        <v>44367.651388888888</v>
      </c>
      <c r="C191" s="1">
        <f t="shared" si="13"/>
        <v>9.0999999999767169</v>
      </c>
      <c r="D191" s="1" t="str">
        <f t="shared" si="14"/>
        <v>complaint</v>
      </c>
      <c r="E191" s="1">
        <f t="shared" si="15"/>
        <v>9</v>
      </c>
      <c r="F191" s="4">
        <f t="shared" si="16"/>
        <v>545.99999999860302</v>
      </c>
      <c r="G191" s="1">
        <f t="shared" si="17"/>
        <v>0</v>
      </c>
      <c r="H191" s="6" t="str">
        <f t="shared" si="18"/>
        <v xml:space="preserve"> 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3">
        <v>44825.284722222219</v>
      </c>
      <c r="B192" s="3">
        <v>44825.642361111109</v>
      </c>
      <c r="C192" s="1">
        <f t="shared" si="13"/>
        <v>8.5833333333721384</v>
      </c>
      <c r="D192" s="1" t="str">
        <f t="shared" si="14"/>
        <v>complaint</v>
      </c>
      <c r="E192" s="1">
        <f t="shared" si="15"/>
        <v>8</v>
      </c>
      <c r="F192" s="4">
        <f t="shared" si="16"/>
        <v>515.00000000232831</v>
      </c>
      <c r="G192" s="1">
        <f t="shared" si="17"/>
        <v>0</v>
      </c>
      <c r="H192" s="6" t="str">
        <f t="shared" si="18"/>
        <v xml:space="preserve"> 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3">
        <v>44034.293749999997</v>
      </c>
      <c r="B193" s="3">
        <v>44034.613888888889</v>
      </c>
      <c r="C193" s="1">
        <f t="shared" si="13"/>
        <v>7.683333333407063</v>
      </c>
      <c r="D193" s="1" t="str">
        <f t="shared" si="14"/>
        <v>non-compliant</v>
      </c>
      <c r="E193" s="1">
        <f t="shared" si="15"/>
        <v>7</v>
      </c>
      <c r="F193" s="4">
        <f t="shared" si="16"/>
        <v>461.00000000442378</v>
      </c>
      <c r="G193" s="1">
        <f t="shared" si="17"/>
        <v>-1175.9999998938292</v>
      </c>
      <c r="H193" s="6" t="str">
        <f t="shared" si="18"/>
        <v>This employee is working on 22-Jul-2020 for 7 hours41 minutes and is working 1176 minutes less than agreed time. This employee need to increase working hours as agreed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3">
        <v>44735.29791666667</v>
      </c>
      <c r="B194" s="3">
        <v>44735.67291666667</v>
      </c>
      <c r="C194" s="1">
        <f t="shared" si="13"/>
        <v>9</v>
      </c>
      <c r="D194" s="1" t="str">
        <f t="shared" si="14"/>
        <v>complaint</v>
      </c>
      <c r="E194" s="1">
        <f t="shared" si="15"/>
        <v>9</v>
      </c>
      <c r="F194" s="4">
        <f t="shared" si="16"/>
        <v>540</v>
      </c>
      <c r="G194" s="1">
        <f t="shared" si="17"/>
        <v>0</v>
      </c>
      <c r="H194" s="6" t="str">
        <f t="shared" si="18"/>
        <v xml:space="preserve"> 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3">
        <v>45256.275000000001</v>
      </c>
      <c r="B195" s="3">
        <v>45256.597916666666</v>
      </c>
      <c r="C195" s="1">
        <f t="shared" si="13"/>
        <v>7.7499999999417923</v>
      </c>
      <c r="D195" s="1" t="str">
        <f t="shared" si="14"/>
        <v>non-compliant</v>
      </c>
      <c r="E195" s="1">
        <f t="shared" si="15"/>
        <v>7</v>
      </c>
      <c r="F195" s="4">
        <f t="shared" si="16"/>
        <v>464.99999999650754</v>
      </c>
      <c r="G195" s="1">
        <f t="shared" si="17"/>
        <v>-1080.000000083819</v>
      </c>
      <c r="H195" s="6" t="str">
        <f t="shared" si="18"/>
        <v>This employee is working on 26-Nov-2023 for 7 hours45 minutes and is working 1080 minutes less than agreed time. This employee need to increase working hours as agreed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3">
        <v>44557.275000000001</v>
      </c>
      <c r="B196" s="3">
        <v>44557.656944444447</v>
      </c>
      <c r="C196" s="1">
        <f t="shared" si="13"/>
        <v>9.1666666666860692</v>
      </c>
      <c r="D196" s="1" t="str">
        <f t="shared" si="14"/>
        <v>complaint</v>
      </c>
      <c r="E196" s="1">
        <f t="shared" si="15"/>
        <v>9</v>
      </c>
      <c r="F196" s="4">
        <f t="shared" si="16"/>
        <v>550.00000000116415</v>
      </c>
      <c r="G196" s="1">
        <f t="shared" si="17"/>
        <v>0</v>
      </c>
      <c r="H196" s="6" t="str">
        <f t="shared" si="18"/>
        <v xml:space="preserve"> 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3">
        <v>45135.290277777778</v>
      </c>
      <c r="B197" s="3">
        <v>45135.613194444442</v>
      </c>
      <c r="C197" s="1">
        <f t="shared" si="13"/>
        <v>7.7499999999417923</v>
      </c>
      <c r="D197" s="1" t="str">
        <f t="shared" si="14"/>
        <v>non-compliant</v>
      </c>
      <c r="E197" s="1">
        <f t="shared" si="15"/>
        <v>7</v>
      </c>
      <c r="F197" s="4">
        <f t="shared" si="16"/>
        <v>464.99999999650754</v>
      </c>
      <c r="G197" s="1">
        <f t="shared" si="17"/>
        <v>-1080.000000083819</v>
      </c>
      <c r="H197" s="6" t="str">
        <f t="shared" si="18"/>
        <v>This employee is working on 28-Jul-2023 for 7 hours45 minutes and is working 1080 minutes less than agreed time. This employee need to increase working hours as agreed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3">
        <v>44497.29583333333</v>
      </c>
      <c r="B198" s="3">
        <v>44497.688888888886</v>
      </c>
      <c r="C198" s="1">
        <f t="shared" si="13"/>
        <v>9.4333333333488554</v>
      </c>
      <c r="D198" s="1" t="str">
        <f t="shared" si="14"/>
        <v>complaint</v>
      </c>
      <c r="E198" s="1">
        <f t="shared" si="15"/>
        <v>9</v>
      </c>
      <c r="F198" s="4">
        <f t="shared" si="16"/>
        <v>566.00000000093132</v>
      </c>
      <c r="G198" s="1">
        <f t="shared" si="17"/>
        <v>0</v>
      </c>
      <c r="H198" s="6" t="str">
        <f t="shared" si="18"/>
        <v xml:space="preserve"> 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3">
        <v>45105.279861111114</v>
      </c>
      <c r="B199" s="3">
        <v>45105.61041666667</v>
      </c>
      <c r="C199" s="1">
        <f t="shared" si="13"/>
        <v>7.9333333333488554</v>
      </c>
      <c r="D199" s="1" t="str">
        <f t="shared" si="14"/>
        <v>non-compliant</v>
      </c>
      <c r="E199" s="1">
        <f t="shared" si="15"/>
        <v>7</v>
      </c>
      <c r="F199" s="4">
        <f t="shared" si="16"/>
        <v>476.00000000093132</v>
      </c>
      <c r="G199" s="1">
        <f t="shared" si="17"/>
        <v>-815.99999997764826</v>
      </c>
      <c r="H199" s="6" t="str">
        <f t="shared" si="18"/>
        <v>This employee is working on 28-Jun-2023 for 7 hours56 minutes and is working 816 minutes less than agreed time. This employee need to increase working hours as agreed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3">
        <v>44349.283333333333</v>
      </c>
      <c r="B200" s="3">
        <v>44349.674305555556</v>
      </c>
      <c r="C200" s="1">
        <f t="shared" ref="C200:C204" si="19">(B200-A200)*24</f>
        <v>9.3833333333604969</v>
      </c>
      <c r="D200" s="1" t="str">
        <f t="shared" ref="D200:D204" si="20">IF(C200-$B$4&gt;=(-0.1), "complaint", "non-compliant")</f>
        <v>complaint</v>
      </c>
      <c r="E200" s="1">
        <f t="shared" ref="E200:E204" si="21">TRUNC(C200)</f>
        <v>9</v>
      </c>
      <c r="F200" s="4">
        <f t="shared" ref="F200:F204" si="22">CONVERT(C200,"hr","mn")</f>
        <v>563.00000000162981</v>
      </c>
      <c r="G200" s="1">
        <f t="shared" ref="G200:G204" si="23">IF(D200="non-compliant",(C200-$B$4)*1440, 0)</f>
        <v>0</v>
      </c>
      <c r="H200" s="6" t="str">
        <f t="shared" si="18"/>
        <v xml:space="preserve"> 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3">
        <v>43985.293055555558</v>
      </c>
      <c r="B201" s="3">
        <v>43985.612500000003</v>
      </c>
      <c r="C201" s="1">
        <f t="shared" si="19"/>
        <v>7.6666666666860692</v>
      </c>
      <c r="D201" s="1" t="str">
        <f t="shared" si="20"/>
        <v>non-compliant</v>
      </c>
      <c r="E201" s="1">
        <f t="shared" si="21"/>
        <v>7</v>
      </c>
      <c r="F201" s="4">
        <f t="shared" si="22"/>
        <v>460.00000000116415</v>
      </c>
      <c r="G201" s="1">
        <f t="shared" si="23"/>
        <v>-1199.9999999720603</v>
      </c>
      <c r="H201" s="6" t="str">
        <f t="shared" si="18"/>
        <v>This employee is working on 03-Jun-2020 for 7 hours40 minutes and is working 1200 minutes less than agreed time. This employee need to increase working hours as agreed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3">
        <v>43834.286111111112</v>
      </c>
      <c r="B202" s="3">
        <v>43834.65</v>
      </c>
      <c r="C202" s="1">
        <f t="shared" si="19"/>
        <v>8.7333333333372138</v>
      </c>
      <c r="D202" s="1" t="str">
        <f t="shared" si="20"/>
        <v>complaint</v>
      </c>
      <c r="E202" s="1">
        <f t="shared" si="21"/>
        <v>8</v>
      </c>
      <c r="F202" s="4">
        <f t="shared" si="22"/>
        <v>524.00000000023283</v>
      </c>
      <c r="G202" s="1">
        <f t="shared" si="23"/>
        <v>0</v>
      </c>
      <c r="H202" s="6" t="str">
        <f t="shared" si="18"/>
        <v xml:space="preserve"> 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3">
        <v>44778.291666666664</v>
      </c>
      <c r="B203" s="3">
        <v>44778.647916666669</v>
      </c>
      <c r="C203" s="1">
        <f t="shared" si="19"/>
        <v>8.5500000001047738</v>
      </c>
      <c r="D203" s="1" t="str">
        <f t="shared" si="20"/>
        <v>complaint</v>
      </c>
      <c r="E203" s="1">
        <f t="shared" si="21"/>
        <v>8</v>
      </c>
      <c r="F203" s="4">
        <f t="shared" si="22"/>
        <v>513.00000000628643</v>
      </c>
      <c r="G203" s="1">
        <f t="shared" si="23"/>
        <v>0</v>
      </c>
      <c r="H203" s="6" t="str">
        <f t="shared" si="18"/>
        <v xml:space="preserve"> 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3">
        <v>43744.277083333334</v>
      </c>
      <c r="B204" s="3">
        <v>43744.670138888891</v>
      </c>
      <c r="C204" s="1">
        <f t="shared" si="19"/>
        <v>9.4333333333488554</v>
      </c>
      <c r="D204" s="1" t="str">
        <f t="shared" si="20"/>
        <v>complaint</v>
      </c>
      <c r="E204" s="1">
        <f t="shared" si="21"/>
        <v>9</v>
      </c>
      <c r="F204" s="4">
        <f t="shared" si="22"/>
        <v>566.00000000093132</v>
      </c>
      <c r="G204" s="1">
        <f t="shared" si="23"/>
        <v>0</v>
      </c>
      <c r="H204" s="6" t="str">
        <f t="shared" si="18"/>
        <v xml:space="preserve"> 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D1001" s="1"/>
    </row>
    <row r="1002" spans="1:26" ht="15.75" customHeight="1" x14ac:dyDescent="0.3">
      <c r="D1002" s="1"/>
    </row>
    <row r="1003" spans="1:26" ht="15.75" customHeight="1" x14ac:dyDescent="0.3">
      <c r="D1003" s="1"/>
    </row>
    <row r="1004" spans="1:26" ht="15.75" customHeight="1" x14ac:dyDescent="0.3">
      <c r="D1004" s="1"/>
    </row>
    <row r="1005" spans="1:26" ht="15.75" customHeight="1" x14ac:dyDescent="0.3">
      <c r="D1005" s="1"/>
    </row>
    <row r="1006" spans="1:26" ht="15.75" customHeight="1" x14ac:dyDescent="0.3">
      <c r="D1006" s="1"/>
    </row>
    <row r="1007" spans="1:26" ht="15.75" customHeight="1" x14ac:dyDescent="0.3">
      <c r="D1007" s="1"/>
    </row>
    <row r="1008" spans="1:26" ht="15.75" customHeight="1" x14ac:dyDescent="0.3">
      <c r="D1008" s="1"/>
    </row>
    <row r="1009" spans="4:4" ht="15.75" customHeight="1" x14ac:dyDescent="0.3">
      <c r="D1009" s="1"/>
    </row>
    <row r="1010" spans="4:4" ht="15.75" customHeight="1" x14ac:dyDescent="0.3">
      <c r="D1010" s="1"/>
    </row>
    <row r="1011" spans="4:4" ht="15.75" customHeight="1" x14ac:dyDescent="0.3">
      <c r="D1011" s="1"/>
    </row>
    <row r="1012" spans="4:4" ht="15.75" customHeight="1" x14ac:dyDescent="0.3">
      <c r="D1012" s="1"/>
    </row>
    <row r="1013" spans="4:4" ht="15.75" customHeight="1" x14ac:dyDescent="0.3">
      <c r="D1013" s="1"/>
    </row>
    <row r="1014" spans="4:4" ht="15.75" customHeight="1" x14ac:dyDescent="0.3">
      <c r="D1014" s="1"/>
    </row>
    <row r="1015" spans="4:4" ht="15.75" customHeight="1" x14ac:dyDescent="0.3">
      <c r="D1015" s="1"/>
    </row>
    <row r="1016" spans="4:4" ht="15.75" customHeight="1" x14ac:dyDescent="0.3">
      <c r="D1016" s="1"/>
    </row>
    <row r="1017" spans="4:4" ht="15.75" customHeight="1" x14ac:dyDescent="0.3">
      <c r="D1017" s="1"/>
    </row>
    <row r="1018" spans="4:4" ht="15.75" customHeight="1" x14ac:dyDescent="0.3">
      <c r="D1018" s="1"/>
    </row>
    <row r="1019" spans="4:4" ht="15.75" customHeight="1" x14ac:dyDescent="0.3">
      <c r="D1019" s="1"/>
    </row>
    <row r="1020" spans="4:4" ht="15.75" customHeight="1" x14ac:dyDescent="0.3">
      <c r="D1020" s="1"/>
    </row>
    <row r="1021" spans="4:4" ht="15.75" customHeight="1" x14ac:dyDescent="0.3">
      <c r="D1021" s="1"/>
    </row>
    <row r="1022" spans="4:4" ht="15.75" customHeight="1" x14ac:dyDescent="0.3">
      <c r="D1022" s="1"/>
    </row>
    <row r="1023" spans="4:4" ht="15.75" customHeight="1" x14ac:dyDescent="0.3">
      <c r="D1023" s="1"/>
    </row>
    <row r="1024" spans="4:4" ht="15.75" customHeight="1" x14ac:dyDescent="0.3">
      <c r="D1024" s="1"/>
    </row>
    <row r="1025" spans="4:4" ht="15.75" customHeight="1" x14ac:dyDescent="0.3">
      <c r="D1025" s="1"/>
    </row>
    <row r="1026" spans="4:4" ht="15.75" customHeight="1" x14ac:dyDescent="0.3">
      <c r="D1026" s="1"/>
    </row>
    <row r="1027" spans="4:4" ht="15.75" customHeight="1" x14ac:dyDescent="0.3">
      <c r="D1027" s="1"/>
    </row>
    <row r="1028" spans="4:4" ht="15.75" customHeight="1" x14ac:dyDescent="0.3">
      <c r="D1028" s="1"/>
    </row>
    <row r="1029" spans="4:4" ht="15.75" customHeight="1" x14ac:dyDescent="0.3">
      <c r="D1029" s="1"/>
    </row>
    <row r="1030" spans="4:4" ht="15.75" customHeight="1" x14ac:dyDescent="0.3">
      <c r="D1030" s="1"/>
    </row>
    <row r="1031" spans="4:4" ht="15.75" customHeight="1" x14ac:dyDescent="0.3">
      <c r="D1031" s="1"/>
    </row>
    <row r="1032" spans="4:4" ht="15.75" customHeight="1" x14ac:dyDescent="0.3">
      <c r="D1032" s="1"/>
    </row>
    <row r="1033" spans="4:4" ht="15.75" customHeight="1" x14ac:dyDescent="0.3">
      <c r="D1033" s="1"/>
    </row>
    <row r="1034" spans="4:4" ht="15.75" customHeight="1" x14ac:dyDescent="0.3">
      <c r="D1034" s="1"/>
    </row>
    <row r="1035" spans="4:4" ht="15.75" customHeight="1" x14ac:dyDescent="0.3">
      <c r="D1035" s="1"/>
    </row>
    <row r="1036" spans="4:4" ht="15.75" customHeight="1" x14ac:dyDescent="0.3">
      <c r="D1036" s="1"/>
    </row>
    <row r="1037" spans="4:4" ht="15.75" customHeight="1" x14ac:dyDescent="0.3">
      <c r="D1037" s="1"/>
    </row>
    <row r="1038" spans="4:4" ht="15.75" customHeight="1" x14ac:dyDescent="0.3">
      <c r="D1038" s="1"/>
    </row>
    <row r="1039" spans="4:4" ht="15.75" customHeight="1" x14ac:dyDescent="0.3">
      <c r="D1039" s="1"/>
    </row>
    <row r="1040" spans="4:4" ht="15.75" customHeight="1" x14ac:dyDescent="0.3">
      <c r="D1040" s="1"/>
    </row>
    <row r="1041" spans="4:4" ht="15.75" customHeight="1" x14ac:dyDescent="0.3">
      <c r="D1041" s="1"/>
    </row>
    <row r="1042" spans="4:4" ht="15.75" customHeight="1" x14ac:dyDescent="0.3">
      <c r="D1042" s="1"/>
    </row>
    <row r="1043" spans="4:4" ht="15.75" customHeight="1" x14ac:dyDescent="0.3">
      <c r="D1043" s="1"/>
    </row>
    <row r="1044" spans="4:4" ht="15.75" customHeight="1" x14ac:dyDescent="0.3">
      <c r="D1044" s="1"/>
    </row>
    <row r="1045" spans="4:4" ht="15.75" customHeight="1" x14ac:dyDescent="0.3">
      <c r="D1045" s="1"/>
    </row>
    <row r="1046" spans="4:4" ht="15.75" customHeight="1" x14ac:dyDescent="0.3">
      <c r="D1046" s="1"/>
    </row>
    <row r="1047" spans="4:4" ht="15.75" customHeight="1" x14ac:dyDescent="0.3">
      <c r="D1047" s="1"/>
    </row>
    <row r="1048" spans="4:4" ht="15.75" customHeight="1" x14ac:dyDescent="0.3">
      <c r="D1048" s="1"/>
    </row>
    <row r="1049" spans="4:4" ht="15.75" customHeight="1" x14ac:dyDescent="0.3">
      <c r="D1049" s="1"/>
    </row>
    <row r="1050" spans="4:4" ht="15.75" customHeight="1" x14ac:dyDescent="0.3">
      <c r="D1050" s="1"/>
    </row>
    <row r="1051" spans="4:4" ht="15.75" customHeight="1" x14ac:dyDescent="0.3">
      <c r="D1051" s="1"/>
    </row>
    <row r="1052" spans="4:4" ht="15.75" customHeight="1" x14ac:dyDescent="0.3">
      <c r="D1052" s="1"/>
    </row>
    <row r="1053" spans="4:4" ht="15.75" customHeight="1" x14ac:dyDescent="0.3">
      <c r="D1053" s="1"/>
    </row>
    <row r="1054" spans="4:4" ht="15.75" customHeight="1" x14ac:dyDescent="0.3">
      <c r="D1054" s="1"/>
    </row>
    <row r="1055" spans="4:4" ht="15.75" customHeight="1" x14ac:dyDescent="0.3">
      <c r="D1055" s="1"/>
    </row>
    <row r="1056" spans="4:4" ht="15.75" customHeight="1" x14ac:dyDescent="0.3">
      <c r="D1056" s="1"/>
    </row>
    <row r="1057" spans="4:4" ht="15.75" customHeight="1" x14ac:dyDescent="0.3">
      <c r="D1057" s="1"/>
    </row>
    <row r="1058" spans="4:4" ht="15.75" customHeight="1" x14ac:dyDescent="0.3">
      <c r="D1058" s="1"/>
    </row>
    <row r="1059" spans="4:4" ht="15.75" customHeight="1" x14ac:dyDescent="0.3">
      <c r="D1059" s="1"/>
    </row>
    <row r="1060" spans="4:4" ht="15.75" customHeight="1" x14ac:dyDescent="0.3">
      <c r="D1060" s="1"/>
    </row>
    <row r="1061" spans="4:4" ht="15.75" customHeight="1" x14ac:dyDescent="0.3">
      <c r="D1061" s="1"/>
    </row>
    <row r="1062" spans="4:4" ht="15.75" customHeight="1" x14ac:dyDescent="0.3">
      <c r="D1062" s="1"/>
    </row>
    <row r="1063" spans="4:4" ht="15.75" customHeight="1" x14ac:dyDescent="0.3">
      <c r="D1063" s="1"/>
    </row>
    <row r="1064" spans="4:4" ht="15.75" customHeight="1" x14ac:dyDescent="0.3">
      <c r="D1064" s="1"/>
    </row>
    <row r="1065" spans="4:4" ht="15.75" customHeight="1" x14ac:dyDescent="0.3">
      <c r="D1065" s="1"/>
    </row>
    <row r="1066" spans="4:4" ht="15.75" customHeight="1" x14ac:dyDescent="0.3">
      <c r="D1066" s="1"/>
    </row>
    <row r="1067" spans="4:4" ht="15.75" customHeight="1" x14ac:dyDescent="0.3">
      <c r="D1067" s="1"/>
    </row>
    <row r="1068" spans="4:4" ht="15.75" customHeight="1" x14ac:dyDescent="0.3">
      <c r="D1068" s="1"/>
    </row>
    <row r="1069" spans="4:4" ht="15.75" customHeight="1" x14ac:dyDescent="0.3">
      <c r="D1069" s="1"/>
    </row>
    <row r="1070" spans="4:4" ht="15.75" customHeight="1" x14ac:dyDescent="0.3">
      <c r="D1070" s="1"/>
    </row>
    <row r="1071" spans="4:4" ht="15.75" customHeight="1" x14ac:dyDescent="0.3">
      <c r="D1071" s="1"/>
    </row>
    <row r="1072" spans="4:4" ht="15.75" customHeight="1" x14ac:dyDescent="0.3">
      <c r="D1072" s="1"/>
    </row>
    <row r="1073" spans="4:4" ht="15.75" customHeight="1" x14ac:dyDescent="0.3">
      <c r="D1073" s="1"/>
    </row>
    <row r="1074" spans="4:4" ht="15.75" customHeight="1" x14ac:dyDescent="0.3">
      <c r="D1074" s="1"/>
    </row>
    <row r="1075" spans="4:4" ht="15.75" customHeight="1" x14ac:dyDescent="0.3">
      <c r="D1075" s="1"/>
    </row>
    <row r="1076" spans="4:4" ht="15.75" customHeight="1" x14ac:dyDescent="0.3">
      <c r="D1076" s="1"/>
    </row>
    <row r="1077" spans="4:4" ht="15.75" customHeight="1" x14ac:dyDescent="0.3">
      <c r="D1077" s="1"/>
    </row>
    <row r="1078" spans="4:4" ht="15.75" customHeight="1" x14ac:dyDescent="0.3">
      <c r="D1078" s="1"/>
    </row>
    <row r="1079" spans="4:4" ht="15.75" customHeight="1" x14ac:dyDescent="0.3">
      <c r="D10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Sharma</dc:creator>
  <cp:lastModifiedBy>Apoorva Sharma</cp:lastModifiedBy>
  <dcterms:created xsi:type="dcterms:W3CDTF">2025-04-03T14:51:46Z</dcterms:created>
  <dcterms:modified xsi:type="dcterms:W3CDTF">2025-04-12T19:15:27Z</dcterms:modified>
</cp:coreProperties>
</file>