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iaying\Downloads\"/>
    </mc:Choice>
  </mc:AlternateContent>
  <xr:revisionPtr revIDLastSave="0" documentId="13_ncr:1_{C34A210E-A681-4A61-9BF9-D6B22DCA46E0}" xr6:coauthVersionLast="43" xr6:coauthVersionMax="43" xr10:uidLastSave="{00000000-0000-0000-0000-000000000000}"/>
  <bookViews>
    <workbookView xWindow="-110" yWindow="-110" windowWidth="19420" windowHeight="10420" tabRatio="720" xr2:uid="{00000000-000D-0000-FFFF-FFFF00000000}"/>
  </bookViews>
  <sheets>
    <sheet name="DC and Morris" sheetId="13" r:id="rId1"/>
    <sheet name="Summary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3" l="1"/>
  <c r="M3" i="13"/>
  <c r="K8" i="13" l="1"/>
  <c r="L392" i="13" l="1"/>
  <c r="K392" i="13"/>
  <c r="J392" i="13"/>
  <c r="M392" i="13"/>
  <c r="H392" i="13"/>
  <c r="M391" i="13"/>
  <c r="M390" i="13"/>
  <c r="M389" i="13"/>
  <c r="M388" i="13"/>
  <c r="M387" i="13"/>
  <c r="L386" i="13"/>
  <c r="K386" i="13"/>
  <c r="J386" i="13"/>
  <c r="M386" i="13"/>
  <c r="H386" i="13"/>
  <c r="M385" i="13"/>
  <c r="M384" i="13"/>
  <c r="M383" i="13"/>
  <c r="M382" i="13"/>
  <c r="M381" i="13"/>
  <c r="L380" i="13"/>
  <c r="K380" i="13"/>
  <c r="J380" i="13"/>
  <c r="M380" i="13"/>
  <c r="H380" i="13"/>
  <c r="M379" i="13"/>
  <c r="M378" i="13"/>
  <c r="M377" i="13"/>
  <c r="M376" i="13"/>
  <c r="M375" i="13"/>
  <c r="L374" i="13"/>
  <c r="K374" i="13"/>
  <c r="J374" i="13"/>
  <c r="M374" i="13"/>
  <c r="H374" i="13"/>
  <c r="M373" i="13"/>
  <c r="M372" i="13"/>
  <c r="M371" i="13"/>
  <c r="M370" i="13"/>
  <c r="M369" i="13"/>
  <c r="L368" i="13"/>
  <c r="K368" i="13"/>
  <c r="J368" i="13"/>
  <c r="M368" i="13"/>
  <c r="H368" i="13"/>
  <c r="M367" i="13"/>
  <c r="M366" i="13"/>
  <c r="M365" i="13"/>
  <c r="M364" i="13"/>
  <c r="M363" i="13"/>
  <c r="L362" i="13"/>
  <c r="K362" i="13"/>
  <c r="J362" i="13"/>
  <c r="M362" i="13"/>
  <c r="H362" i="13"/>
  <c r="M361" i="13"/>
  <c r="M360" i="13"/>
  <c r="M359" i="13"/>
  <c r="M358" i="13"/>
  <c r="M357" i="13"/>
  <c r="L356" i="13"/>
  <c r="K356" i="13"/>
  <c r="J356" i="13"/>
  <c r="M356" i="13"/>
  <c r="H356" i="13"/>
  <c r="M355" i="13"/>
  <c r="M354" i="13"/>
  <c r="M353" i="13"/>
  <c r="M352" i="13"/>
  <c r="M351" i="13"/>
  <c r="L350" i="13"/>
  <c r="K350" i="13"/>
  <c r="J350" i="13"/>
  <c r="M350" i="13"/>
  <c r="H350" i="13"/>
  <c r="M349" i="13"/>
  <c r="M348" i="13"/>
  <c r="M347" i="13"/>
  <c r="M346" i="13"/>
  <c r="M345" i="13"/>
  <c r="L344" i="13"/>
  <c r="K344" i="13"/>
  <c r="J344" i="13"/>
  <c r="M344" i="13"/>
  <c r="H344" i="13"/>
  <c r="M343" i="13"/>
  <c r="M342" i="13"/>
  <c r="M341" i="13"/>
  <c r="M340" i="13"/>
  <c r="M339" i="13"/>
  <c r="L338" i="13"/>
  <c r="K338" i="13"/>
  <c r="J338" i="13"/>
  <c r="M338" i="13"/>
  <c r="H338" i="13"/>
  <c r="M337" i="13"/>
  <c r="M336" i="13"/>
  <c r="M335" i="13"/>
  <c r="M334" i="13"/>
  <c r="M333" i="13"/>
  <c r="L332" i="13"/>
  <c r="K332" i="13"/>
  <c r="J332" i="13"/>
  <c r="M332" i="13"/>
  <c r="H332" i="13"/>
  <c r="M331" i="13"/>
  <c r="M330" i="13"/>
  <c r="M329" i="13"/>
  <c r="M328" i="13"/>
  <c r="M327" i="13"/>
  <c r="L326" i="13"/>
  <c r="K326" i="13"/>
  <c r="J326" i="13"/>
  <c r="M326" i="13"/>
  <c r="H326" i="13"/>
  <c r="M325" i="13"/>
  <c r="M324" i="13"/>
  <c r="M323" i="13"/>
  <c r="M322" i="13"/>
  <c r="M321" i="13"/>
  <c r="L320" i="13"/>
  <c r="K320" i="13"/>
  <c r="J320" i="13"/>
  <c r="M320" i="13"/>
  <c r="H320" i="13"/>
  <c r="M319" i="13"/>
  <c r="M318" i="13"/>
  <c r="M317" i="13"/>
  <c r="M316" i="13"/>
  <c r="M315" i="13"/>
  <c r="L314" i="13"/>
  <c r="K314" i="13"/>
  <c r="J314" i="13"/>
  <c r="M314" i="13"/>
  <c r="H314" i="13"/>
  <c r="M313" i="13"/>
  <c r="M312" i="13"/>
  <c r="M311" i="13"/>
  <c r="M310" i="13"/>
  <c r="M309" i="13"/>
  <c r="L308" i="13"/>
  <c r="K308" i="13"/>
  <c r="J308" i="13"/>
  <c r="M308" i="13"/>
  <c r="H308" i="13"/>
  <c r="M307" i="13"/>
  <c r="M306" i="13"/>
  <c r="M305" i="13"/>
  <c r="M304" i="13"/>
  <c r="M303" i="13"/>
  <c r="L302" i="13"/>
  <c r="K302" i="13"/>
  <c r="J302" i="13"/>
  <c r="M302" i="13"/>
  <c r="H302" i="13"/>
  <c r="M301" i="13"/>
  <c r="M300" i="13"/>
  <c r="M299" i="13"/>
  <c r="M298" i="13"/>
  <c r="M297" i="13"/>
  <c r="L296" i="13"/>
  <c r="K296" i="13"/>
  <c r="J296" i="13"/>
  <c r="M296" i="13"/>
  <c r="H296" i="13"/>
  <c r="M295" i="13"/>
  <c r="M294" i="13"/>
  <c r="M293" i="13"/>
  <c r="M292" i="13"/>
  <c r="M291" i="13"/>
  <c r="L290" i="13"/>
  <c r="K290" i="13"/>
  <c r="J290" i="13"/>
  <c r="M290" i="13"/>
  <c r="H290" i="13"/>
  <c r="M289" i="13"/>
  <c r="M288" i="13"/>
  <c r="M287" i="13"/>
  <c r="M286" i="13"/>
  <c r="M285" i="13"/>
  <c r="L284" i="13"/>
  <c r="K284" i="13"/>
  <c r="J284" i="13"/>
  <c r="M284" i="13"/>
  <c r="H284" i="13"/>
  <c r="M283" i="13"/>
  <c r="M282" i="13"/>
  <c r="M281" i="13"/>
  <c r="M280" i="13"/>
  <c r="M279" i="13"/>
  <c r="L278" i="13"/>
  <c r="K278" i="13"/>
  <c r="J278" i="13"/>
  <c r="M278" i="13"/>
  <c r="H278" i="13"/>
  <c r="M277" i="13"/>
  <c r="M276" i="13"/>
  <c r="M275" i="13"/>
  <c r="M274" i="13"/>
  <c r="M273" i="13"/>
  <c r="L272" i="13"/>
  <c r="K272" i="13"/>
  <c r="J272" i="13"/>
  <c r="M272" i="13"/>
  <c r="H272" i="13"/>
  <c r="M271" i="13"/>
  <c r="M270" i="13"/>
  <c r="M269" i="13"/>
  <c r="M268" i="13"/>
  <c r="M267" i="13"/>
  <c r="L266" i="13"/>
  <c r="K266" i="13"/>
  <c r="J266" i="13"/>
  <c r="M266" i="13"/>
  <c r="H266" i="13"/>
  <c r="M265" i="13"/>
  <c r="M264" i="13"/>
  <c r="M263" i="13"/>
  <c r="M262" i="13"/>
  <c r="M261" i="13"/>
  <c r="L260" i="13"/>
  <c r="K260" i="13"/>
  <c r="J260" i="13"/>
  <c r="M260" i="13"/>
  <c r="H260" i="13"/>
  <c r="M259" i="13"/>
  <c r="M258" i="13"/>
  <c r="M257" i="13"/>
  <c r="M256" i="13"/>
  <c r="M255" i="13"/>
  <c r="L254" i="13"/>
  <c r="K254" i="13"/>
  <c r="J254" i="13"/>
  <c r="M254" i="13"/>
  <c r="H254" i="13"/>
  <c r="M253" i="13"/>
  <c r="M252" i="13"/>
  <c r="M251" i="13"/>
  <c r="M250" i="13"/>
  <c r="M249" i="13"/>
  <c r="L248" i="13"/>
  <c r="K248" i="13"/>
  <c r="J248" i="13"/>
  <c r="M248" i="13"/>
  <c r="H248" i="13"/>
  <c r="M247" i="13"/>
  <c r="M246" i="13"/>
  <c r="M245" i="13"/>
  <c r="M244" i="13"/>
  <c r="M243" i="13"/>
  <c r="L242" i="13"/>
  <c r="K242" i="13"/>
  <c r="J242" i="13"/>
  <c r="M242" i="13"/>
  <c r="H242" i="13"/>
  <c r="M241" i="13"/>
  <c r="M240" i="13"/>
  <c r="M239" i="13"/>
  <c r="M238" i="13"/>
  <c r="M237" i="13"/>
  <c r="L236" i="13"/>
  <c r="K236" i="13"/>
  <c r="J236" i="13"/>
  <c r="M236" i="13"/>
  <c r="H236" i="13"/>
  <c r="M235" i="13"/>
  <c r="M234" i="13"/>
  <c r="M233" i="13"/>
  <c r="M232" i="13"/>
  <c r="M231" i="13"/>
  <c r="L230" i="13"/>
  <c r="K230" i="13"/>
  <c r="J230" i="13"/>
  <c r="M230" i="13"/>
  <c r="H230" i="13"/>
  <c r="M229" i="13"/>
  <c r="M228" i="13"/>
  <c r="M227" i="13"/>
  <c r="M226" i="13"/>
  <c r="M225" i="13"/>
  <c r="L224" i="13"/>
  <c r="K224" i="13"/>
  <c r="J224" i="13"/>
  <c r="M224" i="13"/>
  <c r="H224" i="13"/>
  <c r="M223" i="13"/>
  <c r="M222" i="13"/>
  <c r="M221" i="13"/>
  <c r="M220" i="13"/>
  <c r="M219" i="13"/>
  <c r="L218" i="13"/>
  <c r="K218" i="13"/>
  <c r="J218" i="13"/>
  <c r="M218" i="13"/>
  <c r="H218" i="13"/>
  <c r="M217" i="13"/>
  <c r="M216" i="13"/>
  <c r="M215" i="13"/>
  <c r="M214" i="13"/>
  <c r="M213" i="13"/>
  <c r="L212" i="13"/>
  <c r="K212" i="13"/>
  <c r="J212" i="13"/>
  <c r="M212" i="13"/>
  <c r="H212" i="13"/>
  <c r="M211" i="13"/>
  <c r="M210" i="13"/>
  <c r="M209" i="13"/>
  <c r="M208" i="13"/>
  <c r="M207" i="13"/>
  <c r="L206" i="13"/>
  <c r="K206" i="13"/>
  <c r="J206" i="13"/>
  <c r="M206" i="13"/>
  <c r="H206" i="13"/>
  <c r="M205" i="13"/>
  <c r="M204" i="13"/>
  <c r="M203" i="13"/>
  <c r="M202" i="13"/>
  <c r="M201" i="13"/>
  <c r="L194" i="13"/>
  <c r="K194" i="13"/>
  <c r="J194" i="13"/>
  <c r="M194" i="13"/>
  <c r="H194" i="13"/>
  <c r="M193" i="13"/>
  <c r="M192" i="13"/>
  <c r="M191" i="13"/>
  <c r="M190" i="13"/>
  <c r="M189" i="13"/>
  <c r="L188" i="13"/>
  <c r="K188" i="13"/>
  <c r="J188" i="13"/>
  <c r="M188" i="13"/>
  <c r="H188" i="13"/>
  <c r="M187" i="13"/>
  <c r="M186" i="13"/>
  <c r="M185" i="13"/>
  <c r="M184" i="13"/>
  <c r="M183" i="13"/>
  <c r="L182" i="13"/>
  <c r="K182" i="13"/>
  <c r="J182" i="13"/>
  <c r="M182" i="13"/>
  <c r="H182" i="13"/>
  <c r="M181" i="13"/>
  <c r="M180" i="13"/>
  <c r="M179" i="13"/>
  <c r="M178" i="13"/>
  <c r="M177" i="13"/>
  <c r="L176" i="13"/>
  <c r="K176" i="13"/>
  <c r="J176" i="13"/>
  <c r="M176" i="13"/>
  <c r="H176" i="13"/>
  <c r="M175" i="13"/>
  <c r="M174" i="13"/>
  <c r="M173" i="13"/>
  <c r="M172" i="13"/>
  <c r="M171" i="13"/>
  <c r="L170" i="13"/>
  <c r="K170" i="13"/>
  <c r="J170" i="13"/>
  <c r="M170" i="13"/>
  <c r="H170" i="13"/>
  <c r="M169" i="13"/>
  <c r="M168" i="13"/>
  <c r="M167" i="13"/>
  <c r="M166" i="13"/>
  <c r="M165" i="13"/>
  <c r="L164" i="13"/>
  <c r="K164" i="13"/>
  <c r="J164" i="13"/>
  <c r="M164" i="13"/>
  <c r="H164" i="13"/>
  <c r="M163" i="13"/>
  <c r="M162" i="13"/>
  <c r="M161" i="13"/>
  <c r="M160" i="13"/>
  <c r="M159" i="13"/>
  <c r="L158" i="13"/>
  <c r="K158" i="13"/>
  <c r="J158" i="13"/>
  <c r="M158" i="13"/>
  <c r="H158" i="13"/>
  <c r="M157" i="13"/>
  <c r="M156" i="13"/>
  <c r="M155" i="13"/>
  <c r="M154" i="13"/>
  <c r="M153" i="13"/>
  <c r="L152" i="13"/>
  <c r="K152" i="13"/>
  <c r="J152" i="13"/>
  <c r="M152" i="13"/>
  <c r="H152" i="13"/>
  <c r="M151" i="13"/>
  <c r="M150" i="13"/>
  <c r="M149" i="13"/>
  <c r="M148" i="13"/>
  <c r="M147" i="13"/>
  <c r="L146" i="13"/>
  <c r="K146" i="13"/>
  <c r="J146" i="13"/>
  <c r="M146" i="13"/>
  <c r="H146" i="13"/>
  <c r="M145" i="13"/>
  <c r="M144" i="13"/>
  <c r="M143" i="13"/>
  <c r="M142" i="13"/>
  <c r="M141" i="13"/>
  <c r="L140" i="13"/>
  <c r="K140" i="13"/>
  <c r="J140" i="13"/>
  <c r="M140" i="13"/>
  <c r="H140" i="13"/>
  <c r="M139" i="13"/>
  <c r="M138" i="13"/>
  <c r="M137" i="13"/>
  <c r="M136" i="13"/>
  <c r="M135" i="13"/>
  <c r="L134" i="13"/>
  <c r="K134" i="13"/>
  <c r="J134" i="13"/>
  <c r="M134" i="13"/>
  <c r="H134" i="13"/>
  <c r="M133" i="13"/>
  <c r="M132" i="13"/>
  <c r="M131" i="13"/>
  <c r="M130" i="13"/>
  <c r="M129" i="13"/>
  <c r="L128" i="13"/>
  <c r="K128" i="13"/>
  <c r="J128" i="13"/>
  <c r="M128" i="13"/>
  <c r="H128" i="13"/>
  <c r="M127" i="13"/>
  <c r="M126" i="13"/>
  <c r="M125" i="13"/>
  <c r="M124" i="13"/>
  <c r="M123" i="13"/>
  <c r="L122" i="13"/>
  <c r="K122" i="13"/>
  <c r="J122" i="13"/>
  <c r="M122" i="13"/>
  <c r="H122" i="13"/>
  <c r="M121" i="13"/>
  <c r="M120" i="13"/>
  <c r="M119" i="13"/>
  <c r="M118" i="13"/>
  <c r="M117" i="13"/>
  <c r="L116" i="13"/>
  <c r="K116" i="13"/>
  <c r="J116" i="13"/>
  <c r="M116" i="13"/>
  <c r="H116" i="13"/>
  <c r="M115" i="13"/>
  <c r="M114" i="13"/>
  <c r="M113" i="13"/>
  <c r="M112" i="13"/>
  <c r="M111" i="13"/>
  <c r="L110" i="13"/>
  <c r="K110" i="13"/>
  <c r="J110" i="13"/>
  <c r="M110" i="13"/>
  <c r="H110" i="13"/>
  <c r="M109" i="13"/>
  <c r="M108" i="13"/>
  <c r="M107" i="13"/>
  <c r="M106" i="13"/>
  <c r="M105" i="13"/>
  <c r="L104" i="13"/>
  <c r="K104" i="13"/>
  <c r="J104" i="13"/>
  <c r="M104" i="13"/>
  <c r="H104" i="13"/>
  <c r="M103" i="13"/>
  <c r="M102" i="13"/>
  <c r="M101" i="13"/>
  <c r="M100" i="13"/>
  <c r="M99" i="13"/>
  <c r="L98" i="13"/>
  <c r="K98" i="13"/>
  <c r="J98" i="13"/>
  <c r="L92" i="13"/>
  <c r="K92" i="13"/>
  <c r="J92" i="13"/>
  <c r="L86" i="13"/>
  <c r="K86" i="13"/>
  <c r="J86" i="13"/>
  <c r="L80" i="13"/>
  <c r="K80" i="13"/>
  <c r="J80" i="13"/>
  <c r="L74" i="13"/>
  <c r="K74" i="13"/>
  <c r="J74" i="13"/>
  <c r="L68" i="13"/>
  <c r="K68" i="13"/>
  <c r="J68" i="13"/>
  <c r="L62" i="13"/>
  <c r="K62" i="13"/>
  <c r="J62" i="13"/>
  <c r="L56" i="13"/>
  <c r="K56" i="13"/>
  <c r="J56" i="13"/>
  <c r="L50" i="13"/>
  <c r="K50" i="13"/>
  <c r="J50" i="13"/>
  <c r="L44" i="13"/>
  <c r="K44" i="13"/>
  <c r="J44" i="13"/>
  <c r="L38" i="13"/>
  <c r="K38" i="13"/>
  <c r="J38" i="13"/>
  <c r="L32" i="13"/>
  <c r="K32" i="13"/>
  <c r="J32" i="13"/>
  <c r="L26" i="13"/>
  <c r="K26" i="13"/>
  <c r="J26" i="13"/>
  <c r="L20" i="13"/>
  <c r="K20" i="13"/>
  <c r="J20" i="13"/>
  <c r="L14" i="13"/>
  <c r="K14" i="13"/>
  <c r="J14" i="13"/>
  <c r="L8" i="13"/>
  <c r="J8" i="13"/>
  <c r="M98" i="13"/>
  <c r="H98" i="13"/>
  <c r="M97" i="13"/>
  <c r="M96" i="13"/>
  <c r="M95" i="13"/>
  <c r="M94" i="13"/>
  <c r="M93" i="13"/>
  <c r="M92" i="13"/>
  <c r="H92" i="13"/>
  <c r="M91" i="13"/>
  <c r="M90" i="13"/>
  <c r="M89" i="13"/>
  <c r="M88" i="13"/>
  <c r="M87" i="13"/>
  <c r="M86" i="13"/>
  <c r="H86" i="13"/>
  <c r="M85" i="13"/>
  <c r="M84" i="13"/>
  <c r="M83" i="13"/>
  <c r="M82" i="13"/>
  <c r="M81" i="13"/>
  <c r="M80" i="13"/>
  <c r="H80" i="13"/>
  <c r="M79" i="13"/>
  <c r="M78" i="13"/>
  <c r="M77" i="13"/>
  <c r="M76" i="13"/>
  <c r="M75" i="13"/>
  <c r="M74" i="13"/>
  <c r="H74" i="13"/>
  <c r="M73" i="13"/>
  <c r="M72" i="13"/>
  <c r="M71" i="13"/>
  <c r="M70" i="13"/>
  <c r="M69" i="13"/>
  <c r="M68" i="13"/>
  <c r="H68" i="13"/>
  <c r="M67" i="13"/>
  <c r="M66" i="13"/>
  <c r="M65" i="13"/>
  <c r="M64" i="13"/>
  <c r="M63" i="13"/>
  <c r="M62" i="13"/>
  <c r="H62" i="13"/>
  <c r="M61" i="13"/>
  <c r="M60" i="13"/>
  <c r="M59" i="13"/>
  <c r="M58" i="13"/>
  <c r="M57" i="13"/>
  <c r="M56" i="13"/>
  <c r="H56" i="13"/>
  <c r="M55" i="13"/>
  <c r="M54" i="13"/>
  <c r="M53" i="13"/>
  <c r="M52" i="13"/>
  <c r="M51" i="13"/>
  <c r="M50" i="13"/>
  <c r="H50" i="13"/>
  <c r="M49" i="13"/>
  <c r="M48" i="13"/>
  <c r="M47" i="13"/>
  <c r="M46" i="13"/>
  <c r="M45" i="13"/>
  <c r="M44" i="13"/>
  <c r="H44" i="13"/>
  <c r="M43" i="13"/>
  <c r="M42" i="13"/>
  <c r="M41" i="13"/>
  <c r="M40" i="13"/>
  <c r="M39" i="13"/>
  <c r="M38" i="13"/>
  <c r="H38" i="13"/>
  <c r="M37" i="13"/>
  <c r="M36" i="13"/>
  <c r="M35" i="13"/>
  <c r="M34" i="13"/>
  <c r="M33" i="13"/>
  <c r="M32" i="13"/>
  <c r="H32" i="13"/>
  <c r="M31" i="13"/>
  <c r="M30" i="13"/>
  <c r="M29" i="13"/>
  <c r="M28" i="13"/>
  <c r="M27" i="13"/>
  <c r="M26" i="13"/>
  <c r="H26" i="13"/>
  <c r="M25" i="13"/>
  <c r="M24" i="13"/>
  <c r="M23" i="13"/>
  <c r="M22" i="13"/>
  <c r="M21" i="13"/>
  <c r="M20" i="13"/>
  <c r="H20" i="13"/>
  <c r="M19" i="13"/>
  <c r="M18" i="13"/>
  <c r="M17" i="13"/>
  <c r="M16" i="13"/>
  <c r="M15" i="13"/>
  <c r="M14" i="13"/>
  <c r="H14" i="13"/>
  <c r="M13" i="13"/>
  <c r="M12" i="13"/>
  <c r="M11" i="13"/>
  <c r="M10" i="13"/>
  <c r="M9" i="13"/>
  <c r="M8" i="13"/>
  <c r="M7" i="13"/>
  <c r="M6" i="13"/>
  <c r="M5" i="13"/>
  <c r="M4" i="13"/>
  <c r="I8" i="13" l="1"/>
  <c r="I92" i="13"/>
  <c r="I104" i="13"/>
  <c r="I128" i="13"/>
  <c r="I152" i="13"/>
  <c r="I206" i="13"/>
  <c r="I230" i="13"/>
  <c r="I278" i="13"/>
  <c r="I302" i="13"/>
  <c r="I326" i="13"/>
  <c r="I374" i="13"/>
  <c r="I350" i="13"/>
  <c r="I254" i="13"/>
  <c r="I80" i="13"/>
  <c r="I176" i="13"/>
  <c r="I32" i="13"/>
  <c r="I56" i="13"/>
  <c r="I62" i="13"/>
  <c r="I26" i="13"/>
  <c r="I50" i="13"/>
  <c r="I98" i="13"/>
  <c r="I20" i="13"/>
  <c r="I44" i="13"/>
  <c r="I122" i="13"/>
  <c r="I140" i="13"/>
  <c r="I146" i="13"/>
  <c r="I164" i="13"/>
  <c r="I170" i="13"/>
  <c r="I188" i="13"/>
  <c r="I194" i="13"/>
  <c r="I218" i="13"/>
  <c r="I224" i="13"/>
  <c r="I242" i="13"/>
  <c r="I248" i="13"/>
  <c r="I266" i="13"/>
  <c r="I272" i="13"/>
  <c r="I290" i="13"/>
  <c r="I296" i="13"/>
  <c r="I314" i="13"/>
  <c r="I320" i="13"/>
  <c r="I338" i="13"/>
  <c r="I344" i="13"/>
  <c r="I362" i="13"/>
  <c r="I368" i="13"/>
  <c r="I386" i="13"/>
  <c r="I392" i="13"/>
  <c r="I86" i="13"/>
  <c r="I74" i="13"/>
  <c r="I116" i="13"/>
  <c r="I14" i="13"/>
  <c r="I38" i="13"/>
  <c r="I68" i="13"/>
  <c r="I110" i="13"/>
  <c r="I134" i="13"/>
  <c r="I158" i="13"/>
  <c r="I182" i="13"/>
  <c r="I212" i="13"/>
  <c r="I236" i="13"/>
  <c r="I260" i="13"/>
  <c r="I284" i="13"/>
  <c r="I308" i="13"/>
  <c r="I332" i="13"/>
  <c r="I356" i="13"/>
  <c r="I380" i="13"/>
</calcChain>
</file>

<file path=xl/sharedStrings.xml><?xml version="1.0" encoding="utf-8"?>
<sst xmlns="http://schemas.openxmlformats.org/spreadsheetml/2006/main" count="213" uniqueCount="38">
  <si>
    <t>Day 1</t>
  </si>
  <si>
    <t>Day 2</t>
  </si>
  <si>
    <t>Day 3</t>
  </si>
  <si>
    <t>StnID</t>
  </si>
  <si>
    <t>AvgWS</t>
  </si>
  <si>
    <t>AvgWD</t>
  </si>
  <si>
    <t>SSE</t>
  </si>
  <si>
    <t>Day 4</t>
  </si>
  <si>
    <t>ESE</t>
  </si>
  <si>
    <t>WSW</t>
  </si>
  <si>
    <t>SW</t>
  </si>
  <si>
    <t>W</t>
  </si>
  <si>
    <t>WNW</t>
  </si>
  <si>
    <t>NW</t>
  </si>
  <si>
    <t>NNW</t>
  </si>
  <si>
    <t>E</t>
  </si>
  <si>
    <t>NNE</t>
  </si>
  <si>
    <t>SSW</t>
  </si>
  <si>
    <t>ENE</t>
  </si>
  <si>
    <t>NE</t>
  </si>
  <si>
    <t>N</t>
  </si>
  <si>
    <t>TMSTAMP</t>
  </si>
  <si>
    <t>AvgAir_T</t>
  </si>
  <si>
    <t>AvgRH</t>
  </si>
  <si>
    <t>Pluvio_Rain</t>
  </si>
  <si>
    <t>Day 5</t>
  </si>
  <si>
    <t>Day 6</t>
  </si>
  <si>
    <t>Day 7</t>
  </si>
  <si>
    <t>Dominion City</t>
  </si>
  <si>
    <t>Morris</t>
  </si>
  <si>
    <t>Day 8</t>
  </si>
  <si>
    <t>Avg Humidity (%)</t>
  </si>
  <si>
    <t>Total Precip (mm)</t>
  </si>
  <si>
    <t>Avg Temp (°C)</t>
  </si>
  <si>
    <t>Avg Wind Dir</t>
  </si>
  <si>
    <t>Avg Wind Spd (km/h)</t>
  </si>
  <si>
    <t>SE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</si>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</sst>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2" fillId="4" borderId="1" xfId="1" applyFont="1" applyFill="1" applyBorder="1" applyAlignment="1"/>
    <xf numFmtId="22" fontId="0" fillId="4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Normal" xfId="0" builtinId="0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"/>
  <sheetViews>
    <sheetView tabSelected="1" topLeftCell="B1" workbookViewId="0">
      <selection activeCell="G20" sqref="G20"/>
    </sheetView>
  </sheetViews>
  <sheetFormatPr defaultRowHeight="14.5" x14ac:dyDescent="0.35"/>
  <cols>
    <col min="1" max="1" width="61" style="14" customWidth="1"/>
    <col min="2" max="2" width="8.90625" style="14"/>
    <col min="3" max="3" width="8.453125" style="14" customWidth="1"/>
    <col min="4" max="4" width="7.90625" style="14" customWidth="1"/>
    <col min="5" max="6" width="8.90625" style="14"/>
    <col min="7" max="7" width="10.453125" style="14" bestFit="1" customWidth="1"/>
    <col min="8" max="13" width="8.90625" style="7"/>
    <col min="15" max="19" width="8.90625" style="10"/>
  </cols>
  <sheetData>
    <row r="1" spans="1:19" x14ac:dyDescent="0.35">
      <c r="A1" s="12" t="s">
        <v>21</v>
      </c>
      <c r="B1" s="12" t="s">
        <v>3</v>
      </c>
      <c r="C1" s="12" t="s">
        <v>4</v>
      </c>
      <c r="D1" s="12" t="s">
        <v>5</v>
      </c>
      <c r="E1" s="12" t="s">
        <v>22</v>
      </c>
      <c r="F1" s="12" t="s">
        <v>23</v>
      </c>
      <c r="G1" s="12" t="s">
        <v>24</v>
      </c>
    </row>
    <row r="2" spans="1:19" x14ac:dyDescent="0.35">
      <c r="A2" s="13">
        <v>43609</v>
      </c>
      <c r="B2" s="14">
        <v>535</v>
      </c>
      <c r="C2" s="15">
        <v>17.226000000000003</v>
      </c>
      <c r="D2" s="14">
        <v>158</v>
      </c>
      <c r="E2" s="14">
        <v>11.56</v>
      </c>
      <c r="F2" s="14">
        <v>62.75</v>
      </c>
      <c r="G2" s="14">
        <v>0</v>
      </c>
    </row>
    <row r="3" spans="1:19" x14ac:dyDescent="0.35">
      <c r="A3" s="13">
        <v>43609.041666666664</v>
      </c>
      <c r="B3" s="14">
        <v>535</v>
      </c>
      <c r="C3" s="15">
        <v>15.8832</v>
      </c>
      <c r="D3" s="14">
        <v>153.80000000000001</v>
      </c>
      <c r="E3" s="14">
        <v>9.7899999999999991</v>
      </c>
      <c r="F3" s="14">
        <v>70.849999999999994</v>
      </c>
      <c r="G3" s="14">
        <v>0</v>
      </c>
      <c r="M3" s="8" t="str">
        <f>IF(D3&lt;11.25,"N",IF(D3&lt;33.75,"NNE",IF(D3&lt;56.25,"NE",IF(D3&lt;78.75,"ENE",IF(D3&lt;101.25,"E",IF(D3&lt;123.75,"ESE",IF(D3&lt;146.25,"SE",IF(D3&lt;168.75,"SSE",IF(D3&lt;191.25,"S",IF(D3&lt;213.75,"SSW",IF(D3&lt;236.25,"SW",IF(D3&lt;258.75,"WSW",IF(D3&lt;281.25,"W",IF(D3&lt;303.75,"WNW",IF(D3&lt;326.25,"NW",IF(D3&lt;348.75,"NNW",IF(D3&lt;=360,"N",0)))))))))))))))))</f>
        <v>SSE</v>
      </c>
      <c r="O3" s="11">
        <v>14.061</v>
      </c>
      <c r="P3" s="10" t="s">
        <v>6</v>
      </c>
      <c r="Q3" s="11">
        <v>7.3331666666666662</v>
      </c>
      <c r="R3" s="11">
        <v>81.99499999999999</v>
      </c>
      <c r="S3" s="10">
        <v>0</v>
      </c>
    </row>
    <row r="4" spans="1:19" x14ac:dyDescent="0.35">
      <c r="A4" s="13">
        <v>43609.083333333336</v>
      </c>
      <c r="B4" s="14">
        <v>535</v>
      </c>
      <c r="C4" s="15">
        <v>16.02</v>
      </c>
      <c r="D4" s="14">
        <v>155.9</v>
      </c>
      <c r="E4" s="14">
        <v>8.3699999999999992</v>
      </c>
      <c r="F4" s="14">
        <v>78.02</v>
      </c>
      <c r="G4" s="14">
        <v>0</v>
      </c>
      <c r="M4" s="8" t="str">
        <f t="shared" ref="M4:M34" si="0">IF(D4&lt;11.25,"N",IF(D4&lt;33.75,"NNE",IF(D4&lt;56.25,"NE",IF(D4&lt;78.75,"ENE",IF(D4&lt;101.25,"E",IF(D4&lt;123.75,"ESE",IF(D4&lt;146.25,"SE",IF(D4&lt;168.75,"SSE",IF(D4&lt;191.25,"S",IF(D4&lt;213.75,"SSW",IF(D4&lt;236.25,"SW",IF(D4&lt;258.75,"WSW",IF(D4&lt;281.25,"W",IF(D4&lt;303.75,"WNW",IF(D4&lt;326.25,"NW",IF(D4&lt;348.75,"NNW",IF(D4&lt;=360,"N",0)))))))))))))))))</f>
        <v>SSE</v>
      </c>
      <c r="O4" s="11">
        <v>23.831999999999997</v>
      </c>
      <c r="P4" s="10" t="s">
        <v>15</v>
      </c>
      <c r="Q4" s="11">
        <v>9.4336666666666673</v>
      </c>
      <c r="R4" s="11">
        <v>82.091666666666654</v>
      </c>
      <c r="S4" s="10">
        <v>3.6900000000000004</v>
      </c>
    </row>
    <row r="5" spans="1:19" x14ac:dyDescent="0.35">
      <c r="A5" s="13">
        <v>43609.125</v>
      </c>
      <c r="B5" s="14">
        <v>535</v>
      </c>
      <c r="C5" s="15">
        <v>12.362400000000001</v>
      </c>
      <c r="D5" s="14">
        <v>142.80000000000001</v>
      </c>
      <c r="E5" s="14">
        <v>7.5259999999999998</v>
      </c>
      <c r="F5" s="14">
        <v>82.2</v>
      </c>
      <c r="G5" s="14">
        <v>0</v>
      </c>
      <c r="M5" s="8" t="str">
        <f t="shared" si="0"/>
        <v>SE</v>
      </c>
      <c r="O5" s="11">
        <v>32.454600000000006</v>
      </c>
      <c r="P5" s="10" t="s">
        <v>15</v>
      </c>
      <c r="Q5" s="11">
        <v>10.468333333333334</v>
      </c>
      <c r="R5" s="11">
        <v>88.55</v>
      </c>
      <c r="S5" s="10">
        <v>3.7399999999999998</v>
      </c>
    </row>
    <row r="6" spans="1:19" x14ac:dyDescent="0.35">
      <c r="A6" s="13">
        <v>43609.166666666664</v>
      </c>
      <c r="B6" s="14">
        <v>535</v>
      </c>
      <c r="C6" s="15">
        <v>12.1212</v>
      </c>
      <c r="D6" s="14">
        <v>116.9</v>
      </c>
      <c r="E6" s="14">
        <v>6.1120000000000001</v>
      </c>
      <c r="F6" s="14">
        <v>86.1</v>
      </c>
      <c r="G6" s="14">
        <v>0</v>
      </c>
      <c r="M6" s="8" t="str">
        <f t="shared" si="0"/>
        <v>ESE</v>
      </c>
      <c r="O6" s="11">
        <v>18.9618</v>
      </c>
      <c r="P6" s="10" t="s">
        <v>15</v>
      </c>
      <c r="Q6" s="11">
        <v>9.7849999999999984</v>
      </c>
      <c r="R6" s="11">
        <v>92.550000000000011</v>
      </c>
      <c r="S6" s="10">
        <v>1.3</v>
      </c>
    </row>
    <row r="7" spans="1:19" x14ac:dyDescent="0.35">
      <c r="A7" s="13">
        <v>43609.208333333336</v>
      </c>
      <c r="B7" s="14">
        <v>535</v>
      </c>
      <c r="C7" s="15">
        <v>12.013200000000001</v>
      </c>
      <c r="D7" s="14">
        <v>96.1</v>
      </c>
      <c r="E7" s="14">
        <v>6</v>
      </c>
      <c r="F7" s="14">
        <v>88.5</v>
      </c>
      <c r="G7" s="14">
        <v>0</v>
      </c>
      <c r="M7" s="8" t="str">
        <f t="shared" si="0"/>
        <v>E</v>
      </c>
      <c r="O7" s="11">
        <v>22.391400000000001</v>
      </c>
      <c r="P7" s="10" t="s">
        <v>14</v>
      </c>
      <c r="Q7" s="11">
        <v>8.2673333333333332</v>
      </c>
      <c r="R7" s="11">
        <v>96.083333333333329</v>
      </c>
      <c r="S7" s="10">
        <v>0</v>
      </c>
    </row>
    <row r="8" spans="1:19" x14ac:dyDescent="0.35">
      <c r="A8" s="13">
        <v>43609.25</v>
      </c>
      <c r="B8" s="14">
        <v>535</v>
      </c>
      <c r="C8" s="15">
        <v>15.965999999999999</v>
      </c>
      <c r="D8" s="14">
        <v>111.9</v>
      </c>
      <c r="E8" s="14">
        <v>6.2009999999999996</v>
      </c>
      <c r="F8" s="14">
        <v>86.3</v>
      </c>
      <c r="G8" s="14">
        <v>0</v>
      </c>
      <c r="H8" s="9">
        <f>AVERAGE(C3:C8)</f>
        <v>14.061</v>
      </c>
      <c r="I8" s="7" t="str">
        <f>INDEX(M3:M8,MODE(MATCH(M3:M8,M3:M8,0)))</f>
        <v>SSE</v>
      </c>
      <c r="J8" s="9">
        <f>AVERAGE(E3:E8)</f>
        <v>7.3331666666666662</v>
      </c>
      <c r="K8" s="9">
        <f>AVERAGE(F3:F8)</f>
        <v>81.99499999999999</v>
      </c>
      <c r="L8" s="9">
        <f>SUM(G3:G8)</f>
        <v>0</v>
      </c>
      <c r="M8" s="8" t="str">
        <f t="shared" si="0"/>
        <v>ESE</v>
      </c>
      <c r="O8" s="11">
        <v>20.855999999999998</v>
      </c>
      <c r="P8" s="10" t="s">
        <v>14</v>
      </c>
      <c r="Q8" s="11">
        <v>9.8338333333333328</v>
      </c>
      <c r="R8" s="11">
        <v>86.240000000000009</v>
      </c>
      <c r="S8" s="10">
        <v>0</v>
      </c>
    </row>
    <row r="9" spans="1:19" x14ac:dyDescent="0.35">
      <c r="A9" s="13">
        <v>43609.291666666664</v>
      </c>
      <c r="B9" s="14">
        <v>535</v>
      </c>
      <c r="C9" s="15">
        <v>21.355200000000004</v>
      </c>
      <c r="D9" s="14">
        <v>106</v>
      </c>
      <c r="E9" s="14">
        <v>7.7220000000000004</v>
      </c>
      <c r="F9" s="14">
        <v>83</v>
      </c>
      <c r="G9" s="14">
        <v>0</v>
      </c>
      <c r="H9" s="9"/>
      <c r="M9" s="8" t="str">
        <f t="shared" si="0"/>
        <v>ESE</v>
      </c>
      <c r="O9" s="11">
        <v>15.372</v>
      </c>
      <c r="P9" s="10" t="s">
        <v>13</v>
      </c>
      <c r="Q9" s="11">
        <v>16.986666666666668</v>
      </c>
      <c r="R9" s="11">
        <v>56.138333333333321</v>
      </c>
      <c r="S9" s="10">
        <v>0</v>
      </c>
    </row>
    <row r="10" spans="1:19" x14ac:dyDescent="0.35">
      <c r="A10" s="13">
        <v>43609.333333333336</v>
      </c>
      <c r="B10" s="14">
        <v>535</v>
      </c>
      <c r="C10" s="15">
        <v>21.470400000000001</v>
      </c>
      <c r="D10" s="14">
        <v>105.4</v>
      </c>
      <c r="E10" s="14">
        <v>8.76</v>
      </c>
      <c r="F10" s="14">
        <v>80.5</v>
      </c>
      <c r="G10" s="14">
        <v>0</v>
      </c>
      <c r="H10" s="9"/>
      <c r="M10" s="8" t="str">
        <f t="shared" si="0"/>
        <v>ESE</v>
      </c>
      <c r="O10" s="11">
        <v>17.46</v>
      </c>
      <c r="P10" s="10" t="s">
        <v>20</v>
      </c>
      <c r="Q10" s="11">
        <v>14.753333333333336</v>
      </c>
      <c r="R10" s="11">
        <v>59.911666666666669</v>
      </c>
      <c r="S10" s="10">
        <v>0</v>
      </c>
    </row>
    <row r="11" spans="1:19" x14ac:dyDescent="0.35">
      <c r="A11" s="13">
        <v>43609.375</v>
      </c>
      <c r="B11" s="14">
        <v>535</v>
      </c>
      <c r="C11" s="15">
        <v>24.566400000000002</v>
      </c>
      <c r="D11" s="14">
        <v>96.3</v>
      </c>
      <c r="E11" s="14">
        <v>9.73</v>
      </c>
      <c r="F11" s="14">
        <v>78.7</v>
      </c>
      <c r="G11" s="14">
        <v>0</v>
      </c>
      <c r="H11" s="9"/>
      <c r="M11" s="8" t="str">
        <f t="shared" si="0"/>
        <v>E</v>
      </c>
      <c r="O11" s="11">
        <v>24.5928</v>
      </c>
      <c r="P11" s="10" t="s">
        <v>20</v>
      </c>
      <c r="Q11" s="11">
        <v>6.9923333333333337</v>
      </c>
      <c r="R11" s="11">
        <v>86.283333333333317</v>
      </c>
      <c r="S11" s="10">
        <v>0</v>
      </c>
    </row>
    <row r="12" spans="1:19" x14ac:dyDescent="0.35">
      <c r="A12" s="13">
        <v>43609.416666666664</v>
      </c>
      <c r="B12" s="14">
        <v>535</v>
      </c>
      <c r="C12" s="15">
        <v>26.110800000000001</v>
      </c>
      <c r="D12" s="14">
        <v>95</v>
      </c>
      <c r="E12" s="14">
        <v>10.69</v>
      </c>
      <c r="F12" s="14">
        <v>75.95</v>
      </c>
      <c r="G12" s="14">
        <v>0</v>
      </c>
      <c r="H12" s="9"/>
      <c r="M12" s="8" t="str">
        <f t="shared" si="0"/>
        <v>E</v>
      </c>
      <c r="O12" s="11">
        <v>21.438000000000002</v>
      </c>
      <c r="P12" s="10" t="s">
        <v>16</v>
      </c>
      <c r="Q12" s="11">
        <v>5.6133333333333342</v>
      </c>
      <c r="R12" s="11">
        <v>89.050000000000011</v>
      </c>
      <c r="S12" s="10">
        <v>0.05</v>
      </c>
    </row>
    <row r="13" spans="1:19" x14ac:dyDescent="0.35">
      <c r="A13" s="13">
        <v>43609.458333333336</v>
      </c>
      <c r="B13" s="14">
        <v>535</v>
      </c>
      <c r="C13" s="15">
        <v>25.9056</v>
      </c>
      <c r="D13" s="14">
        <v>99.7</v>
      </c>
      <c r="E13" s="14">
        <v>10.09</v>
      </c>
      <c r="F13" s="14">
        <v>82.8</v>
      </c>
      <c r="G13" s="14">
        <v>0.95</v>
      </c>
      <c r="H13" s="9"/>
      <c r="M13" s="8" t="str">
        <f t="shared" si="0"/>
        <v>E</v>
      </c>
      <c r="O13" s="11">
        <v>15.078600000000002</v>
      </c>
      <c r="P13" s="10" t="s">
        <v>19</v>
      </c>
      <c r="Q13" s="11">
        <v>6.7588333333333326</v>
      </c>
      <c r="R13" s="11">
        <v>84.449999999999989</v>
      </c>
      <c r="S13" s="10">
        <v>0.85</v>
      </c>
    </row>
    <row r="14" spans="1:19" x14ac:dyDescent="0.35">
      <c r="A14" s="13">
        <v>43609.5</v>
      </c>
      <c r="B14" s="14">
        <v>535</v>
      </c>
      <c r="C14" s="15">
        <v>23.583600000000001</v>
      </c>
      <c r="D14" s="14">
        <v>95.4</v>
      </c>
      <c r="E14" s="14">
        <v>9.61</v>
      </c>
      <c r="F14" s="14">
        <v>91.6</v>
      </c>
      <c r="G14" s="14">
        <v>2.74</v>
      </c>
      <c r="H14" s="9">
        <f>AVERAGE(C9:C14)</f>
        <v>23.831999999999997</v>
      </c>
      <c r="I14" s="7" t="str">
        <f>INDEX(M9:M14,MODE(MATCH(M9:M14,M9:M14,0)))</f>
        <v>E</v>
      </c>
      <c r="J14" s="9">
        <f>AVERAGE(E9:E14)</f>
        <v>9.4336666666666673</v>
      </c>
      <c r="K14" s="9">
        <f>AVERAGE(F9:F14)</f>
        <v>82.091666666666654</v>
      </c>
      <c r="L14" s="9">
        <f>SUM(G9:G14)</f>
        <v>3.6900000000000004</v>
      </c>
      <c r="M14" s="8" t="str">
        <f t="shared" si="0"/>
        <v>E</v>
      </c>
      <c r="O14" s="11">
        <v>6.6000000000000005</v>
      </c>
      <c r="P14" s="10" t="s">
        <v>19</v>
      </c>
      <c r="Q14" s="11">
        <v>6.7081666666666662</v>
      </c>
      <c r="R14" s="11">
        <v>91.483333333333348</v>
      </c>
      <c r="S14" s="10">
        <v>1.73</v>
      </c>
    </row>
    <row r="15" spans="1:19" x14ac:dyDescent="0.35">
      <c r="A15" s="13">
        <v>43609.541666666664</v>
      </c>
      <c r="B15" s="14">
        <v>535</v>
      </c>
      <c r="C15" s="15">
        <v>25.347600000000003</v>
      </c>
      <c r="D15" s="14">
        <v>91.1</v>
      </c>
      <c r="E15" s="14">
        <v>9.61</v>
      </c>
      <c r="F15" s="14">
        <v>93.3</v>
      </c>
      <c r="G15" s="14">
        <v>2.92</v>
      </c>
      <c r="H15" s="9"/>
      <c r="M15" s="8" t="str">
        <f t="shared" si="0"/>
        <v>E</v>
      </c>
      <c r="O15" s="11">
        <v>5.9592000000000001</v>
      </c>
      <c r="P15" s="10" t="s">
        <v>14</v>
      </c>
      <c r="Q15" s="11">
        <v>3.7494999999999998</v>
      </c>
      <c r="R15" s="11">
        <v>95.866666666666674</v>
      </c>
      <c r="S15" s="10">
        <v>0</v>
      </c>
    </row>
    <row r="16" spans="1:19" x14ac:dyDescent="0.35">
      <c r="A16" s="13">
        <v>43609.583333333336</v>
      </c>
      <c r="B16" s="14">
        <v>535</v>
      </c>
      <c r="C16" s="15">
        <v>29.808</v>
      </c>
      <c r="D16" s="14">
        <v>85.3</v>
      </c>
      <c r="E16" s="14">
        <v>10.199999999999999</v>
      </c>
      <c r="F16" s="14">
        <v>92.1</v>
      </c>
      <c r="G16" s="14">
        <v>0.82</v>
      </c>
      <c r="H16" s="9"/>
      <c r="M16" s="8" t="str">
        <f t="shared" si="0"/>
        <v>E</v>
      </c>
      <c r="O16" s="11">
        <v>12.843000000000002</v>
      </c>
      <c r="P16" s="10" t="s">
        <v>19</v>
      </c>
      <c r="Q16" s="11">
        <v>8.4143333333333334</v>
      </c>
      <c r="R16" s="11">
        <v>74.346666666666678</v>
      </c>
      <c r="S16" s="10">
        <v>0</v>
      </c>
    </row>
    <row r="17" spans="1:19" x14ac:dyDescent="0.35">
      <c r="A17" s="13">
        <v>43609.625</v>
      </c>
      <c r="B17" s="14">
        <v>535</v>
      </c>
      <c r="C17" s="15">
        <v>36.864000000000004</v>
      </c>
      <c r="D17" s="14">
        <v>94.3</v>
      </c>
      <c r="E17" s="14">
        <v>10.81</v>
      </c>
      <c r="F17" s="14">
        <v>87.3</v>
      </c>
      <c r="G17" s="14">
        <v>0</v>
      </c>
      <c r="H17" s="9"/>
      <c r="M17" s="8" t="str">
        <f t="shared" si="0"/>
        <v>E</v>
      </c>
      <c r="O17" s="11">
        <v>10.4826</v>
      </c>
      <c r="P17" s="10" t="s">
        <v>19</v>
      </c>
      <c r="Q17" s="11">
        <v>16.753333333333334</v>
      </c>
      <c r="R17" s="11">
        <v>42.05</v>
      </c>
      <c r="S17" s="10">
        <v>0</v>
      </c>
    </row>
    <row r="18" spans="1:19" x14ac:dyDescent="0.35">
      <c r="A18" s="13">
        <v>43609.666666666664</v>
      </c>
      <c r="B18" s="14">
        <v>535</v>
      </c>
      <c r="C18" s="15">
        <v>35.928000000000004</v>
      </c>
      <c r="D18" s="14">
        <v>98.1</v>
      </c>
      <c r="E18" s="14">
        <v>10.91</v>
      </c>
      <c r="F18" s="14">
        <v>86.7</v>
      </c>
      <c r="G18" s="14">
        <v>0</v>
      </c>
      <c r="H18" s="9"/>
      <c r="M18" s="8" t="str">
        <f t="shared" si="0"/>
        <v>E</v>
      </c>
      <c r="O18" s="11">
        <v>6.3983999999999996</v>
      </c>
      <c r="P18" s="10" t="s">
        <v>20</v>
      </c>
      <c r="Q18" s="11">
        <v>14.583333333333334</v>
      </c>
      <c r="R18" s="11">
        <v>44.773333333333333</v>
      </c>
      <c r="S18" s="10">
        <v>0</v>
      </c>
    </row>
    <row r="19" spans="1:19" x14ac:dyDescent="0.35">
      <c r="A19" s="13">
        <v>43609.708333333336</v>
      </c>
      <c r="B19" s="14">
        <v>535</v>
      </c>
      <c r="C19" s="15">
        <v>35.783999999999999</v>
      </c>
      <c r="D19" s="14">
        <v>100.9</v>
      </c>
      <c r="E19" s="14">
        <v>10.71</v>
      </c>
      <c r="F19" s="14">
        <v>86.2</v>
      </c>
      <c r="G19" s="14">
        <v>0</v>
      </c>
      <c r="H19" s="9"/>
      <c r="M19" s="8" t="str">
        <f t="shared" si="0"/>
        <v>E</v>
      </c>
      <c r="O19" s="11">
        <v>6.4236000000000004</v>
      </c>
      <c r="P19" s="10" t="s">
        <v>6</v>
      </c>
      <c r="Q19" s="11">
        <v>5.0196666666666667</v>
      </c>
      <c r="R19" s="11">
        <v>80.084999999999994</v>
      </c>
      <c r="S19" s="10">
        <v>0</v>
      </c>
    </row>
    <row r="20" spans="1:19" x14ac:dyDescent="0.35">
      <c r="A20" s="13">
        <v>43609.75</v>
      </c>
      <c r="B20" s="14">
        <v>535</v>
      </c>
      <c r="C20" s="15">
        <v>30.995999999999999</v>
      </c>
      <c r="D20" s="14">
        <v>100.7</v>
      </c>
      <c r="E20" s="14">
        <v>10.57</v>
      </c>
      <c r="F20" s="14">
        <v>85.7</v>
      </c>
      <c r="G20" s="14">
        <v>0</v>
      </c>
      <c r="H20" s="9">
        <f>AVERAGE(C15:C20)</f>
        <v>32.454600000000006</v>
      </c>
      <c r="I20" s="7" t="str">
        <f>INDEX(M15:M20,MODE(MATCH(M15:M20,M15:M20,0)))</f>
        <v>E</v>
      </c>
      <c r="J20" s="9">
        <f>AVERAGE(E15:E20)</f>
        <v>10.468333333333334</v>
      </c>
      <c r="K20" s="9">
        <f>AVERAGE(F15:F20)</f>
        <v>88.55</v>
      </c>
      <c r="L20" s="9">
        <f>SUM(G15:G20)</f>
        <v>3.7399999999999998</v>
      </c>
      <c r="M20" s="8" t="str">
        <f t="shared" si="0"/>
        <v>E</v>
      </c>
      <c r="O20" s="11">
        <v>15.109799999999998</v>
      </c>
      <c r="P20" s="10" t="s">
        <v>10</v>
      </c>
      <c r="Q20" s="11">
        <v>13.326500000000001</v>
      </c>
      <c r="R20" s="11">
        <v>51.908333333333339</v>
      </c>
      <c r="S20" s="10">
        <v>0</v>
      </c>
    </row>
    <row r="21" spans="1:19" x14ac:dyDescent="0.35">
      <c r="A21" s="13">
        <v>43609.791666666664</v>
      </c>
      <c r="B21" s="14">
        <v>535</v>
      </c>
      <c r="C21" s="15">
        <v>28.188000000000002</v>
      </c>
      <c r="D21" s="14">
        <v>97.8</v>
      </c>
      <c r="E21" s="14">
        <v>10.51</v>
      </c>
      <c r="F21" s="14">
        <v>87.9</v>
      </c>
      <c r="G21" s="14">
        <v>0</v>
      </c>
      <c r="H21" s="9"/>
      <c r="M21" s="8" t="str">
        <f t="shared" si="0"/>
        <v>E</v>
      </c>
      <c r="O21" s="11">
        <v>22.955400000000001</v>
      </c>
      <c r="P21" s="10" t="s">
        <v>11</v>
      </c>
      <c r="Q21" s="11">
        <v>24.506666666666664</v>
      </c>
      <c r="R21" s="11">
        <v>19.991666666666667</v>
      </c>
      <c r="S21" s="10">
        <v>0</v>
      </c>
    </row>
    <row r="22" spans="1:19" x14ac:dyDescent="0.35">
      <c r="A22" s="13">
        <v>43609.833333333336</v>
      </c>
      <c r="B22" s="14">
        <v>535</v>
      </c>
      <c r="C22" s="15">
        <v>23.814</v>
      </c>
      <c r="D22" s="14">
        <v>94.6</v>
      </c>
      <c r="E22" s="14">
        <v>10.46</v>
      </c>
      <c r="F22" s="14">
        <v>88.8</v>
      </c>
      <c r="G22" s="14">
        <v>0</v>
      </c>
      <c r="H22" s="9"/>
      <c r="M22" s="8" t="str">
        <f t="shared" si="0"/>
        <v>E</v>
      </c>
      <c r="O22" s="11">
        <v>10.9674</v>
      </c>
      <c r="P22" s="10" t="s">
        <v>14</v>
      </c>
      <c r="Q22" s="11">
        <v>20.068333333333332</v>
      </c>
      <c r="R22" s="11">
        <v>33.948333333333331</v>
      </c>
      <c r="S22" s="10">
        <v>0</v>
      </c>
    </row>
    <row r="23" spans="1:19" x14ac:dyDescent="0.35">
      <c r="A23" s="13">
        <v>43609.875</v>
      </c>
      <c r="B23" s="14">
        <v>535</v>
      </c>
      <c r="C23" s="15">
        <v>16.113600000000002</v>
      </c>
      <c r="D23" s="14">
        <v>75.33</v>
      </c>
      <c r="E23" s="14">
        <v>9.94</v>
      </c>
      <c r="F23" s="14">
        <v>92.4</v>
      </c>
      <c r="G23" s="14">
        <v>0.48</v>
      </c>
      <c r="H23" s="9"/>
      <c r="M23" s="8" t="str">
        <f t="shared" si="0"/>
        <v>ENE</v>
      </c>
      <c r="O23" s="11">
        <v>8.6826000000000008</v>
      </c>
      <c r="P23" s="10" t="s">
        <v>20</v>
      </c>
      <c r="Q23" s="11">
        <v>8.5579999999999981</v>
      </c>
      <c r="R23" s="11">
        <v>68.748333333333321</v>
      </c>
      <c r="S23" s="10">
        <v>0</v>
      </c>
    </row>
    <row r="24" spans="1:19" x14ac:dyDescent="0.35">
      <c r="A24" s="13">
        <v>43609.916666666664</v>
      </c>
      <c r="B24" s="14">
        <v>535</v>
      </c>
      <c r="C24" s="15">
        <v>13.6692</v>
      </c>
      <c r="D24" s="14">
        <v>45.46</v>
      </c>
      <c r="E24" s="14">
        <v>9.48</v>
      </c>
      <c r="F24" s="14">
        <v>95.1</v>
      </c>
      <c r="G24" s="14">
        <v>0.65</v>
      </c>
      <c r="H24" s="9"/>
      <c r="M24" s="8" t="str">
        <f t="shared" si="0"/>
        <v>NE</v>
      </c>
      <c r="O24" s="11">
        <v>4.008</v>
      </c>
      <c r="P24" s="10" t="s">
        <v>17</v>
      </c>
      <c r="Q24" s="11">
        <v>15.87</v>
      </c>
      <c r="R24" s="11">
        <v>46.588333333333331</v>
      </c>
      <c r="S24" s="10">
        <v>0</v>
      </c>
    </row>
    <row r="25" spans="1:19" x14ac:dyDescent="0.35">
      <c r="A25" s="13">
        <v>43609.958333333336</v>
      </c>
      <c r="B25" s="14">
        <v>535</v>
      </c>
      <c r="C25" s="15">
        <v>14.144399999999999</v>
      </c>
      <c r="D25" s="14">
        <v>15.09</v>
      </c>
      <c r="E25" s="14">
        <v>9.3000000000000007</v>
      </c>
      <c r="F25" s="14">
        <v>95.4</v>
      </c>
      <c r="G25" s="14">
        <v>0.14000000000000001</v>
      </c>
      <c r="H25" s="9"/>
      <c r="M25" s="8" t="str">
        <f t="shared" si="0"/>
        <v>NNE</v>
      </c>
      <c r="O25" s="11">
        <v>7.125</v>
      </c>
      <c r="P25" s="10" t="s">
        <v>19</v>
      </c>
      <c r="Q25" s="11">
        <v>25.893333333333334</v>
      </c>
      <c r="R25" s="11">
        <v>27.253333333333334</v>
      </c>
      <c r="S25" s="10">
        <v>0</v>
      </c>
    </row>
    <row r="26" spans="1:19" x14ac:dyDescent="0.35">
      <c r="A26" s="13">
        <v>43610</v>
      </c>
      <c r="B26" s="14">
        <v>535</v>
      </c>
      <c r="C26" s="15">
        <v>17.841600000000003</v>
      </c>
      <c r="D26" s="14">
        <v>355.1</v>
      </c>
      <c r="E26" s="14">
        <v>9.02</v>
      </c>
      <c r="F26" s="14">
        <v>95.7</v>
      </c>
      <c r="G26" s="14">
        <v>0.03</v>
      </c>
      <c r="H26" s="9">
        <f>AVERAGE(C21:C26)</f>
        <v>18.9618</v>
      </c>
      <c r="I26" s="7" t="str">
        <f>INDEX(M21:M26,MODE(MATCH(M21:M26,M21:M26,0)))</f>
        <v>E</v>
      </c>
      <c r="J26" s="9">
        <f>AVERAGE(E21:E26)</f>
        <v>9.7849999999999984</v>
      </c>
      <c r="K26" s="9">
        <f>AVERAGE(F21:F26)</f>
        <v>92.550000000000011</v>
      </c>
      <c r="L26" s="9">
        <f>SUM(G21:G26)</f>
        <v>1.3</v>
      </c>
      <c r="M26" s="8" t="str">
        <f t="shared" si="0"/>
        <v>N</v>
      </c>
      <c r="O26" s="11">
        <v>11.023800000000001</v>
      </c>
      <c r="P26" s="10" t="s">
        <v>19</v>
      </c>
      <c r="Q26" s="11">
        <v>21.293333333333333</v>
      </c>
      <c r="R26" s="11">
        <v>38.515000000000001</v>
      </c>
      <c r="S26" s="10">
        <v>0</v>
      </c>
    </row>
    <row r="27" spans="1:19" x14ac:dyDescent="0.35">
      <c r="A27" s="13">
        <v>43610.041666666664</v>
      </c>
      <c r="B27" s="14">
        <v>535</v>
      </c>
      <c r="C27" s="15">
        <v>22.0932</v>
      </c>
      <c r="D27" s="14">
        <v>342.7</v>
      </c>
      <c r="E27" s="14">
        <v>8.7899999999999991</v>
      </c>
      <c r="F27" s="14">
        <v>96.4</v>
      </c>
      <c r="G27" s="14">
        <v>0</v>
      </c>
      <c r="H27" s="9"/>
      <c r="M27" s="8" t="str">
        <f t="shared" si="0"/>
        <v>NNW</v>
      </c>
      <c r="O27" s="11">
        <v>9.2886000000000006</v>
      </c>
      <c r="P27" s="10" t="s">
        <v>6</v>
      </c>
      <c r="Q27" s="11">
        <v>13.298333333333334</v>
      </c>
      <c r="R27" s="11">
        <v>59.631666666666661</v>
      </c>
      <c r="S27" s="10">
        <v>0</v>
      </c>
    </row>
    <row r="28" spans="1:19" x14ac:dyDescent="0.35">
      <c r="A28" s="13">
        <v>43610.083333333336</v>
      </c>
      <c r="B28" s="14">
        <v>535</v>
      </c>
      <c r="C28" s="15">
        <v>22.219200000000001</v>
      </c>
      <c r="D28" s="14">
        <v>343</v>
      </c>
      <c r="E28" s="14">
        <v>8.58</v>
      </c>
      <c r="F28" s="14">
        <v>97.3</v>
      </c>
      <c r="G28" s="14">
        <v>0</v>
      </c>
      <c r="H28" s="9"/>
      <c r="M28" s="8" t="str">
        <f t="shared" si="0"/>
        <v>NNW</v>
      </c>
      <c r="O28" s="11">
        <v>14.772600000000002</v>
      </c>
      <c r="P28" s="10" t="s">
        <v>6</v>
      </c>
      <c r="Q28" s="11">
        <v>18.503333333333334</v>
      </c>
      <c r="R28" s="11">
        <v>50.516666666666673</v>
      </c>
      <c r="S28" s="10">
        <v>0</v>
      </c>
    </row>
    <row r="29" spans="1:19" x14ac:dyDescent="0.35">
      <c r="A29" s="13">
        <v>43610.125</v>
      </c>
      <c r="B29" s="14">
        <v>535</v>
      </c>
      <c r="C29" s="15">
        <v>21.564</v>
      </c>
      <c r="D29" s="14">
        <v>331.1</v>
      </c>
      <c r="E29" s="14">
        <v>8.52</v>
      </c>
      <c r="F29" s="14">
        <v>96.6</v>
      </c>
      <c r="G29" s="14">
        <v>0</v>
      </c>
      <c r="H29" s="9"/>
      <c r="M29" s="8" t="str">
        <f t="shared" si="0"/>
        <v>NNW</v>
      </c>
      <c r="O29" s="11">
        <v>20.362200000000001</v>
      </c>
      <c r="P29" s="10" t="s">
        <v>13</v>
      </c>
      <c r="Q29" s="11">
        <v>29.241666666666664</v>
      </c>
      <c r="R29" s="11">
        <v>24.523333333333337</v>
      </c>
      <c r="S29" s="10">
        <v>0</v>
      </c>
    </row>
    <row r="30" spans="1:19" x14ac:dyDescent="0.35">
      <c r="A30" s="13">
        <v>43610.166666666664</v>
      </c>
      <c r="B30" s="14">
        <v>535</v>
      </c>
      <c r="C30" s="15">
        <v>23.457599999999999</v>
      </c>
      <c r="D30" s="14">
        <v>330.3</v>
      </c>
      <c r="E30" s="14">
        <v>8.14</v>
      </c>
      <c r="F30" s="14">
        <v>95.9</v>
      </c>
      <c r="G30" s="14">
        <v>0</v>
      </c>
      <c r="H30" s="9"/>
      <c r="M30" s="8" t="str">
        <f t="shared" si="0"/>
        <v>NNW</v>
      </c>
      <c r="O30" s="11">
        <v>14.287799999999999</v>
      </c>
      <c r="P30" s="10" t="s">
        <v>9</v>
      </c>
      <c r="Q30" s="11">
        <v>27.626666666666665</v>
      </c>
      <c r="R30" s="11">
        <v>25.073333333333334</v>
      </c>
      <c r="S30" s="10">
        <v>0</v>
      </c>
    </row>
    <row r="31" spans="1:19" x14ac:dyDescent="0.35">
      <c r="A31" s="13">
        <v>43610.208333333336</v>
      </c>
      <c r="B31" s="14">
        <v>535</v>
      </c>
      <c r="C31" s="15">
        <v>24.5808</v>
      </c>
      <c r="D31" s="14">
        <v>320.5</v>
      </c>
      <c r="E31" s="14">
        <v>7.931</v>
      </c>
      <c r="F31" s="14">
        <v>95.1</v>
      </c>
      <c r="G31" s="14">
        <v>0</v>
      </c>
      <c r="H31" s="9"/>
      <c r="M31" s="8" t="str">
        <f t="shared" si="0"/>
        <v>NW</v>
      </c>
      <c r="O31" s="11">
        <v>27.763200000000001</v>
      </c>
      <c r="P31" s="10" t="s">
        <v>14</v>
      </c>
      <c r="Q31" s="11">
        <v>16.151666666666667</v>
      </c>
      <c r="R31" s="11">
        <v>50.145000000000003</v>
      </c>
      <c r="S31" s="10">
        <v>0</v>
      </c>
    </row>
    <row r="32" spans="1:19" x14ac:dyDescent="0.35">
      <c r="A32" s="13">
        <v>43610.25</v>
      </c>
      <c r="B32" s="14">
        <v>535</v>
      </c>
      <c r="C32" s="15">
        <v>20.433600000000002</v>
      </c>
      <c r="D32" s="14">
        <v>320.60000000000002</v>
      </c>
      <c r="E32" s="14">
        <v>7.6429999999999998</v>
      </c>
      <c r="F32" s="14">
        <v>95.2</v>
      </c>
      <c r="G32" s="14">
        <v>0</v>
      </c>
      <c r="H32" s="9">
        <f>AVERAGE(C27:C32)</f>
        <v>22.391400000000001</v>
      </c>
      <c r="I32" s="7" t="str">
        <f>INDEX(M27:M32,MODE(MATCH(M27:M32,M27:M32,0)))</f>
        <v>NNW</v>
      </c>
      <c r="J32" s="9">
        <f>AVERAGE(E27:E32)</f>
        <v>8.2673333333333332</v>
      </c>
      <c r="K32" s="9">
        <f>AVERAGE(F27:F32)</f>
        <v>96.083333333333329</v>
      </c>
      <c r="L32" s="9">
        <f>SUM(G27:G32)</f>
        <v>0</v>
      </c>
      <c r="M32" s="8" t="str">
        <f t="shared" si="0"/>
        <v>NW</v>
      </c>
      <c r="O32" s="11">
        <v>35.838000000000001</v>
      </c>
      <c r="P32" s="10" t="s">
        <v>20</v>
      </c>
      <c r="Q32" s="11">
        <v>10.75</v>
      </c>
      <c r="R32" s="11">
        <v>60.558333333333337</v>
      </c>
      <c r="S32" s="10">
        <v>0</v>
      </c>
    </row>
    <row r="33" spans="1:19" x14ac:dyDescent="0.35">
      <c r="A33" s="13">
        <v>43610.291666666664</v>
      </c>
      <c r="B33" s="14">
        <v>535</v>
      </c>
      <c r="C33" s="15">
        <v>18.619199999999999</v>
      </c>
      <c r="D33" s="14">
        <v>311.89999999999998</v>
      </c>
      <c r="E33" s="14">
        <v>7.6230000000000002</v>
      </c>
      <c r="F33" s="14">
        <v>95.7</v>
      </c>
      <c r="G33" s="14">
        <v>0</v>
      </c>
      <c r="H33" s="9"/>
      <c r="M33" s="8" t="str">
        <f t="shared" si="0"/>
        <v>NW</v>
      </c>
      <c r="O33" s="11">
        <v>31.462800000000001</v>
      </c>
      <c r="P33" s="10" t="s">
        <v>20</v>
      </c>
      <c r="Q33" s="11">
        <v>16.12</v>
      </c>
      <c r="R33" s="11">
        <v>42.061666666666667</v>
      </c>
      <c r="S33" s="10">
        <v>0</v>
      </c>
    </row>
    <row r="34" spans="1:19" x14ac:dyDescent="0.35">
      <c r="A34" s="13">
        <v>43610.333333333336</v>
      </c>
      <c r="B34" s="14">
        <v>535</v>
      </c>
      <c r="C34" s="15">
        <v>24.127200000000002</v>
      </c>
      <c r="D34" s="14">
        <v>316.3</v>
      </c>
      <c r="E34" s="14">
        <v>8.2200000000000006</v>
      </c>
      <c r="F34" s="14">
        <v>95.1</v>
      </c>
      <c r="G34" s="14">
        <v>0</v>
      </c>
      <c r="H34" s="9"/>
      <c r="M34" s="8" t="str">
        <f t="shared" si="0"/>
        <v>NW</v>
      </c>
      <c r="O34" s="11">
        <v>19.732800000000001</v>
      </c>
      <c r="P34" s="10" t="s">
        <v>20</v>
      </c>
      <c r="Q34" s="11">
        <v>11.729333333333335</v>
      </c>
      <c r="R34" s="11">
        <v>44.146666666666668</v>
      </c>
      <c r="S34" s="10">
        <v>0</v>
      </c>
    </row>
    <row r="35" spans="1:19" x14ac:dyDescent="0.35">
      <c r="A35" s="13">
        <v>43610.375</v>
      </c>
      <c r="B35" s="14">
        <v>535</v>
      </c>
      <c r="C35" s="15">
        <v>24.155999999999999</v>
      </c>
      <c r="D35" s="14">
        <v>330.6</v>
      </c>
      <c r="E35" s="14">
        <v>9.1300000000000008</v>
      </c>
      <c r="F35" s="14">
        <v>90.3</v>
      </c>
      <c r="G35" s="14">
        <v>0</v>
      </c>
      <c r="H35" s="9"/>
      <c r="M35" s="8" t="str">
        <f t="shared" ref="M35:M66" si="1">IF(D35&lt;11.25,"N",IF(D35&lt;33.75,"NNE",IF(D35&lt;56.25,"NE",IF(D35&lt;78.75,"ENE",IF(D35&lt;101.25,"E",IF(D35&lt;123.75,"ESE",IF(D35&lt;146.25,"SE",IF(D35&lt;168.75,"SSE",IF(D35&lt;191.25,"S",IF(D35&lt;213.75,"SSW",IF(D35&lt;236.25,"SW",IF(D35&lt;258.75,"WSW",IF(D35&lt;281.25,"W",IF(D35&lt;303.75,"WNW",IF(D35&lt;326.25,"NW",IF(D35&lt;348.75,"NNW",IF(D35&lt;=360,"N",0)))))))))))))))))</f>
        <v>NNW</v>
      </c>
      <c r="O35" s="11"/>
      <c r="Q35" s="11"/>
      <c r="R35" s="11"/>
    </row>
    <row r="36" spans="1:19" x14ac:dyDescent="0.35">
      <c r="A36" s="13">
        <v>43610.416666666664</v>
      </c>
      <c r="B36" s="14">
        <v>535</v>
      </c>
      <c r="C36" s="15">
        <v>19.825199999999999</v>
      </c>
      <c r="D36" s="14">
        <v>335.2</v>
      </c>
      <c r="E36" s="14">
        <v>10.27</v>
      </c>
      <c r="F36" s="14">
        <v>83.6</v>
      </c>
      <c r="G36" s="14">
        <v>0</v>
      </c>
      <c r="H36" s="9"/>
      <c r="M36" s="8" t="str">
        <f t="shared" si="1"/>
        <v>NNW</v>
      </c>
      <c r="O36" s="11"/>
      <c r="Q36" s="11"/>
      <c r="R36" s="11"/>
    </row>
    <row r="37" spans="1:19" x14ac:dyDescent="0.35">
      <c r="A37" s="13">
        <v>43610.458333333336</v>
      </c>
      <c r="B37" s="14">
        <v>535</v>
      </c>
      <c r="C37" s="15">
        <v>18.453600000000002</v>
      </c>
      <c r="D37" s="14">
        <v>327.60000000000002</v>
      </c>
      <c r="E37" s="14">
        <v>11.34</v>
      </c>
      <c r="F37" s="14">
        <v>78.040000000000006</v>
      </c>
      <c r="G37" s="14">
        <v>0</v>
      </c>
      <c r="H37" s="9"/>
      <c r="M37" s="8" t="str">
        <f t="shared" si="1"/>
        <v>NNW</v>
      </c>
      <c r="O37" s="11"/>
      <c r="Q37" s="11"/>
      <c r="R37" s="11"/>
    </row>
    <row r="38" spans="1:19" x14ac:dyDescent="0.35">
      <c r="A38" s="13">
        <v>43610.5</v>
      </c>
      <c r="B38" s="14">
        <v>535</v>
      </c>
      <c r="C38" s="15">
        <v>19.954800000000002</v>
      </c>
      <c r="D38" s="14">
        <v>330.2</v>
      </c>
      <c r="E38" s="14">
        <v>12.42</v>
      </c>
      <c r="F38" s="14">
        <v>74.7</v>
      </c>
      <c r="G38" s="14">
        <v>0</v>
      </c>
      <c r="H38" s="9">
        <f>AVERAGE(C33:C38)</f>
        <v>20.855999999999998</v>
      </c>
      <c r="I38" s="7" t="str">
        <f>INDEX(M33:M38,MODE(MATCH(M33:M38,M33:M38,0)))</f>
        <v>NNW</v>
      </c>
      <c r="J38" s="9">
        <f>AVERAGE(E33:E38)</f>
        <v>9.8338333333333328</v>
      </c>
      <c r="K38" s="9">
        <f>AVERAGE(F33:F38)</f>
        <v>86.240000000000009</v>
      </c>
      <c r="L38" s="9">
        <f>SUM(G33:G38)</f>
        <v>0</v>
      </c>
      <c r="M38" s="8" t="str">
        <f t="shared" si="1"/>
        <v>NNW</v>
      </c>
      <c r="O38" s="11"/>
      <c r="Q38" s="11"/>
      <c r="R38" s="11"/>
    </row>
    <row r="39" spans="1:19" x14ac:dyDescent="0.35">
      <c r="A39" s="13">
        <v>43610.541666666664</v>
      </c>
      <c r="B39" s="14">
        <v>535</v>
      </c>
      <c r="C39" s="15">
        <v>18.748800000000003</v>
      </c>
      <c r="D39" s="14">
        <v>324.7</v>
      </c>
      <c r="E39" s="14">
        <v>13.85</v>
      </c>
      <c r="F39" s="14">
        <v>70.209999999999994</v>
      </c>
      <c r="G39" s="14">
        <v>0</v>
      </c>
      <c r="H39" s="9"/>
      <c r="M39" s="8" t="str">
        <f t="shared" si="1"/>
        <v>NW</v>
      </c>
      <c r="O39" s="11">
        <v>4.8311999999999999</v>
      </c>
      <c r="P39" s="10" t="s">
        <v>8</v>
      </c>
      <c r="Q39" s="11">
        <v>7.0719999999999992</v>
      </c>
      <c r="R39" s="11">
        <v>50.301666666666669</v>
      </c>
      <c r="S39" s="10">
        <v>0</v>
      </c>
    </row>
    <row r="40" spans="1:19" x14ac:dyDescent="0.35">
      <c r="A40" s="13">
        <v>43610.583333333336</v>
      </c>
      <c r="B40" s="14">
        <v>535</v>
      </c>
      <c r="C40" s="15">
        <v>16.776</v>
      </c>
      <c r="D40" s="14">
        <v>314.2</v>
      </c>
      <c r="E40" s="14">
        <v>15.12</v>
      </c>
      <c r="F40" s="14">
        <v>66.88</v>
      </c>
      <c r="G40" s="14">
        <v>0</v>
      </c>
      <c r="H40" s="9"/>
      <c r="M40" s="8" t="str">
        <f t="shared" si="1"/>
        <v>NW</v>
      </c>
      <c r="O40" s="11">
        <v>6.7986000000000004</v>
      </c>
      <c r="P40" s="10" t="s">
        <v>8</v>
      </c>
      <c r="Q40" s="11">
        <v>13.325166666666666</v>
      </c>
      <c r="R40" s="11">
        <v>41.18</v>
      </c>
      <c r="S40" s="10">
        <v>0</v>
      </c>
    </row>
    <row r="41" spans="1:19" x14ac:dyDescent="0.35">
      <c r="A41" s="13">
        <v>43610.625</v>
      </c>
      <c r="B41" s="14">
        <v>535</v>
      </c>
      <c r="C41" s="15">
        <v>14.796000000000001</v>
      </c>
      <c r="D41" s="14">
        <v>325.3</v>
      </c>
      <c r="E41" s="14">
        <v>16.670000000000002</v>
      </c>
      <c r="F41" s="14">
        <v>59.78</v>
      </c>
      <c r="G41" s="14">
        <v>0</v>
      </c>
      <c r="H41" s="9"/>
      <c r="M41" s="8" t="str">
        <f t="shared" si="1"/>
        <v>NW</v>
      </c>
      <c r="O41" s="11">
        <v>16.7514</v>
      </c>
      <c r="P41" s="10" t="s">
        <v>15</v>
      </c>
      <c r="Q41" s="11">
        <v>21.591666666666669</v>
      </c>
      <c r="R41" s="11">
        <v>21.186666666666667</v>
      </c>
      <c r="S41" s="10">
        <v>0</v>
      </c>
    </row>
    <row r="42" spans="1:19" x14ac:dyDescent="0.35">
      <c r="A42" s="13">
        <v>43610.666666666664</v>
      </c>
      <c r="B42" s="14">
        <v>535</v>
      </c>
      <c r="C42" s="15">
        <v>13.089600000000001</v>
      </c>
      <c r="D42" s="14">
        <v>308.89999999999998</v>
      </c>
      <c r="E42" s="14">
        <v>18.16</v>
      </c>
      <c r="F42" s="14">
        <v>51.85</v>
      </c>
      <c r="G42" s="14">
        <v>0</v>
      </c>
      <c r="H42" s="9"/>
      <c r="M42" s="8" t="str">
        <f t="shared" si="1"/>
        <v>NW</v>
      </c>
      <c r="O42" s="11">
        <v>15.1134</v>
      </c>
      <c r="P42" s="10" t="s">
        <v>15</v>
      </c>
      <c r="Q42" s="11">
        <v>18.724999999999998</v>
      </c>
      <c r="R42" s="11">
        <v>27.206666666666667</v>
      </c>
      <c r="S42" s="10">
        <v>0</v>
      </c>
    </row>
    <row r="43" spans="1:19" x14ac:dyDescent="0.35">
      <c r="A43" s="13">
        <v>43610.708333333336</v>
      </c>
      <c r="B43" s="14">
        <v>535</v>
      </c>
      <c r="C43" s="15">
        <v>14.6988</v>
      </c>
      <c r="D43" s="14">
        <v>301.10000000000002</v>
      </c>
      <c r="E43" s="14">
        <v>19.04</v>
      </c>
      <c r="F43" s="14">
        <v>45.27</v>
      </c>
      <c r="G43" s="14">
        <v>0</v>
      </c>
      <c r="H43" s="9"/>
      <c r="M43" s="8" t="str">
        <f t="shared" si="1"/>
        <v>WNW</v>
      </c>
      <c r="O43" s="11">
        <v>11.5602</v>
      </c>
      <c r="P43" s="10" t="s">
        <v>18</v>
      </c>
      <c r="Q43" s="11">
        <v>12.803333333333335</v>
      </c>
      <c r="R43" s="11">
        <v>41.964999999999996</v>
      </c>
      <c r="S43" s="10">
        <v>0</v>
      </c>
    </row>
    <row r="44" spans="1:19" x14ac:dyDescent="0.35">
      <c r="A44" s="13">
        <v>43610.75</v>
      </c>
      <c r="B44" s="14">
        <v>535</v>
      </c>
      <c r="C44" s="15">
        <v>14.1228</v>
      </c>
      <c r="D44" s="14">
        <v>293.2</v>
      </c>
      <c r="E44" s="14">
        <v>19.079999999999998</v>
      </c>
      <c r="F44" s="14">
        <v>42.84</v>
      </c>
      <c r="G44" s="14">
        <v>0</v>
      </c>
      <c r="H44" s="9">
        <f>AVERAGE(C39:C44)</f>
        <v>15.372</v>
      </c>
      <c r="I44" s="7" t="str">
        <f>INDEX(M39:M44,MODE(MATCH(M39:M44,M39:M44,0)))</f>
        <v>NW</v>
      </c>
      <c r="J44" s="9">
        <f>AVERAGE(E39:E44)</f>
        <v>16.986666666666668</v>
      </c>
      <c r="K44" s="9">
        <f>AVERAGE(F39:F44)</f>
        <v>56.138333333333321</v>
      </c>
      <c r="L44" s="9">
        <f>SUM(G39:G44)</f>
        <v>0</v>
      </c>
      <c r="M44" s="8" t="str">
        <f t="shared" si="1"/>
        <v>WNW</v>
      </c>
      <c r="O44" s="11">
        <v>16.5246</v>
      </c>
      <c r="P44" s="10" t="s">
        <v>18</v>
      </c>
      <c r="Q44" s="11">
        <v>11.126666666666665</v>
      </c>
      <c r="R44" s="11">
        <v>61.48</v>
      </c>
      <c r="S44" s="10">
        <v>1.1000000000000001</v>
      </c>
    </row>
    <row r="45" spans="1:19" x14ac:dyDescent="0.35">
      <c r="A45" s="13">
        <v>43610.791666666664</v>
      </c>
      <c r="B45" s="14">
        <v>535</v>
      </c>
      <c r="C45" s="15">
        <v>7.7147999999999994</v>
      </c>
      <c r="D45" s="14">
        <v>263.8</v>
      </c>
      <c r="E45" s="14">
        <v>19.12</v>
      </c>
      <c r="F45" s="14">
        <v>42.91</v>
      </c>
      <c r="G45" s="14">
        <v>0</v>
      </c>
      <c r="H45" s="9"/>
      <c r="M45" s="8" t="str">
        <f t="shared" si="1"/>
        <v>W</v>
      </c>
      <c r="O45" s="11">
        <v>20.476200000000002</v>
      </c>
      <c r="P45" s="10" t="s">
        <v>19</v>
      </c>
      <c r="Q45" s="11">
        <v>9.9416666666666647</v>
      </c>
      <c r="R45" s="11">
        <v>79.413333333333341</v>
      </c>
      <c r="S45" s="10">
        <v>0</v>
      </c>
    </row>
    <row r="46" spans="1:19" x14ac:dyDescent="0.35">
      <c r="A46" s="13">
        <v>43610.833333333336</v>
      </c>
      <c r="B46" s="14">
        <v>535</v>
      </c>
      <c r="C46" s="15">
        <v>12.790800000000001</v>
      </c>
      <c r="D46" s="14">
        <v>247.3</v>
      </c>
      <c r="E46" s="14">
        <v>19.100000000000001</v>
      </c>
      <c r="F46" s="14">
        <v>44.44</v>
      </c>
      <c r="G46" s="14">
        <v>0</v>
      </c>
      <c r="H46" s="9"/>
      <c r="M46" s="8" t="str">
        <f t="shared" si="1"/>
        <v>WSW</v>
      </c>
      <c r="O46" s="11">
        <v>18.363600000000002</v>
      </c>
      <c r="P46" s="10" t="s">
        <v>16</v>
      </c>
      <c r="Q46" s="11">
        <v>8.8800000000000008</v>
      </c>
      <c r="R46" s="11">
        <v>86.083333333333329</v>
      </c>
      <c r="S46" s="10">
        <v>0.1</v>
      </c>
    </row>
    <row r="47" spans="1:19" x14ac:dyDescent="0.35">
      <c r="A47" s="13">
        <v>43610.875</v>
      </c>
      <c r="B47" s="14">
        <v>535</v>
      </c>
      <c r="C47" s="15">
        <v>10.785600000000001</v>
      </c>
      <c r="D47" s="14">
        <v>230</v>
      </c>
      <c r="E47" s="14">
        <v>17.309999999999999</v>
      </c>
      <c r="F47" s="14">
        <v>55.02</v>
      </c>
      <c r="G47" s="14">
        <v>0</v>
      </c>
      <c r="H47" s="9"/>
      <c r="M47" s="8" t="str">
        <f t="shared" si="1"/>
        <v>SW</v>
      </c>
      <c r="O47" s="11">
        <v>13.689</v>
      </c>
      <c r="P47" s="10" t="s">
        <v>20</v>
      </c>
      <c r="Q47" s="11">
        <v>7.9591666666666656</v>
      </c>
      <c r="R47" s="11">
        <v>85.966666666666654</v>
      </c>
      <c r="S47" s="10">
        <v>0</v>
      </c>
    </row>
    <row r="48" spans="1:19" x14ac:dyDescent="0.35">
      <c r="A48" s="13">
        <v>43610.916666666664</v>
      </c>
      <c r="B48" s="14">
        <v>535</v>
      </c>
      <c r="C48" s="15">
        <v>20.6172</v>
      </c>
      <c r="D48" s="14">
        <v>355.5</v>
      </c>
      <c r="E48" s="14">
        <v>14.26</v>
      </c>
      <c r="F48" s="14">
        <v>64.28</v>
      </c>
      <c r="G48" s="14">
        <v>0</v>
      </c>
      <c r="H48" s="9"/>
      <c r="M48" s="8" t="str">
        <f t="shared" si="1"/>
        <v>N</v>
      </c>
      <c r="O48" s="11">
        <v>15.044400000000001</v>
      </c>
      <c r="P48" s="10" t="s">
        <v>20</v>
      </c>
      <c r="Q48" s="11">
        <v>11.474833333333335</v>
      </c>
      <c r="R48" s="11">
        <v>68.821666666666658</v>
      </c>
      <c r="S48" s="10">
        <v>0</v>
      </c>
    </row>
    <row r="49" spans="1:19" x14ac:dyDescent="0.35">
      <c r="A49" s="13">
        <v>43610.958333333336</v>
      </c>
      <c r="B49" s="14">
        <v>535</v>
      </c>
      <c r="C49" s="15">
        <v>23.871600000000001</v>
      </c>
      <c r="D49" s="14">
        <v>4.1319999999999997</v>
      </c>
      <c r="E49" s="14">
        <v>10.220000000000001</v>
      </c>
      <c r="F49" s="14">
        <v>73.14</v>
      </c>
      <c r="G49" s="14">
        <v>0</v>
      </c>
      <c r="H49" s="9"/>
      <c r="M49" s="8" t="str">
        <f t="shared" si="1"/>
        <v>N</v>
      </c>
      <c r="O49" s="11">
        <v>13.989000000000003</v>
      </c>
      <c r="P49" s="10" t="s">
        <v>16</v>
      </c>
      <c r="Q49" s="11">
        <v>19.556666666666668</v>
      </c>
      <c r="R49" s="11">
        <v>36.920000000000009</v>
      </c>
      <c r="S49" s="10">
        <v>0</v>
      </c>
    </row>
    <row r="50" spans="1:19" x14ac:dyDescent="0.35">
      <c r="A50" s="13">
        <v>43611</v>
      </c>
      <c r="B50" s="14">
        <v>535</v>
      </c>
      <c r="C50" s="15">
        <v>28.980000000000004</v>
      </c>
      <c r="D50" s="14">
        <v>354.4</v>
      </c>
      <c r="E50" s="14">
        <v>8.51</v>
      </c>
      <c r="F50" s="14">
        <v>79.680000000000007</v>
      </c>
      <c r="G50" s="14">
        <v>0</v>
      </c>
      <c r="H50" s="9">
        <f>AVERAGE(C45:C50)</f>
        <v>17.46</v>
      </c>
      <c r="I50" s="7" t="str">
        <f>INDEX(M45:M50,MODE(MATCH(M45:M50,M45:M50,0)))</f>
        <v>N</v>
      </c>
      <c r="J50" s="9">
        <f>AVERAGE(E45:E50)</f>
        <v>14.753333333333336</v>
      </c>
      <c r="K50" s="9">
        <f>AVERAGE(F45:F50)</f>
        <v>59.911666666666669</v>
      </c>
      <c r="L50" s="9">
        <f>SUM(G45:G50)</f>
        <v>0</v>
      </c>
      <c r="M50" s="8" t="str">
        <f t="shared" si="1"/>
        <v>N</v>
      </c>
      <c r="O50" s="11">
        <v>6.6294000000000004</v>
      </c>
      <c r="P50" s="10" t="s">
        <v>19</v>
      </c>
      <c r="Q50" s="11">
        <v>17.66</v>
      </c>
      <c r="R50" s="11">
        <v>39.258333333333333</v>
      </c>
      <c r="S50" s="10">
        <v>0</v>
      </c>
    </row>
    <row r="51" spans="1:19" x14ac:dyDescent="0.35">
      <c r="A51" s="13">
        <v>43611.041666666664</v>
      </c>
      <c r="B51" s="14">
        <v>535</v>
      </c>
      <c r="C51" s="15">
        <v>28.105200000000004</v>
      </c>
      <c r="D51" s="14">
        <v>11.6</v>
      </c>
      <c r="E51" s="14">
        <v>7.84</v>
      </c>
      <c r="F51" s="14">
        <v>82.7</v>
      </c>
      <c r="G51" s="14">
        <v>0</v>
      </c>
      <c r="H51" s="9"/>
      <c r="M51" s="8" t="str">
        <f t="shared" si="1"/>
        <v>NNE</v>
      </c>
      <c r="O51" s="11">
        <v>7.8389999999999986</v>
      </c>
      <c r="P51" s="10" t="s">
        <v>6</v>
      </c>
      <c r="Q51" s="11">
        <v>7.4709999999999992</v>
      </c>
      <c r="R51" s="11">
        <v>76.605000000000004</v>
      </c>
      <c r="S51" s="10">
        <v>0</v>
      </c>
    </row>
    <row r="52" spans="1:19" x14ac:dyDescent="0.35">
      <c r="A52" s="13">
        <v>43611.083333333336</v>
      </c>
      <c r="B52" s="14">
        <v>535</v>
      </c>
      <c r="C52" s="15">
        <v>24.7104</v>
      </c>
      <c r="D52" s="14">
        <v>9.83</v>
      </c>
      <c r="E52" s="14">
        <v>7.52</v>
      </c>
      <c r="F52" s="14">
        <v>83.5</v>
      </c>
      <c r="G52" s="14">
        <v>0</v>
      </c>
      <c r="H52" s="9"/>
      <c r="M52" s="8" t="str">
        <f t="shared" si="1"/>
        <v>N</v>
      </c>
      <c r="O52" s="11">
        <v>17.8476</v>
      </c>
      <c r="P52" s="10" t="s">
        <v>8</v>
      </c>
      <c r="Q52" s="11">
        <v>9.9703333333333344</v>
      </c>
      <c r="R52" s="11">
        <v>78.704999999999998</v>
      </c>
      <c r="S52" s="10">
        <v>3.45</v>
      </c>
    </row>
    <row r="53" spans="1:19" x14ac:dyDescent="0.35">
      <c r="A53" s="13">
        <v>43611.125</v>
      </c>
      <c r="B53" s="14">
        <v>535</v>
      </c>
      <c r="C53" s="15">
        <v>22.672800000000002</v>
      </c>
      <c r="D53" s="14">
        <v>8.39</v>
      </c>
      <c r="E53" s="14">
        <v>7.1609999999999996</v>
      </c>
      <c r="F53" s="14">
        <v>86.6</v>
      </c>
      <c r="G53" s="14">
        <v>0</v>
      </c>
      <c r="H53" s="9"/>
      <c r="M53" s="8" t="str">
        <f t="shared" si="1"/>
        <v>N</v>
      </c>
      <c r="O53" s="11">
        <v>25.284000000000002</v>
      </c>
      <c r="P53" s="10" t="s">
        <v>8</v>
      </c>
      <c r="Q53" s="11">
        <v>10.786666666666667</v>
      </c>
      <c r="R53" s="11">
        <v>88.766666666666666</v>
      </c>
      <c r="S53" s="10">
        <v>3.49</v>
      </c>
    </row>
    <row r="54" spans="1:19" x14ac:dyDescent="0.35">
      <c r="A54" s="13">
        <v>43611.166666666664</v>
      </c>
      <c r="B54" s="14">
        <v>535</v>
      </c>
      <c r="C54" s="15">
        <v>20.8764</v>
      </c>
      <c r="D54" s="14">
        <v>7.4470000000000001</v>
      </c>
      <c r="E54" s="14">
        <v>6.9009999999999998</v>
      </c>
      <c r="F54" s="14">
        <v>88.6</v>
      </c>
      <c r="G54" s="14">
        <v>0</v>
      </c>
      <c r="H54" s="9"/>
      <c r="M54" s="8" t="str">
        <f t="shared" si="1"/>
        <v>N</v>
      </c>
      <c r="O54" s="11">
        <v>13.358400000000001</v>
      </c>
      <c r="P54" s="10" t="s">
        <v>16</v>
      </c>
      <c r="Q54" s="11">
        <v>9.67</v>
      </c>
      <c r="R54" s="11">
        <v>94.416666666666671</v>
      </c>
      <c r="S54" s="10">
        <v>1.1200000000000001</v>
      </c>
    </row>
    <row r="55" spans="1:19" x14ac:dyDescent="0.35">
      <c r="A55" s="13">
        <v>43611.208333333336</v>
      </c>
      <c r="B55" s="14">
        <v>535</v>
      </c>
      <c r="C55" s="15">
        <v>25.473599999999998</v>
      </c>
      <c r="D55" s="14">
        <v>3.581</v>
      </c>
      <c r="E55" s="14">
        <v>6.407</v>
      </c>
      <c r="F55" s="14">
        <v>88.5</v>
      </c>
      <c r="G55" s="14">
        <v>0</v>
      </c>
      <c r="H55" s="9"/>
      <c r="M55" s="8" t="str">
        <f t="shared" si="1"/>
        <v>N</v>
      </c>
      <c r="O55" s="11">
        <v>12.742199999999999</v>
      </c>
      <c r="P55" s="10" t="s">
        <v>14</v>
      </c>
      <c r="Q55" s="11">
        <v>8.3040000000000003</v>
      </c>
      <c r="R55" s="11">
        <v>97.366666666666674</v>
      </c>
      <c r="S55" s="10">
        <v>0</v>
      </c>
    </row>
    <row r="56" spans="1:19" x14ac:dyDescent="0.35">
      <c r="A56" s="13">
        <v>43611.25</v>
      </c>
      <c r="B56" s="14">
        <v>535</v>
      </c>
      <c r="C56" s="15">
        <v>25.718400000000003</v>
      </c>
      <c r="D56" s="14">
        <v>10.32</v>
      </c>
      <c r="E56" s="14">
        <v>6.125</v>
      </c>
      <c r="F56" s="14">
        <v>87.8</v>
      </c>
      <c r="G56" s="14">
        <v>0</v>
      </c>
      <c r="H56" s="9">
        <f>AVERAGE(C51:C56)</f>
        <v>24.5928</v>
      </c>
      <c r="I56" s="7" t="str">
        <f>INDEX(M51:M56,MODE(MATCH(M51:M56,M51:M56,0)))</f>
        <v>N</v>
      </c>
      <c r="J56" s="9">
        <f>AVERAGE(E51:E56)</f>
        <v>6.9923333333333337</v>
      </c>
      <c r="K56" s="9">
        <f>AVERAGE(F51:F56)</f>
        <v>86.283333333333317</v>
      </c>
      <c r="L56" s="9">
        <f>SUM(G51:G56)</f>
        <v>0</v>
      </c>
      <c r="M56" s="8" t="str">
        <f t="shared" si="1"/>
        <v>N</v>
      </c>
      <c r="O56" s="11">
        <v>13.6182</v>
      </c>
      <c r="P56" s="10" t="s">
        <v>14</v>
      </c>
      <c r="Q56" s="11">
        <v>10.413499999999999</v>
      </c>
      <c r="R56" s="11">
        <v>85.589999999999989</v>
      </c>
      <c r="S56" s="10">
        <v>0</v>
      </c>
    </row>
    <row r="57" spans="1:19" x14ac:dyDescent="0.35">
      <c r="A57" s="13">
        <v>43611.291666666664</v>
      </c>
      <c r="B57" s="14">
        <v>535</v>
      </c>
      <c r="C57" s="15">
        <v>22.791600000000003</v>
      </c>
      <c r="D57" s="14">
        <v>21.96</v>
      </c>
      <c r="E57" s="14">
        <v>6.069</v>
      </c>
      <c r="F57" s="14">
        <v>87.4</v>
      </c>
      <c r="G57" s="14">
        <v>0</v>
      </c>
      <c r="H57" s="9"/>
      <c r="M57" s="8" t="str">
        <f t="shared" si="1"/>
        <v>NNE</v>
      </c>
      <c r="O57" s="11">
        <v>11.083800000000002</v>
      </c>
      <c r="P57" s="10" t="s">
        <v>13</v>
      </c>
      <c r="Q57" s="11">
        <v>18.023333333333333</v>
      </c>
      <c r="R57" s="11">
        <v>51.42499999999999</v>
      </c>
      <c r="S57" s="10">
        <v>0</v>
      </c>
    </row>
    <row r="58" spans="1:19" x14ac:dyDescent="0.35">
      <c r="A58" s="13">
        <v>43611.333333333336</v>
      </c>
      <c r="B58" s="14">
        <v>535</v>
      </c>
      <c r="C58" s="15">
        <v>21.117599999999999</v>
      </c>
      <c r="D58" s="14">
        <v>12.28</v>
      </c>
      <c r="E58" s="14">
        <v>5.8860000000000001</v>
      </c>
      <c r="F58" s="14">
        <v>90.2</v>
      </c>
      <c r="G58" s="14">
        <v>0</v>
      </c>
      <c r="H58" s="9"/>
      <c r="M58" s="8" t="str">
        <f t="shared" si="1"/>
        <v>NNE</v>
      </c>
      <c r="O58" s="11">
        <v>11.007</v>
      </c>
      <c r="P58" s="10" t="s">
        <v>20</v>
      </c>
      <c r="Q58" s="11">
        <v>14.626666666666667</v>
      </c>
      <c r="R58" s="11">
        <v>59.379999999999995</v>
      </c>
      <c r="S58" s="10">
        <v>0</v>
      </c>
    </row>
    <row r="59" spans="1:19" x14ac:dyDescent="0.35">
      <c r="A59" s="13">
        <v>43611.375</v>
      </c>
      <c r="B59" s="14">
        <v>535</v>
      </c>
      <c r="C59" s="15">
        <v>22.8384</v>
      </c>
      <c r="D59" s="14">
        <v>19.91</v>
      </c>
      <c r="E59" s="14">
        <v>5.718</v>
      </c>
      <c r="F59" s="14">
        <v>89.8</v>
      </c>
      <c r="G59" s="14">
        <v>0</v>
      </c>
      <c r="H59" s="9"/>
      <c r="M59" s="8" t="str">
        <f t="shared" si="1"/>
        <v>NNE</v>
      </c>
      <c r="O59" s="11">
        <v>16.146000000000001</v>
      </c>
      <c r="P59" s="10" t="s">
        <v>16</v>
      </c>
      <c r="Q59" s="11">
        <v>6.9781666666666666</v>
      </c>
      <c r="R59" s="11">
        <v>86.083333333333329</v>
      </c>
      <c r="S59" s="10">
        <v>0</v>
      </c>
    </row>
    <row r="60" spans="1:19" x14ac:dyDescent="0.35">
      <c r="A60" s="13">
        <v>43611.416666666664</v>
      </c>
      <c r="B60" s="14">
        <v>535</v>
      </c>
      <c r="C60" s="15">
        <v>21.5352</v>
      </c>
      <c r="D60" s="14">
        <v>25.05</v>
      </c>
      <c r="E60" s="14">
        <v>5.4539999999999997</v>
      </c>
      <c r="F60" s="14">
        <v>89.8</v>
      </c>
      <c r="G60" s="14">
        <v>0.05</v>
      </c>
      <c r="H60" s="9"/>
      <c r="M60" s="8" t="str">
        <f t="shared" si="1"/>
        <v>NNE</v>
      </c>
      <c r="O60" s="11">
        <v>13.374600000000001</v>
      </c>
      <c r="P60" s="10" t="s">
        <v>16</v>
      </c>
      <c r="Q60" s="11">
        <v>4.8218333333333341</v>
      </c>
      <c r="R60" s="11">
        <v>91.216666666666683</v>
      </c>
      <c r="S60" s="10">
        <v>3.8099999999999996</v>
      </c>
    </row>
    <row r="61" spans="1:19" x14ac:dyDescent="0.35">
      <c r="A61" s="13">
        <v>43611.458333333336</v>
      </c>
      <c r="B61" s="14">
        <v>535</v>
      </c>
      <c r="C61" s="15">
        <v>22.053600000000003</v>
      </c>
      <c r="D61" s="14">
        <v>27.5</v>
      </c>
      <c r="E61" s="14">
        <v>5.3090000000000002</v>
      </c>
      <c r="F61" s="14">
        <v>89.7</v>
      </c>
      <c r="G61" s="14">
        <v>0</v>
      </c>
      <c r="H61" s="9"/>
      <c r="M61" s="8" t="str">
        <f t="shared" si="1"/>
        <v>NNE</v>
      </c>
      <c r="O61" s="11">
        <v>3.6318000000000001</v>
      </c>
      <c r="P61" s="10" t="s">
        <v>19</v>
      </c>
      <c r="Q61" s="11">
        <v>7.2693333333333348</v>
      </c>
      <c r="R61" s="11">
        <v>79.024999999999991</v>
      </c>
      <c r="S61" s="10">
        <v>0.48</v>
      </c>
    </row>
    <row r="62" spans="1:19" x14ac:dyDescent="0.35">
      <c r="A62" s="13">
        <v>43611.5</v>
      </c>
      <c r="B62" s="14">
        <v>535</v>
      </c>
      <c r="C62" s="15">
        <v>18.291600000000003</v>
      </c>
      <c r="D62" s="14">
        <v>45</v>
      </c>
      <c r="E62" s="14">
        <v>5.2439999999999998</v>
      </c>
      <c r="F62" s="14">
        <v>87.4</v>
      </c>
      <c r="G62" s="14">
        <v>0</v>
      </c>
      <c r="H62" s="9">
        <f>AVERAGE(C57:C62)</f>
        <v>21.438000000000002</v>
      </c>
      <c r="I62" s="7" t="str">
        <f>INDEX(M57:M62,MODE(MATCH(M57:M62,M57:M62,0)))</f>
        <v>NNE</v>
      </c>
      <c r="J62" s="9">
        <f>AVERAGE(E57:E62)</f>
        <v>5.6133333333333342</v>
      </c>
      <c r="K62" s="9">
        <f>AVERAGE(F57:F62)</f>
        <v>89.050000000000011</v>
      </c>
      <c r="L62" s="9">
        <f>SUM(G57:G62)</f>
        <v>0.05</v>
      </c>
      <c r="M62" s="8" t="str">
        <f t="shared" si="1"/>
        <v>NE</v>
      </c>
      <c r="O62" s="11">
        <v>1.5132000000000001</v>
      </c>
      <c r="P62" s="10" t="s">
        <v>14</v>
      </c>
      <c r="Q62" s="11">
        <v>7.1769999999999996</v>
      </c>
      <c r="R62" s="11">
        <v>87.223333333333343</v>
      </c>
      <c r="S62" s="10">
        <v>0.62</v>
      </c>
    </row>
    <row r="63" spans="1:19" x14ac:dyDescent="0.35">
      <c r="A63" s="13">
        <v>43611.541666666664</v>
      </c>
      <c r="B63" s="14">
        <v>535</v>
      </c>
      <c r="C63" s="15">
        <v>18.889199999999999</v>
      </c>
      <c r="D63" s="14">
        <v>33.94</v>
      </c>
      <c r="E63" s="14">
        <v>5.4390000000000001</v>
      </c>
      <c r="F63" s="14">
        <v>86.7</v>
      </c>
      <c r="G63" s="14">
        <v>0.16</v>
      </c>
      <c r="H63" s="9"/>
      <c r="M63" s="8" t="str">
        <f t="shared" si="1"/>
        <v>NE</v>
      </c>
      <c r="O63" s="11">
        <v>2.2566000000000002</v>
      </c>
      <c r="P63" s="10" t="s">
        <v>20</v>
      </c>
      <c r="Q63" s="11">
        <v>3.4556666666666671</v>
      </c>
      <c r="R63" s="11">
        <v>91.116666666666674</v>
      </c>
      <c r="S63" s="10">
        <v>0</v>
      </c>
    </row>
    <row r="64" spans="1:19" x14ac:dyDescent="0.35">
      <c r="A64" s="13">
        <v>43611.583333333336</v>
      </c>
      <c r="B64" s="14">
        <v>535</v>
      </c>
      <c r="C64" s="15">
        <v>18.878399999999999</v>
      </c>
      <c r="D64" s="14">
        <v>50.35</v>
      </c>
      <c r="E64" s="14">
        <v>6.2930000000000001</v>
      </c>
      <c r="F64" s="14">
        <v>88</v>
      </c>
      <c r="G64" s="14">
        <v>0.36</v>
      </c>
      <c r="H64" s="9"/>
      <c r="M64" s="8" t="str">
        <f t="shared" si="1"/>
        <v>NE</v>
      </c>
      <c r="O64" s="11">
        <v>6.8885999999999994</v>
      </c>
      <c r="P64" s="10" t="s">
        <v>19</v>
      </c>
      <c r="Q64" s="11">
        <v>7.8168333333333324</v>
      </c>
      <c r="R64" s="11">
        <v>74.87833333333333</v>
      </c>
      <c r="S64" s="10">
        <v>0</v>
      </c>
    </row>
    <row r="65" spans="1:19" x14ac:dyDescent="0.35">
      <c r="A65" s="13">
        <v>43611.625</v>
      </c>
      <c r="B65" s="14">
        <v>535</v>
      </c>
      <c r="C65" s="15">
        <v>16.164000000000001</v>
      </c>
      <c r="D65" s="14">
        <v>51.5</v>
      </c>
      <c r="E65" s="14">
        <v>7.3470000000000004</v>
      </c>
      <c r="F65" s="14">
        <v>81.599999999999994</v>
      </c>
      <c r="G65" s="14">
        <v>0</v>
      </c>
      <c r="H65" s="9"/>
      <c r="M65" s="8" t="str">
        <f t="shared" si="1"/>
        <v>NE</v>
      </c>
      <c r="O65" s="11">
        <v>9.1170000000000009</v>
      </c>
      <c r="P65" s="10" t="s">
        <v>19</v>
      </c>
      <c r="Q65" s="11">
        <v>16.760000000000002</v>
      </c>
      <c r="R65" s="11">
        <v>34.798333333333332</v>
      </c>
      <c r="S65" s="10">
        <v>0</v>
      </c>
    </row>
    <row r="66" spans="1:19" x14ac:dyDescent="0.35">
      <c r="A66" s="13">
        <v>43611.666666666664</v>
      </c>
      <c r="B66" s="14">
        <v>535</v>
      </c>
      <c r="C66" s="15">
        <v>14.997600000000002</v>
      </c>
      <c r="D66" s="14">
        <v>50.26</v>
      </c>
      <c r="E66" s="14">
        <v>7.2839999999999998</v>
      </c>
      <c r="F66" s="14">
        <v>80.7</v>
      </c>
      <c r="G66" s="14">
        <v>0</v>
      </c>
      <c r="H66" s="9"/>
      <c r="M66" s="8" t="str">
        <f t="shared" si="1"/>
        <v>NE</v>
      </c>
      <c r="O66" s="11">
        <v>0.43080000000000002</v>
      </c>
      <c r="P66" s="10" t="s">
        <v>14</v>
      </c>
      <c r="Q66" s="11">
        <v>15.423333333333334</v>
      </c>
      <c r="R66" s="11">
        <v>37.493333333333332</v>
      </c>
      <c r="S66" s="10">
        <v>0</v>
      </c>
    </row>
    <row r="67" spans="1:19" x14ac:dyDescent="0.35">
      <c r="A67" s="13">
        <v>43611.708333333336</v>
      </c>
      <c r="B67" s="14">
        <v>535</v>
      </c>
      <c r="C67" s="15">
        <v>12.996</v>
      </c>
      <c r="D67" s="14">
        <v>60.76</v>
      </c>
      <c r="E67" s="14">
        <v>7.1040000000000001</v>
      </c>
      <c r="F67" s="14">
        <v>83.8</v>
      </c>
      <c r="G67" s="14">
        <v>0.19</v>
      </c>
      <c r="H67" s="9"/>
      <c r="M67" s="8" t="str">
        <f t="shared" ref="M67:M98" si="2">IF(D67&lt;11.25,"N",IF(D67&lt;33.75,"NNE",IF(D67&lt;56.25,"NE",IF(D67&lt;78.75,"ENE",IF(D67&lt;101.25,"E",IF(D67&lt;123.75,"ESE",IF(D67&lt;146.25,"SE",IF(D67&lt;168.75,"SSE",IF(D67&lt;191.25,"S",IF(D67&lt;213.75,"SSW",IF(D67&lt;236.25,"SW",IF(D67&lt;258.75,"WSW",IF(D67&lt;281.25,"W",IF(D67&lt;303.75,"WNW",IF(D67&lt;326.25,"NW",IF(D67&lt;348.75,"NNW",IF(D67&lt;=360,"N",0)))))))))))))))))</f>
        <v>ENE</v>
      </c>
      <c r="O67" s="11">
        <v>0.31919999999999998</v>
      </c>
      <c r="P67" s="10" t="s">
        <v>12</v>
      </c>
      <c r="Q67" s="11">
        <v>6.3773333333333335</v>
      </c>
      <c r="R67" s="11">
        <v>66.63333333333334</v>
      </c>
      <c r="S67" s="10">
        <v>0</v>
      </c>
    </row>
    <row r="68" spans="1:19" x14ac:dyDescent="0.35">
      <c r="A68" s="13">
        <v>43611.75</v>
      </c>
      <c r="B68" s="14">
        <v>535</v>
      </c>
      <c r="C68" s="15">
        <v>8.5464000000000002</v>
      </c>
      <c r="D68" s="14">
        <v>55.23</v>
      </c>
      <c r="E68" s="14">
        <v>7.0860000000000003</v>
      </c>
      <c r="F68" s="14">
        <v>85.9</v>
      </c>
      <c r="G68" s="14">
        <v>0.14000000000000001</v>
      </c>
      <c r="H68" s="9">
        <f>AVERAGE(C63:C68)</f>
        <v>15.078600000000002</v>
      </c>
      <c r="I68" s="7" t="str">
        <f>INDEX(M63:M68,MODE(MATCH(M63:M68,M63:M68,0)))</f>
        <v>NE</v>
      </c>
      <c r="J68" s="9">
        <f>AVERAGE(E63:E68)</f>
        <v>6.7588333333333326</v>
      </c>
      <c r="K68" s="9">
        <f>AVERAGE(F63:F68)</f>
        <v>84.449999999999989</v>
      </c>
      <c r="L68" s="9">
        <f>SUM(G63:G68)</f>
        <v>0.85</v>
      </c>
      <c r="M68" s="8" t="str">
        <f t="shared" si="2"/>
        <v>NE</v>
      </c>
      <c r="O68" s="11">
        <v>9.488999999999999</v>
      </c>
      <c r="P68" s="10" t="s">
        <v>10</v>
      </c>
      <c r="Q68" s="11">
        <v>14.472166666666665</v>
      </c>
      <c r="R68" s="11">
        <v>43.604999999999997</v>
      </c>
      <c r="S68" s="10">
        <v>0</v>
      </c>
    </row>
    <row r="69" spans="1:19" x14ac:dyDescent="0.35">
      <c r="A69" s="13">
        <v>43611.791666666664</v>
      </c>
      <c r="B69" s="14">
        <v>535</v>
      </c>
      <c r="C69" s="15">
        <v>11.462400000000001</v>
      </c>
      <c r="D69" s="14">
        <v>43.49</v>
      </c>
      <c r="E69" s="14">
        <v>7.1719999999999997</v>
      </c>
      <c r="F69" s="14">
        <v>84.2</v>
      </c>
      <c r="G69" s="14">
        <v>0.28999999999999998</v>
      </c>
      <c r="H69" s="9"/>
      <c r="M69" s="8" t="str">
        <f t="shared" si="2"/>
        <v>NE</v>
      </c>
      <c r="O69" s="11">
        <v>17.397600000000001</v>
      </c>
      <c r="P69" s="10" t="s">
        <v>12</v>
      </c>
      <c r="Q69" s="11">
        <v>25</v>
      </c>
      <c r="R69" s="11">
        <v>20.583333333333332</v>
      </c>
      <c r="S69" s="10">
        <v>0</v>
      </c>
    </row>
    <row r="70" spans="1:19" x14ac:dyDescent="0.35">
      <c r="A70" s="13">
        <v>43611.833333333336</v>
      </c>
      <c r="B70" s="14">
        <v>535</v>
      </c>
      <c r="C70" s="15">
        <v>4.8348000000000004</v>
      </c>
      <c r="D70" s="14">
        <v>78.989999999999995</v>
      </c>
      <c r="E70" s="14">
        <v>6.9740000000000002</v>
      </c>
      <c r="F70" s="14">
        <v>88.5</v>
      </c>
      <c r="G70" s="14">
        <v>0.62</v>
      </c>
      <c r="H70" s="9"/>
      <c r="M70" s="8" t="str">
        <f t="shared" si="2"/>
        <v>E</v>
      </c>
      <c r="O70" s="11">
        <v>5.0502000000000002</v>
      </c>
      <c r="P70" s="10" t="s">
        <v>20</v>
      </c>
      <c r="Q70" s="11">
        <v>20.851666666666667</v>
      </c>
      <c r="R70" s="11">
        <v>32.948333333333338</v>
      </c>
      <c r="S70" s="10">
        <v>0</v>
      </c>
    </row>
    <row r="71" spans="1:19" x14ac:dyDescent="0.35">
      <c r="A71" s="13">
        <v>43611.875</v>
      </c>
      <c r="B71" s="14">
        <v>535</v>
      </c>
      <c r="C71" s="15">
        <v>6.8652000000000006</v>
      </c>
      <c r="D71" s="14">
        <v>48.61</v>
      </c>
      <c r="E71" s="14">
        <v>6.72</v>
      </c>
      <c r="F71" s="14">
        <v>90.9</v>
      </c>
      <c r="G71" s="14">
        <v>0.22</v>
      </c>
      <c r="H71" s="9"/>
      <c r="M71" s="8" t="str">
        <f t="shared" si="2"/>
        <v>NE</v>
      </c>
    </row>
    <row r="72" spans="1:19" x14ac:dyDescent="0.35">
      <c r="A72" s="13">
        <v>43611.916666666664</v>
      </c>
      <c r="B72" s="14">
        <v>535</v>
      </c>
      <c r="C72" s="15">
        <v>3.4272</v>
      </c>
      <c r="D72" s="14">
        <v>24.09</v>
      </c>
      <c r="E72" s="14">
        <v>6.6159999999999997</v>
      </c>
      <c r="F72" s="14">
        <v>93.8</v>
      </c>
      <c r="G72" s="14">
        <v>0.47</v>
      </c>
      <c r="H72" s="9"/>
      <c r="M72" s="8" t="str">
        <f t="shared" si="2"/>
        <v>NNE</v>
      </c>
    </row>
    <row r="73" spans="1:19" x14ac:dyDescent="0.35">
      <c r="A73" s="13">
        <v>43611.958333333336</v>
      </c>
      <c r="B73" s="14">
        <v>535</v>
      </c>
      <c r="C73" s="15">
        <v>4.3884000000000007</v>
      </c>
      <c r="D73" s="14">
        <v>207.8</v>
      </c>
      <c r="E73" s="14">
        <v>6.532</v>
      </c>
      <c r="F73" s="14">
        <v>95.5</v>
      </c>
      <c r="G73" s="14">
        <v>0.13</v>
      </c>
      <c r="H73" s="9"/>
      <c r="M73" s="8" t="str">
        <f t="shared" si="2"/>
        <v>SSW</v>
      </c>
    </row>
    <row r="74" spans="1:19" x14ac:dyDescent="0.35">
      <c r="A74" s="13">
        <v>43612</v>
      </c>
      <c r="B74" s="14">
        <v>535</v>
      </c>
      <c r="C74" s="15">
        <v>8.6219999999999999</v>
      </c>
      <c r="D74" s="14">
        <v>316.39999999999998</v>
      </c>
      <c r="E74" s="14">
        <v>6.2350000000000003</v>
      </c>
      <c r="F74" s="14">
        <v>96</v>
      </c>
      <c r="G74" s="14">
        <v>0</v>
      </c>
      <c r="H74" s="9">
        <f>AVERAGE(C69:C74)</f>
        <v>6.6000000000000005</v>
      </c>
      <c r="I74" s="7" t="str">
        <f>INDEX(M69:M74,MODE(MATCH(M69:M74,M69:M74,0)))</f>
        <v>NE</v>
      </c>
      <c r="J74" s="9">
        <f>AVERAGE(E69:E74)</f>
        <v>6.7081666666666662</v>
      </c>
      <c r="K74" s="9">
        <f>AVERAGE(F69:F74)</f>
        <v>91.483333333333348</v>
      </c>
      <c r="L74" s="9">
        <f>SUM(G69:G74)</f>
        <v>1.73</v>
      </c>
      <c r="M74" s="8" t="str">
        <f t="shared" si="2"/>
        <v>NW</v>
      </c>
    </row>
    <row r="75" spans="1:19" x14ac:dyDescent="0.35">
      <c r="A75" s="13">
        <v>43612.041666666664</v>
      </c>
      <c r="B75" s="14">
        <v>535</v>
      </c>
      <c r="C75" s="15">
        <v>7.2540000000000004</v>
      </c>
      <c r="D75" s="14">
        <v>339.5</v>
      </c>
      <c r="E75" s="14">
        <v>6.0490000000000004</v>
      </c>
      <c r="F75" s="14">
        <v>94.4</v>
      </c>
      <c r="G75" s="14">
        <v>0</v>
      </c>
      <c r="H75" s="9"/>
      <c r="M75" s="8" t="str">
        <f t="shared" si="2"/>
        <v>NNW</v>
      </c>
    </row>
    <row r="76" spans="1:19" x14ac:dyDescent="0.35">
      <c r="A76" s="13">
        <v>43612.083333333336</v>
      </c>
      <c r="B76" s="14">
        <v>535</v>
      </c>
      <c r="C76" s="15">
        <v>8.7624000000000013</v>
      </c>
      <c r="D76" s="14">
        <v>337.4</v>
      </c>
      <c r="E76" s="14">
        <v>5.47</v>
      </c>
      <c r="F76" s="14">
        <v>94.9</v>
      </c>
      <c r="G76" s="14">
        <v>0</v>
      </c>
      <c r="H76" s="9"/>
      <c r="M76" s="8" t="str">
        <f t="shared" si="2"/>
        <v>NNW</v>
      </c>
    </row>
    <row r="77" spans="1:19" x14ac:dyDescent="0.35">
      <c r="A77" s="13">
        <v>43612.125</v>
      </c>
      <c r="B77" s="14">
        <v>535</v>
      </c>
      <c r="C77" s="15">
        <v>6.8075999999999999</v>
      </c>
      <c r="D77" s="14">
        <v>6.734</v>
      </c>
      <c r="E77" s="14">
        <v>4.306</v>
      </c>
      <c r="F77" s="14">
        <v>95.4</v>
      </c>
      <c r="G77" s="14">
        <v>0</v>
      </c>
      <c r="H77" s="9"/>
      <c r="M77" s="8" t="str">
        <f t="shared" si="2"/>
        <v>N</v>
      </c>
    </row>
    <row r="78" spans="1:19" x14ac:dyDescent="0.35">
      <c r="A78" s="13">
        <v>43612.166666666664</v>
      </c>
      <c r="B78" s="14">
        <v>535</v>
      </c>
      <c r="C78" s="15">
        <v>2.6892</v>
      </c>
      <c r="D78" s="14">
        <v>76.34</v>
      </c>
      <c r="E78" s="14">
        <v>3.5920000000000001</v>
      </c>
      <c r="F78" s="14">
        <v>96.3</v>
      </c>
      <c r="G78" s="14">
        <v>0</v>
      </c>
      <c r="H78" s="9"/>
      <c r="M78" s="8" t="str">
        <f t="shared" si="2"/>
        <v>ENE</v>
      </c>
    </row>
    <row r="79" spans="1:19" x14ac:dyDescent="0.35">
      <c r="A79" s="13">
        <v>43612.208333333336</v>
      </c>
      <c r="B79" s="14">
        <v>535</v>
      </c>
      <c r="C79" s="15">
        <v>5.1768000000000001</v>
      </c>
      <c r="D79" s="14">
        <v>101.5</v>
      </c>
      <c r="E79" s="14">
        <v>2.4889999999999999</v>
      </c>
      <c r="F79" s="14">
        <v>96.8</v>
      </c>
      <c r="G79" s="14">
        <v>0</v>
      </c>
      <c r="H79" s="9"/>
      <c r="M79" s="8" t="str">
        <f t="shared" si="2"/>
        <v>ESE</v>
      </c>
    </row>
    <row r="80" spans="1:19" x14ac:dyDescent="0.35">
      <c r="A80" s="13">
        <v>43612.25</v>
      </c>
      <c r="B80" s="14">
        <v>535</v>
      </c>
      <c r="C80" s="15">
        <v>5.0651999999999999</v>
      </c>
      <c r="D80" s="14">
        <v>4.657</v>
      </c>
      <c r="E80" s="14">
        <v>0.59099999999999997</v>
      </c>
      <c r="F80" s="14">
        <v>97.4</v>
      </c>
      <c r="G80" s="14">
        <v>0</v>
      </c>
      <c r="H80" s="9">
        <f>AVERAGE(C75:C80)</f>
        <v>5.9592000000000001</v>
      </c>
      <c r="I80" s="7" t="str">
        <f>INDEX(M75:M80,MODE(MATCH(M75:M80,M75:M80,0)))</f>
        <v>NNW</v>
      </c>
      <c r="J80" s="9">
        <f>AVERAGE(E75:E80)</f>
        <v>3.7494999999999998</v>
      </c>
      <c r="K80" s="9">
        <f>AVERAGE(F75:F80)</f>
        <v>95.866666666666674</v>
      </c>
      <c r="L80" s="9">
        <f>SUM(G75:G80)</f>
        <v>0</v>
      </c>
      <c r="M80" s="8" t="str">
        <f t="shared" si="2"/>
        <v>N</v>
      </c>
    </row>
    <row r="81" spans="1:13" x14ac:dyDescent="0.35">
      <c r="A81" s="13">
        <v>43612.291666666664</v>
      </c>
      <c r="B81" s="14">
        <v>535</v>
      </c>
      <c r="C81" s="15">
        <v>10.3284</v>
      </c>
      <c r="D81" s="14">
        <v>351</v>
      </c>
      <c r="E81" s="14">
        <v>1.7410000000000001</v>
      </c>
      <c r="F81" s="14">
        <v>98</v>
      </c>
      <c r="G81" s="14">
        <v>0</v>
      </c>
      <c r="H81" s="9"/>
      <c r="M81" s="8" t="str">
        <f t="shared" si="2"/>
        <v>N</v>
      </c>
    </row>
    <row r="82" spans="1:13" x14ac:dyDescent="0.35">
      <c r="A82" s="13">
        <v>43612.333333333336</v>
      </c>
      <c r="B82" s="14">
        <v>535</v>
      </c>
      <c r="C82" s="15">
        <v>8.2260000000000009</v>
      </c>
      <c r="D82" s="14">
        <v>12.28</v>
      </c>
      <c r="E82" s="14">
        <v>4.6050000000000004</v>
      </c>
      <c r="F82" s="14">
        <v>91.5</v>
      </c>
      <c r="G82" s="14">
        <v>0</v>
      </c>
      <c r="H82" s="9"/>
      <c r="M82" s="8" t="str">
        <f t="shared" si="2"/>
        <v>NNE</v>
      </c>
    </row>
    <row r="83" spans="1:13" x14ac:dyDescent="0.35">
      <c r="A83" s="13">
        <v>43612.375</v>
      </c>
      <c r="B83" s="14">
        <v>535</v>
      </c>
      <c r="C83" s="15">
        <v>10.969200000000001</v>
      </c>
      <c r="D83" s="14">
        <v>42.94</v>
      </c>
      <c r="E83" s="14">
        <v>8.52</v>
      </c>
      <c r="F83" s="14">
        <v>77.67</v>
      </c>
      <c r="G83" s="14">
        <v>0</v>
      </c>
      <c r="H83" s="9"/>
      <c r="M83" s="8" t="str">
        <f t="shared" si="2"/>
        <v>NE</v>
      </c>
    </row>
    <row r="84" spans="1:13" x14ac:dyDescent="0.35">
      <c r="A84" s="13">
        <v>43612.416666666664</v>
      </c>
      <c r="B84" s="14">
        <v>535</v>
      </c>
      <c r="C84" s="15">
        <v>16.2288</v>
      </c>
      <c r="D84" s="14">
        <v>30.69</v>
      </c>
      <c r="E84" s="14">
        <v>10.49</v>
      </c>
      <c r="F84" s="14">
        <v>65.14</v>
      </c>
      <c r="G84" s="14">
        <v>0</v>
      </c>
      <c r="H84" s="9"/>
      <c r="M84" s="8" t="str">
        <f t="shared" si="2"/>
        <v>NNE</v>
      </c>
    </row>
    <row r="85" spans="1:13" x14ac:dyDescent="0.35">
      <c r="A85" s="13">
        <v>43612.458333333336</v>
      </c>
      <c r="B85" s="14">
        <v>535</v>
      </c>
      <c r="C85" s="15">
        <v>15.742800000000001</v>
      </c>
      <c r="D85" s="14">
        <v>38.92</v>
      </c>
      <c r="E85" s="14">
        <v>11.89</v>
      </c>
      <c r="F85" s="14">
        <v>58.98</v>
      </c>
      <c r="G85" s="14">
        <v>0</v>
      </c>
      <c r="H85" s="9"/>
      <c r="M85" s="8" t="str">
        <f t="shared" si="2"/>
        <v>NE</v>
      </c>
    </row>
    <row r="86" spans="1:13" x14ac:dyDescent="0.35">
      <c r="A86" s="13">
        <v>43612.5</v>
      </c>
      <c r="B86" s="14">
        <v>535</v>
      </c>
      <c r="C86" s="15">
        <v>15.562800000000001</v>
      </c>
      <c r="D86" s="14">
        <v>48.05</v>
      </c>
      <c r="E86" s="14">
        <v>13.24</v>
      </c>
      <c r="F86" s="14">
        <v>54.79</v>
      </c>
      <c r="G86" s="14">
        <v>0</v>
      </c>
      <c r="H86" s="9">
        <f>AVERAGE(C81:C86)</f>
        <v>12.843000000000002</v>
      </c>
      <c r="I86" s="7" t="str">
        <f>INDEX(M81:M86,MODE(MATCH(M81:M86,M81:M86,0)))</f>
        <v>NE</v>
      </c>
      <c r="J86" s="9">
        <f>AVERAGE(E81:E86)</f>
        <v>8.4143333333333334</v>
      </c>
      <c r="K86" s="9">
        <f>AVERAGE(F81:F86)</f>
        <v>74.346666666666678</v>
      </c>
      <c r="L86" s="9">
        <f>SUM(G81:G86)</f>
        <v>0</v>
      </c>
      <c r="M86" s="8" t="str">
        <f t="shared" si="2"/>
        <v>NE</v>
      </c>
    </row>
    <row r="87" spans="1:13" x14ac:dyDescent="0.35">
      <c r="A87" s="13">
        <v>43612.541666666664</v>
      </c>
      <c r="B87" s="14">
        <v>535</v>
      </c>
      <c r="C87" s="15">
        <v>12.607199999999999</v>
      </c>
      <c r="D87" s="14">
        <v>48.31</v>
      </c>
      <c r="E87" s="14">
        <v>14.43</v>
      </c>
      <c r="F87" s="14">
        <v>51.43</v>
      </c>
      <c r="G87" s="14">
        <v>0</v>
      </c>
      <c r="H87" s="9"/>
      <c r="M87" s="8" t="str">
        <f t="shared" si="2"/>
        <v>NE</v>
      </c>
    </row>
    <row r="88" spans="1:13" x14ac:dyDescent="0.35">
      <c r="A88" s="13">
        <v>43612.583333333336</v>
      </c>
      <c r="B88" s="14">
        <v>535</v>
      </c>
      <c r="C88" s="15">
        <v>12.506400000000001</v>
      </c>
      <c r="D88" s="14">
        <v>48.5</v>
      </c>
      <c r="E88" s="14">
        <v>15.61</v>
      </c>
      <c r="F88" s="14">
        <v>47.04</v>
      </c>
      <c r="G88" s="14">
        <v>0</v>
      </c>
      <c r="H88" s="9"/>
      <c r="M88" s="8" t="str">
        <f t="shared" si="2"/>
        <v>NE</v>
      </c>
    </row>
    <row r="89" spans="1:13" x14ac:dyDescent="0.35">
      <c r="A89" s="13">
        <v>43612.625</v>
      </c>
      <c r="B89" s="14">
        <v>535</v>
      </c>
      <c r="C89" s="15">
        <v>12.056400000000002</v>
      </c>
      <c r="D89" s="14">
        <v>47.93</v>
      </c>
      <c r="E89" s="14">
        <v>16.47</v>
      </c>
      <c r="F89" s="14">
        <v>42.89</v>
      </c>
      <c r="G89" s="14">
        <v>0</v>
      </c>
      <c r="H89" s="9"/>
      <c r="M89" s="8" t="str">
        <f t="shared" si="2"/>
        <v>NE</v>
      </c>
    </row>
    <row r="90" spans="1:13" x14ac:dyDescent="0.35">
      <c r="A90" s="13">
        <v>43612.666666666664</v>
      </c>
      <c r="B90" s="14">
        <v>535</v>
      </c>
      <c r="C90" s="15">
        <v>10.515599999999999</v>
      </c>
      <c r="D90" s="14">
        <v>51.75</v>
      </c>
      <c r="E90" s="14">
        <v>17.7</v>
      </c>
      <c r="F90" s="14">
        <v>38.58</v>
      </c>
      <c r="G90" s="14">
        <v>0</v>
      </c>
      <c r="H90" s="9"/>
      <c r="M90" s="8" t="str">
        <f t="shared" si="2"/>
        <v>NE</v>
      </c>
    </row>
    <row r="91" spans="1:13" x14ac:dyDescent="0.35">
      <c r="A91" s="13">
        <v>43612.708333333336</v>
      </c>
      <c r="B91" s="14">
        <v>535</v>
      </c>
      <c r="C91" s="15">
        <v>8.1143999999999998</v>
      </c>
      <c r="D91" s="14">
        <v>68.66</v>
      </c>
      <c r="E91" s="14">
        <v>18.14</v>
      </c>
      <c r="F91" s="14">
        <v>36.58</v>
      </c>
      <c r="G91" s="14">
        <v>0</v>
      </c>
      <c r="H91" s="9"/>
      <c r="M91" s="8" t="str">
        <f t="shared" si="2"/>
        <v>ENE</v>
      </c>
    </row>
    <row r="92" spans="1:13" x14ac:dyDescent="0.35">
      <c r="A92" s="13">
        <v>43612.75</v>
      </c>
      <c r="B92" s="14">
        <v>535</v>
      </c>
      <c r="C92" s="15">
        <v>7.0956000000000001</v>
      </c>
      <c r="D92" s="14">
        <v>92.2</v>
      </c>
      <c r="E92" s="14">
        <v>18.170000000000002</v>
      </c>
      <c r="F92" s="14">
        <v>35.78</v>
      </c>
      <c r="G92" s="14">
        <v>0</v>
      </c>
      <c r="H92" s="9">
        <f>AVERAGE(C87:C92)</f>
        <v>10.4826</v>
      </c>
      <c r="I92" s="7" t="str">
        <f>INDEX(M87:M92,MODE(MATCH(M87:M92,M87:M92,0)))</f>
        <v>NE</v>
      </c>
      <c r="J92" s="9">
        <f>AVERAGE(E87:E92)</f>
        <v>16.753333333333334</v>
      </c>
      <c r="K92" s="9">
        <f>AVERAGE(F87:F92)</f>
        <v>42.05</v>
      </c>
      <c r="L92" s="9">
        <f>SUM(G87:G92)</f>
        <v>0</v>
      </c>
      <c r="M92" s="8" t="str">
        <f t="shared" si="2"/>
        <v>E</v>
      </c>
    </row>
    <row r="93" spans="1:13" x14ac:dyDescent="0.35">
      <c r="A93" s="13">
        <v>43612.791666666664</v>
      </c>
      <c r="B93" s="14">
        <v>535</v>
      </c>
      <c r="C93" s="15">
        <v>7.5527999999999995</v>
      </c>
      <c r="D93" s="14">
        <v>87</v>
      </c>
      <c r="E93" s="14">
        <v>18.510000000000002</v>
      </c>
      <c r="F93" s="14">
        <v>34.130000000000003</v>
      </c>
      <c r="G93" s="14">
        <v>0</v>
      </c>
      <c r="H93" s="9"/>
      <c r="M93" s="8" t="str">
        <f t="shared" si="2"/>
        <v>E</v>
      </c>
    </row>
    <row r="94" spans="1:13" x14ac:dyDescent="0.35">
      <c r="A94" s="13">
        <v>43612.833333333336</v>
      </c>
      <c r="B94" s="14">
        <v>535</v>
      </c>
      <c r="C94" s="15">
        <v>3.4451999999999998</v>
      </c>
      <c r="D94" s="14">
        <v>0.1</v>
      </c>
      <c r="E94" s="14">
        <v>18.46</v>
      </c>
      <c r="F94" s="14">
        <v>33.04</v>
      </c>
      <c r="G94" s="14">
        <v>0</v>
      </c>
      <c r="H94" s="9"/>
      <c r="M94" s="8" t="str">
        <f t="shared" si="2"/>
        <v>N</v>
      </c>
    </row>
    <row r="95" spans="1:13" x14ac:dyDescent="0.35">
      <c r="A95" s="13">
        <v>43612.875</v>
      </c>
      <c r="B95" s="14">
        <v>535</v>
      </c>
      <c r="C95" s="15">
        <v>9.1620000000000008</v>
      </c>
      <c r="D95" s="14">
        <v>9.94</v>
      </c>
      <c r="E95" s="14">
        <v>16.760000000000002</v>
      </c>
      <c r="F95" s="14">
        <v>38.549999999999997</v>
      </c>
      <c r="G95" s="14">
        <v>0</v>
      </c>
      <c r="H95" s="9"/>
      <c r="M95" s="8" t="str">
        <f t="shared" si="2"/>
        <v>N</v>
      </c>
    </row>
    <row r="96" spans="1:13" x14ac:dyDescent="0.35">
      <c r="A96" s="13">
        <v>43612.916666666664</v>
      </c>
      <c r="B96" s="14">
        <v>535</v>
      </c>
      <c r="C96" s="15">
        <v>9.2591999999999999</v>
      </c>
      <c r="D96" s="14">
        <v>13.97</v>
      </c>
      <c r="E96" s="14">
        <v>13.64</v>
      </c>
      <c r="F96" s="14">
        <v>46.05</v>
      </c>
      <c r="G96" s="14">
        <v>0</v>
      </c>
      <c r="H96" s="9"/>
      <c r="M96" s="8" t="str">
        <f t="shared" si="2"/>
        <v>NNE</v>
      </c>
    </row>
    <row r="97" spans="1:13" x14ac:dyDescent="0.35">
      <c r="A97" s="13">
        <v>43612.958333333336</v>
      </c>
      <c r="B97" s="14">
        <v>535</v>
      </c>
      <c r="C97" s="15">
        <v>5.0903999999999998</v>
      </c>
      <c r="D97" s="14">
        <v>65.59</v>
      </c>
      <c r="E97" s="14">
        <v>10.85</v>
      </c>
      <c r="F97" s="14">
        <v>55.1</v>
      </c>
      <c r="G97" s="14">
        <v>0</v>
      </c>
      <c r="H97" s="9"/>
      <c r="M97" s="8" t="str">
        <f t="shared" si="2"/>
        <v>ENE</v>
      </c>
    </row>
    <row r="98" spans="1:13" x14ac:dyDescent="0.35">
      <c r="A98" s="13">
        <v>43613</v>
      </c>
      <c r="B98" s="14">
        <v>535</v>
      </c>
      <c r="C98" s="15">
        <v>3.8808000000000002</v>
      </c>
      <c r="D98" s="14">
        <v>297</v>
      </c>
      <c r="E98" s="14">
        <v>9.2799999999999994</v>
      </c>
      <c r="F98" s="14">
        <v>61.77</v>
      </c>
      <c r="G98" s="14">
        <v>0</v>
      </c>
      <c r="H98" s="9">
        <f>AVERAGE(C93:C98)</f>
        <v>6.3983999999999996</v>
      </c>
      <c r="I98" s="7" t="str">
        <f>INDEX(M93:M98,MODE(MATCH(M93:M98,M93:M98,0)))</f>
        <v>N</v>
      </c>
      <c r="J98" s="9">
        <f>AVERAGE(E93:E98)</f>
        <v>14.583333333333334</v>
      </c>
      <c r="K98" s="9">
        <f>AVERAGE(F93:F98)</f>
        <v>44.773333333333333</v>
      </c>
      <c r="L98" s="9">
        <f>SUM(G93:G98)</f>
        <v>0</v>
      </c>
      <c r="M98" s="8" t="str">
        <f t="shared" si="2"/>
        <v>WNW</v>
      </c>
    </row>
    <row r="99" spans="1:13" x14ac:dyDescent="0.35">
      <c r="A99" s="13">
        <v>43613.041666666664</v>
      </c>
      <c r="B99" s="14">
        <v>535</v>
      </c>
      <c r="C99" s="15">
        <v>1.9296000000000002</v>
      </c>
      <c r="D99" s="14">
        <v>310.2</v>
      </c>
      <c r="E99" s="14">
        <v>7.9649999999999999</v>
      </c>
      <c r="F99" s="14">
        <v>65.88</v>
      </c>
      <c r="G99" s="14">
        <v>0</v>
      </c>
      <c r="H99" s="9"/>
      <c r="M99" s="8" t="str">
        <f t="shared" ref="M99:M130" si="3">IF(D99&lt;11.25,"N",IF(D99&lt;33.75,"NNE",IF(D99&lt;56.25,"NE",IF(D99&lt;78.75,"ENE",IF(D99&lt;101.25,"E",IF(D99&lt;123.75,"ESE",IF(D99&lt;146.25,"SE",IF(D99&lt;168.75,"SSE",IF(D99&lt;191.25,"S",IF(D99&lt;213.75,"SSW",IF(D99&lt;236.25,"SW",IF(D99&lt;258.75,"WSW",IF(D99&lt;281.25,"W",IF(D99&lt;303.75,"WNW",IF(D99&lt;326.25,"NW",IF(D99&lt;348.75,"NNW",IF(D99&lt;=360,"N",0)))))))))))))))))</f>
        <v>NW</v>
      </c>
    </row>
    <row r="100" spans="1:13" x14ac:dyDescent="0.35">
      <c r="A100" s="13">
        <v>43613.083333333336</v>
      </c>
      <c r="B100" s="14">
        <v>535</v>
      </c>
      <c r="C100" s="15">
        <v>3.0455999999999999</v>
      </c>
      <c r="D100" s="14">
        <v>141.19999999999999</v>
      </c>
      <c r="E100" s="14">
        <v>6.0359999999999996</v>
      </c>
      <c r="F100" s="14">
        <v>73.67</v>
      </c>
      <c r="G100" s="14">
        <v>0</v>
      </c>
      <c r="H100" s="9"/>
      <c r="M100" s="8" t="str">
        <f t="shared" si="3"/>
        <v>SE</v>
      </c>
    </row>
    <row r="101" spans="1:13" x14ac:dyDescent="0.35">
      <c r="A101" s="13">
        <v>43613.125</v>
      </c>
      <c r="B101" s="14">
        <v>535</v>
      </c>
      <c r="C101" s="15">
        <v>5.1156000000000006</v>
      </c>
      <c r="D101" s="14">
        <v>159.30000000000001</v>
      </c>
      <c r="E101" s="14">
        <v>4.7370000000000001</v>
      </c>
      <c r="F101" s="14">
        <v>79.66</v>
      </c>
      <c r="G101" s="14">
        <v>0</v>
      </c>
      <c r="H101" s="9"/>
      <c r="M101" s="8" t="str">
        <f t="shared" si="3"/>
        <v>SSE</v>
      </c>
    </row>
    <row r="102" spans="1:13" x14ac:dyDescent="0.35">
      <c r="A102" s="13">
        <v>43613.166666666664</v>
      </c>
      <c r="B102" s="14">
        <v>535</v>
      </c>
      <c r="C102" s="15">
        <v>6.9623999999999997</v>
      </c>
      <c r="D102" s="14">
        <v>182.1</v>
      </c>
      <c r="E102" s="14">
        <v>4.9960000000000004</v>
      </c>
      <c r="F102" s="14">
        <v>82.1</v>
      </c>
      <c r="G102" s="14">
        <v>0</v>
      </c>
      <c r="H102" s="9"/>
      <c r="M102" s="8" t="str">
        <f t="shared" si="3"/>
        <v>S</v>
      </c>
    </row>
    <row r="103" spans="1:13" x14ac:dyDescent="0.35">
      <c r="A103" s="13">
        <v>43613.208333333336</v>
      </c>
      <c r="B103" s="14">
        <v>535</v>
      </c>
      <c r="C103" s="15">
        <v>10.321200000000001</v>
      </c>
      <c r="D103" s="14">
        <v>170.8</v>
      </c>
      <c r="E103" s="14">
        <v>3.7559999999999998</v>
      </c>
      <c r="F103" s="14">
        <v>87.6</v>
      </c>
      <c r="G103" s="14">
        <v>0</v>
      </c>
      <c r="H103" s="9"/>
      <c r="M103" s="8" t="str">
        <f t="shared" si="3"/>
        <v>S</v>
      </c>
    </row>
    <row r="104" spans="1:13" x14ac:dyDescent="0.35">
      <c r="A104" s="13">
        <v>43613.25</v>
      </c>
      <c r="B104" s="14">
        <v>535</v>
      </c>
      <c r="C104" s="15">
        <v>11.167199999999999</v>
      </c>
      <c r="D104" s="14">
        <v>164.6</v>
      </c>
      <c r="E104" s="14">
        <v>2.6280000000000001</v>
      </c>
      <c r="F104" s="14">
        <v>91.6</v>
      </c>
      <c r="G104" s="14">
        <v>0</v>
      </c>
      <c r="H104" s="9">
        <f>AVERAGE(C99:C104)</f>
        <v>6.4236000000000004</v>
      </c>
      <c r="I104" s="7" t="str">
        <f>INDEX(M99:M104,MODE(MATCH(M99:M104,M99:M104,0)))</f>
        <v>SSE</v>
      </c>
      <c r="J104" s="9">
        <f>AVERAGE(E99:E104)</f>
        <v>5.0196666666666667</v>
      </c>
      <c r="K104" s="9">
        <f>AVERAGE(F99:F104)</f>
        <v>80.084999999999994</v>
      </c>
      <c r="L104" s="9">
        <f>SUM(G99:G104)</f>
        <v>0</v>
      </c>
      <c r="M104" s="8" t="str">
        <f t="shared" si="3"/>
        <v>SSE</v>
      </c>
    </row>
    <row r="105" spans="1:13" x14ac:dyDescent="0.35">
      <c r="A105" s="13">
        <v>43613.291666666664</v>
      </c>
      <c r="B105" s="14">
        <v>535</v>
      </c>
      <c r="C105" s="15">
        <v>5.0183999999999997</v>
      </c>
      <c r="D105" s="14">
        <v>187.9</v>
      </c>
      <c r="E105" s="14">
        <v>3.5790000000000002</v>
      </c>
      <c r="F105" s="14">
        <v>90.7</v>
      </c>
      <c r="G105" s="14">
        <v>0</v>
      </c>
      <c r="H105" s="9"/>
      <c r="M105" s="8" t="str">
        <f t="shared" si="3"/>
        <v>S</v>
      </c>
    </row>
    <row r="106" spans="1:13" x14ac:dyDescent="0.35">
      <c r="A106" s="13">
        <v>43613.333333333336</v>
      </c>
      <c r="B106" s="14">
        <v>535</v>
      </c>
      <c r="C106" s="15">
        <v>6.7932000000000006</v>
      </c>
      <c r="D106" s="14">
        <v>187.9</v>
      </c>
      <c r="E106" s="14">
        <v>8.18</v>
      </c>
      <c r="F106" s="14">
        <v>72.22</v>
      </c>
      <c r="G106" s="14">
        <v>0</v>
      </c>
      <c r="H106" s="9"/>
      <c r="M106" s="8" t="str">
        <f t="shared" si="3"/>
        <v>S</v>
      </c>
    </row>
    <row r="107" spans="1:13" x14ac:dyDescent="0.35">
      <c r="A107" s="13">
        <v>43613.375</v>
      </c>
      <c r="B107" s="14">
        <v>535</v>
      </c>
      <c r="C107" s="15">
        <v>13.302</v>
      </c>
      <c r="D107" s="14">
        <v>218.8</v>
      </c>
      <c r="E107" s="14">
        <v>12.69</v>
      </c>
      <c r="F107" s="14">
        <v>52.1</v>
      </c>
      <c r="G107" s="14">
        <v>0</v>
      </c>
      <c r="H107" s="9"/>
      <c r="M107" s="8" t="str">
        <f t="shared" si="3"/>
        <v>SW</v>
      </c>
    </row>
    <row r="108" spans="1:13" x14ac:dyDescent="0.35">
      <c r="A108" s="13">
        <v>43613.416666666664</v>
      </c>
      <c r="B108" s="14">
        <v>535</v>
      </c>
      <c r="C108" s="15">
        <v>17.776799999999998</v>
      </c>
      <c r="D108" s="14">
        <v>231.6</v>
      </c>
      <c r="E108" s="14">
        <v>16.29</v>
      </c>
      <c r="F108" s="14">
        <v>40.200000000000003</v>
      </c>
      <c r="G108" s="14">
        <v>0</v>
      </c>
      <c r="H108" s="9"/>
      <c r="M108" s="8" t="str">
        <f t="shared" si="3"/>
        <v>SW</v>
      </c>
    </row>
    <row r="109" spans="1:13" x14ac:dyDescent="0.35">
      <c r="A109" s="13">
        <v>43613.458333333336</v>
      </c>
      <c r="B109" s="14">
        <v>535</v>
      </c>
      <c r="C109" s="15">
        <v>23.443199999999997</v>
      </c>
      <c r="D109" s="14">
        <v>227.2</v>
      </c>
      <c r="E109" s="14">
        <v>18.77</v>
      </c>
      <c r="F109" s="14">
        <v>31.3</v>
      </c>
      <c r="G109" s="14">
        <v>0</v>
      </c>
      <c r="H109" s="9"/>
      <c r="M109" s="8" t="str">
        <f t="shared" si="3"/>
        <v>SW</v>
      </c>
    </row>
    <row r="110" spans="1:13" x14ac:dyDescent="0.35">
      <c r="A110" s="13">
        <v>43613.5</v>
      </c>
      <c r="B110" s="14">
        <v>535</v>
      </c>
      <c r="C110" s="15">
        <v>24.325199999999999</v>
      </c>
      <c r="D110" s="14">
        <v>237.1</v>
      </c>
      <c r="E110" s="14">
        <v>20.45</v>
      </c>
      <c r="F110" s="14">
        <v>24.93</v>
      </c>
      <c r="G110" s="14">
        <v>0</v>
      </c>
      <c r="H110" s="9">
        <f>AVERAGE(C105:C110)</f>
        <v>15.109799999999998</v>
      </c>
      <c r="I110" s="7" t="str">
        <f>INDEX(M105:M110,MODE(MATCH(M105:M110,M105:M110,0)))</f>
        <v>SW</v>
      </c>
      <c r="J110" s="9">
        <f>AVERAGE(E105:E110)</f>
        <v>13.326500000000001</v>
      </c>
      <c r="K110" s="9">
        <f>AVERAGE(F105:F110)</f>
        <v>51.908333333333339</v>
      </c>
      <c r="L110" s="9">
        <f>SUM(G105:G110)</f>
        <v>0</v>
      </c>
      <c r="M110" s="8" t="str">
        <f t="shared" si="3"/>
        <v>WSW</v>
      </c>
    </row>
    <row r="111" spans="1:13" x14ac:dyDescent="0.35">
      <c r="A111" s="13">
        <v>43613.541666666664</v>
      </c>
      <c r="B111" s="14">
        <v>535</v>
      </c>
      <c r="C111" s="15">
        <v>22.896000000000001</v>
      </c>
      <c r="D111" s="14">
        <v>245.2</v>
      </c>
      <c r="E111" s="14">
        <v>21.58</v>
      </c>
      <c r="F111" s="14">
        <v>22.47</v>
      </c>
      <c r="G111" s="14">
        <v>0</v>
      </c>
      <c r="H111" s="9"/>
      <c r="M111" s="8" t="str">
        <f t="shared" si="3"/>
        <v>WSW</v>
      </c>
    </row>
    <row r="112" spans="1:13" x14ac:dyDescent="0.35">
      <c r="A112" s="13">
        <v>43613.583333333336</v>
      </c>
      <c r="B112" s="14">
        <v>535</v>
      </c>
      <c r="C112" s="15">
        <v>20.775600000000001</v>
      </c>
      <c r="D112" s="14">
        <v>266.2</v>
      </c>
      <c r="E112" s="14">
        <v>23.08</v>
      </c>
      <c r="F112" s="14">
        <v>20.190000000000001</v>
      </c>
      <c r="G112" s="14">
        <v>0</v>
      </c>
      <c r="H112" s="9"/>
      <c r="M112" s="8" t="str">
        <f t="shared" si="3"/>
        <v>W</v>
      </c>
    </row>
    <row r="113" spans="1:13" x14ac:dyDescent="0.35">
      <c r="A113" s="13">
        <v>43613.625</v>
      </c>
      <c r="B113" s="14">
        <v>535</v>
      </c>
      <c r="C113" s="15">
        <v>20.530800000000003</v>
      </c>
      <c r="D113" s="14">
        <v>278.7</v>
      </c>
      <c r="E113" s="14">
        <v>24.67</v>
      </c>
      <c r="F113" s="14">
        <v>19.11</v>
      </c>
      <c r="G113" s="14">
        <v>0</v>
      </c>
      <c r="H113" s="9"/>
      <c r="M113" s="8" t="str">
        <f t="shared" si="3"/>
        <v>W</v>
      </c>
    </row>
    <row r="114" spans="1:13" x14ac:dyDescent="0.35">
      <c r="A114" s="13">
        <v>43613.666666666664</v>
      </c>
      <c r="B114" s="14">
        <v>535</v>
      </c>
      <c r="C114" s="15">
        <v>21.070799999999998</v>
      </c>
      <c r="D114" s="14">
        <v>301</v>
      </c>
      <c r="E114" s="14">
        <v>25.63</v>
      </c>
      <c r="F114" s="14">
        <v>19.32</v>
      </c>
      <c r="G114" s="14">
        <v>0</v>
      </c>
      <c r="H114" s="9"/>
      <c r="M114" s="8" t="str">
        <f t="shared" si="3"/>
        <v>WNW</v>
      </c>
    </row>
    <row r="115" spans="1:13" x14ac:dyDescent="0.35">
      <c r="A115" s="13">
        <v>43613.708333333336</v>
      </c>
      <c r="B115" s="14">
        <v>535</v>
      </c>
      <c r="C115" s="15">
        <v>24.9084</v>
      </c>
      <c r="D115" s="14">
        <v>300.8</v>
      </c>
      <c r="E115" s="14">
        <v>26.15</v>
      </c>
      <c r="F115" s="14">
        <v>19.14</v>
      </c>
      <c r="G115" s="14">
        <v>0</v>
      </c>
      <c r="H115" s="9"/>
      <c r="M115" s="8" t="str">
        <f t="shared" si="3"/>
        <v>WNW</v>
      </c>
    </row>
    <row r="116" spans="1:13" x14ac:dyDescent="0.35">
      <c r="A116" s="13">
        <v>43613.75</v>
      </c>
      <c r="B116" s="14">
        <v>535</v>
      </c>
      <c r="C116" s="15">
        <v>27.550799999999999</v>
      </c>
      <c r="D116" s="14">
        <v>311.7</v>
      </c>
      <c r="E116" s="14">
        <v>25.93</v>
      </c>
      <c r="F116" s="14">
        <v>19.72</v>
      </c>
      <c r="G116" s="14">
        <v>0</v>
      </c>
      <c r="H116" s="9">
        <f>AVERAGE(C111:C116)</f>
        <v>22.955400000000001</v>
      </c>
      <c r="I116" s="7" t="str">
        <f>INDEX(M111:M116,MODE(MATCH(M111:M116,M111:M116,0)))</f>
        <v>W</v>
      </c>
      <c r="J116" s="9">
        <f>AVERAGE(E111:E116)</f>
        <v>24.506666666666664</v>
      </c>
      <c r="K116" s="9">
        <f>AVERAGE(F111:F116)</f>
        <v>19.991666666666667</v>
      </c>
      <c r="L116" s="9">
        <f>SUM(G111:G116)</f>
        <v>0</v>
      </c>
      <c r="M116" s="8" t="str">
        <f t="shared" si="3"/>
        <v>NW</v>
      </c>
    </row>
    <row r="117" spans="1:13" x14ac:dyDescent="0.35">
      <c r="A117" s="13">
        <v>43613.791666666664</v>
      </c>
      <c r="B117" s="14">
        <v>535</v>
      </c>
      <c r="C117" s="15">
        <v>21.297600000000003</v>
      </c>
      <c r="D117" s="14">
        <v>329</v>
      </c>
      <c r="E117" s="14">
        <v>25.39</v>
      </c>
      <c r="F117" s="14">
        <v>21.45</v>
      </c>
      <c r="G117" s="14">
        <v>0</v>
      </c>
      <c r="H117" s="9"/>
      <c r="M117" s="8" t="str">
        <f t="shared" si="3"/>
        <v>NNW</v>
      </c>
    </row>
    <row r="118" spans="1:13" x14ac:dyDescent="0.35">
      <c r="A118" s="13">
        <v>43613.833333333336</v>
      </c>
      <c r="B118" s="14">
        <v>535</v>
      </c>
      <c r="C118" s="15">
        <v>13.1364</v>
      </c>
      <c r="D118" s="14">
        <v>356.4</v>
      </c>
      <c r="E118" s="14">
        <v>24.23</v>
      </c>
      <c r="F118" s="14">
        <v>24.21</v>
      </c>
      <c r="G118" s="14">
        <v>0</v>
      </c>
      <c r="H118" s="9"/>
      <c r="M118" s="8" t="str">
        <f t="shared" si="3"/>
        <v>N</v>
      </c>
    </row>
    <row r="119" spans="1:13" x14ac:dyDescent="0.35">
      <c r="A119" s="13">
        <v>43613.875</v>
      </c>
      <c r="B119" s="14">
        <v>535</v>
      </c>
      <c r="C119" s="15">
        <v>9.7056000000000004</v>
      </c>
      <c r="D119" s="14">
        <v>16.11</v>
      </c>
      <c r="E119" s="14">
        <v>21.72</v>
      </c>
      <c r="F119" s="14">
        <v>29.82</v>
      </c>
      <c r="G119" s="14">
        <v>0</v>
      </c>
      <c r="H119" s="9"/>
      <c r="M119" s="8" t="str">
        <f t="shared" si="3"/>
        <v>NNE</v>
      </c>
    </row>
    <row r="120" spans="1:13" x14ac:dyDescent="0.35">
      <c r="A120" s="13">
        <v>43613.916666666664</v>
      </c>
      <c r="B120" s="14">
        <v>535</v>
      </c>
      <c r="C120" s="15">
        <v>6.3827999999999996</v>
      </c>
      <c r="D120" s="14">
        <v>62.21</v>
      </c>
      <c r="E120" s="14">
        <v>19.04</v>
      </c>
      <c r="F120" s="14">
        <v>34.51</v>
      </c>
      <c r="G120" s="14">
        <v>0</v>
      </c>
      <c r="H120" s="9"/>
      <c r="M120" s="8" t="str">
        <f t="shared" si="3"/>
        <v>ENE</v>
      </c>
    </row>
    <row r="121" spans="1:13" x14ac:dyDescent="0.35">
      <c r="A121" s="13">
        <v>43613.958333333336</v>
      </c>
      <c r="B121" s="14">
        <v>535</v>
      </c>
      <c r="C121" s="15">
        <v>2.7936000000000001</v>
      </c>
      <c r="D121" s="14">
        <v>71.540000000000006</v>
      </c>
      <c r="E121" s="14">
        <v>16.29</v>
      </c>
      <c r="F121" s="14">
        <v>42.81</v>
      </c>
      <c r="G121" s="14">
        <v>0</v>
      </c>
      <c r="H121" s="9"/>
      <c r="M121" s="8" t="str">
        <f t="shared" si="3"/>
        <v>ENE</v>
      </c>
    </row>
    <row r="122" spans="1:13" x14ac:dyDescent="0.35">
      <c r="A122" s="13">
        <v>43614</v>
      </c>
      <c r="B122" s="14">
        <v>535</v>
      </c>
      <c r="C122" s="15">
        <v>12.4884</v>
      </c>
      <c r="D122" s="14">
        <v>334.1</v>
      </c>
      <c r="E122" s="14">
        <v>13.74</v>
      </c>
      <c r="F122" s="14">
        <v>50.89</v>
      </c>
      <c r="G122" s="14">
        <v>0</v>
      </c>
      <c r="H122" s="9">
        <f>AVERAGE(C117:C122)</f>
        <v>10.9674</v>
      </c>
      <c r="I122" s="7" t="str">
        <f>INDEX(M117:M122,MODE(MATCH(M117:M122,M117:M122,0)))</f>
        <v>NNW</v>
      </c>
      <c r="J122" s="9">
        <f>AVERAGE(E117:E122)</f>
        <v>20.068333333333332</v>
      </c>
      <c r="K122" s="9">
        <f>AVERAGE(F117:F122)</f>
        <v>33.948333333333331</v>
      </c>
      <c r="L122" s="9">
        <f>SUM(G117:G122)</f>
        <v>0</v>
      </c>
      <c r="M122" s="8" t="str">
        <f t="shared" si="3"/>
        <v>NNW</v>
      </c>
    </row>
    <row r="123" spans="1:13" x14ac:dyDescent="0.35">
      <c r="A123" s="13">
        <v>43614.041666666664</v>
      </c>
      <c r="B123" s="14">
        <v>535</v>
      </c>
      <c r="C123" s="15">
        <v>12.4344</v>
      </c>
      <c r="D123" s="14">
        <v>354.9</v>
      </c>
      <c r="E123" s="14">
        <v>11.61</v>
      </c>
      <c r="F123" s="14">
        <v>60.78</v>
      </c>
      <c r="G123" s="14">
        <v>0</v>
      </c>
      <c r="H123" s="9"/>
      <c r="M123" s="8" t="str">
        <f t="shared" si="3"/>
        <v>N</v>
      </c>
    </row>
    <row r="124" spans="1:13" x14ac:dyDescent="0.35">
      <c r="A124" s="13">
        <v>43614.083333333336</v>
      </c>
      <c r="B124" s="14">
        <v>535</v>
      </c>
      <c r="C124" s="15">
        <v>13.032</v>
      </c>
      <c r="D124" s="14">
        <v>351.4</v>
      </c>
      <c r="E124" s="14">
        <v>10.1</v>
      </c>
      <c r="F124" s="14">
        <v>65.31</v>
      </c>
      <c r="G124" s="14">
        <v>0</v>
      </c>
      <c r="H124" s="9"/>
      <c r="M124" s="8" t="str">
        <f t="shared" si="3"/>
        <v>N</v>
      </c>
    </row>
    <row r="125" spans="1:13" x14ac:dyDescent="0.35">
      <c r="A125" s="13">
        <v>43614.125</v>
      </c>
      <c r="B125" s="14">
        <v>535</v>
      </c>
      <c r="C125" s="15">
        <v>8.4060000000000006</v>
      </c>
      <c r="D125" s="14">
        <v>2.0750000000000002</v>
      </c>
      <c r="E125" s="14">
        <v>8.4</v>
      </c>
      <c r="F125" s="14">
        <v>68.16</v>
      </c>
      <c r="G125" s="14">
        <v>0</v>
      </c>
      <c r="H125" s="9"/>
      <c r="M125" s="8" t="str">
        <f t="shared" si="3"/>
        <v>N</v>
      </c>
    </row>
    <row r="126" spans="1:13" x14ac:dyDescent="0.35">
      <c r="A126" s="13">
        <v>43614.166666666664</v>
      </c>
      <c r="B126" s="14">
        <v>535</v>
      </c>
      <c r="C126" s="15">
        <v>2.2427999999999999</v>
      </c>
      <c r="D126" s="14">
        <v>1.1100000000000001</v>
      </c>
      <c r="E126" s="14">
        <v>7.7789999999999999</v>
      </c>
      <c r="F126" s="14">
        <v>70</v>
      </c>
      <c r="G126" s="14">
        <v>0</v>
      </c>
      <c r="H126" s="9"/>
      <c r="M126" s="8" t="str">
        <f t="shared" si="3"/>
        <v>N</v>
      </c>
    </row>
    <row r="127" spans="1:13" x14ac:dyDescent="0.35">
      <c r="A127" s="13">
        <v>43614.208333333336</v>
      </c>
      <c r="B127" s="14">
        <v>535</v>
      </c>
      <c r="C127" s="15">
        <v>8.5571999999999999</v>
      </c>
      <c r="D127" s="14">
        <v>247.5</v>
      </c>
      <c r="E127" s="14">
        <v>6.6779999999999999</v>
      </c>
      <c r="F127" s="14">
        <v>74.78</v>
      </c>
      <c r="G127" s="14">
        <v>0</v>
      </c>
      <c r="H127" s="9"/>
      <c r="M127" s="8" t="str">
        <f t="shared" si="3"/>
        <v>WSW</v>
      </c>
    </row>
    <row r="128" spans="1:13" x14ac:dyDescent="0.35">
      <c r="A128" s="13">
        <v>43614.25</v>
      </c>
      <c r="B128" s="14">
        <v>535</v>
      </c>
      <c r="C128" s="15">
        <v>7.4231999999999996</v>
      </c>
      <c r="D128" s="14">
        <v>257.39999999999998</v>
      </c>
      <c r="E128" s="14">
        <v>6.7809999999999997</v>
      </c>
      <c r="F128" s="14">
        <v>73.459999999999994</v>
      </c>
      <c r="G128" s="14">
        <v>0</v>
      </c>
      <c r="H128" s="9">
        <f>AVERAGE(C123:C128)</f>
        <v>8.6826000000000008</v>
      </c>
      <c r="I128" s="7" t="str">
        <f>INDEX(M123:M128,MODE(MATCH(M123:M128,M123:M128,0)))</f>
        <v>N</v>
      </c>
      <c r="J128" s="9">
        <f>AVERAGE(E123:E128)</f>
        <v>8.5579999999999981</v>
      </c>
      <c r="K128" s="9">
        <f>AVERAGE(F123:F128)</f>
        <v>68.748333333333321</v>
      </c>
      <c r="L128" s="9">
        <f>SUM(G123:G128)</f>
        <v>0</v>
      </c>
      <c r="M128" s="8" t="str">
        <f t="shared" si="3"/>
        <v>WSW</v>
      </c>
    </row>
    <row r="129" spans="1:13" x14ac:dyDescent="0.35">
      <c r="A129" s="13">
        <v>43614.291666666664</v>
      </c>
      <c r="B129" s="14">
        <v>535</v>
      </c>
      <c r="C129" s="15">
        <v>3.3660000000000001</v>
      </c>
      <c r="D129" s="14">
        <v>261</v>
      </c>
      <c r="E129" s="14">
        <v>7.41</v>
      </c>
      <c r="F129" s="14">
        <v>74.790000000000006</v>
      </c>
      <c r="G129" s="14">
        <v>0</v>
      </c>
      <c r="H129" s="9"/>
      <c r="M129" s="8" t="str">
        <f t="shared" si="3"/>
        <v>W</v>
      </c>
    </row>
    <row r="130" spans="1:13" x14ac:dyDescent="0.35">
      <c r="A130" s="13">
        <v>43614.333333333336</v>
      </c>
      <c r="B130" s="14">
        <v>535</v>
      </c>
      <c r="C130" s="15">
        <v>1.6883999999999999</v>
      </c>
      <c r="D130" s="14">
        <v>291.2</v>
      </c>
      <c r="E130" s="14">
        <v>10.95</v>
      </c>
      <c r="F130" s="14">
        <v>61.62</v>
      </c>
      <c r="G130" s="14">
        <v>0</v>
      </c>
      <c r="H130" s="9"/>
      <c r="M130" s="8" t="str">
        <f t="shared" si="3"/>
        <v>WNW</v>
      </c>
    </row>
    <row r="131" spans="1:13" x14ac:dyDescent="0.35">
      <c r="A131" s="13">
        <v>43614.375</v>
      </c>
      <c r="B131" s="14">
        <v>535</v>
      </c>
      <c r="C131" s="15">
        <v>1.9728000000000001</v>
      </c>
      <c r="D131" s="14">
        <v>263.2</v>
      </c>
      <c r="E131" s="14">
        <v>14.91</v>
      </c>
      <c r="F131" s="14">
        <v>45.87</v>
      </c>
      <c r="G131" s="14">
        <v>0</v>
      </c>
      <c r="H131" s="9"/>
      <c r="M131" s="8" t="str">
        <f t="shared" ref="M131:M162" si="4">IF(D131&lt;11.25,"N",IF(D131&lt;33.75,"NNE",IF(D131&lt;56.25,"NE",IF(D131&lt;78.75,"ENE",IF(D131&lt;101.25,"E",IF(D131&lt;123.75,"ESE",IF(D131&lt;146.25,"SE",IF(D131&lt;168.75,"SSE",IF(D131&lt;191.25,"S",IF(D131&lt;213.75,"SSW",IF(D131&lt;236.25,"SW",IF(D131&lt;258.75,"WSW",IF(D131&lt;281.25,"W",IF(D131&lt;303.75,"WNW",IF(D131&lt;326.25,"NW",IF(D131&lt;348.75,"NNW",IF(D131&lt;=360,"N",0)))))))))))))))))</f>
        <v>W</v>
      </c>
    </row>
    <row r="132" spans="1:13" x14ac:dyDescent="0.35">
      <c r="A132" s="13">
        <v>43614.416666666664</v>
      </c>
      <c r="B132" s="14">
        <v>535</v>
      </c>
      <c r="C132" s="15">
        <v>4.7880000000000003</v>
      </c>
      <c r="D132" s="14">
        <v>193.1</v>
      </c>
      <c r="E132" s="14">
        <v>18.27</v>
      </c>
      <c r="F132" s="14">
        <v>35.549999999999997</v>
      </c>
      <c r="G132" s="14">
        <v>0</v>
      </c>
      <c r="H132" s="9"/>
      <c r="M132" s="8" t="str">
        <f t="shared" si="4"/>
        <v>SSW</v>
      </c>
    </row>
    <row r="133" spans="1:13" x14ac:dyDescent="0.35">
      <c r="A133" s="13">
        <v>43614.458333333336</v>
      </c>
      <c r="B133" s="14">
        <v>535</v>
      </c>
      <c r="C133" s="15">
        <v>6.1452</v>
      </c>
      <c r="D133" s="14">
        <v>197.7</v>
      </c>
      <c r="E133" s="14">
        <v>20.86</v>
      </c>
      <c r="F133" s="14">
        <v>31.84</v>
      </c>
      <c r="G133" s="14">
        <v>0</v>
      </c>
      <c r="H133" s="9"/>
      <c r="M133" s="8" t="str">
        <f t="shared" si="4"/>
        <v>SSW</v>
      </c>
    </row>
    <row r="134" spans="1:13" x14ac:dyDescent="0.35">
      <c r="A134" s="13">
        <v>43614.5</v>
      </c>
      <c r="B134" s="14">
        <v>535</v>
      </c>
      <c r="C134" s="15">
        <v>6.0876000000000001</v>
      </c>
      <c r="D134" s="14">
        <v>208.7</v>
      </c>
      <c r="E134" s="14">
        <v>22.82</v>
      </c>
      <c r="F134" s="14">
        <v>29.86</v>
      </c>
      <c r="G134" s="14">
        <v>0</v>
      </c>
      <c r="H134" s="9">
        <f>AVERAGE(C129:C134)</f>
        <v>4.008</v>
      </c>
      <c r="I134" s="7" t="str">
        <f>INDEX(M129:M134,MODE(MATCH(M129:M134,M129:M134,0)))</f>
        <v>SSW</v>
      </c>
      <c r="J134" s="9">
        <f>AVERAGE(E129:E134)</f>
        <v>15.87</v>
      </c>
      <c r="K134" s="9">
        <f>AVERAGE(F129:F134)</f>
        <v>46.588333333333331</v>
      </c>
      <c r="L134" s="9">
        <f>SUM(G129:G134)</f>
        <v>0</v>
      </c>
      <c r="M134" s="8" t="str">
        <f t="shared" si="4"/>
        <v>SSW</v>
      </c>
    </row>
    <row r="135" spans="1:13" x14ac:dyDescent="0.35">
      <c r="A135" s="13">
        <v>43614.541666666664</v>
      </c>
      <c r="B135" s="14">
        <v>535</v>
      </c>
      <c r="C135" s="15">
        <v>8.5679999999999996</v>
      </c>
      <c r="D135" s="14">
        <v>237.1</v>
      </c>
      <c r="E135" s="14">
        <v>24.24</v>
      </c>
      <c r="F135" s="14">
        <v>28.76</v>
      </c>
      <c r="G135" s="14">
        <v>0</v>
      </c>
      <c r="H135" s="9"/>
      <c r="M135" s="8" t="str">
        <f t="shared" si="4"/>
        <v>WSW</v>
      </c>
    </row>
    <row r="136" spans="1:13" x14ac:dyDescent="0.35">
      <c r="A136" s="13">
        <v>43614.583333333336</v>
      </c>
      <c r="B136" s="14">
        <v>535</v>
      </c>
      <c r="C136" s="15">
        <v>5.8715999999999999</v>
      </c>
      <c r="D136" s="14">
        <v>356.6</v>
      </c>
      <c r="E136" s="14">
        <v>25.22</v>
      </c>
      <c r="F136" s="14">
        <v>27.96</v>
      </c>
      <c r="G136" s="14">
        <v>0</v>
      </c>
      <c r="H136" s="9"/>
      <c r="M136" s="8" t="str">
        <f t="shared" si="4"/>
        <v>N</v>
      </c>
    </row>
    <row r="137" spans="1:13" x14ac:dyDescent="0.35">
      <c r="A137" s="13">
        <v>43614.625</v>
      </c>
      <c r="B137" s="14">
        <v>535</v>
      </c>
      <c r="C137" s="15">
        <v>6.1956000000000007</v>
      </c>
      <c r="D137" s="14">
        <v>42.66</v>
      </c>
      <c r="E137" s="14">
        <v>26.03</v>
      </c>
      <c r="F137" s="14">
        <v>26.77</v>
      </c>
      <c r="G137" s="14">
        <v>0</v>
      </c>
      <c r="H137" s="9"/>
      <c r="M137" s="8" t="str">
        <f t="shared" si="4"/>
        <v>NE</v>
      </c>
    </row>
    <row r="138" spans="1:13" x14ac:dyDescent="0.35">
      <c r="A138" s="13">
        <v>43614.666666666664</v>
      </c>
      <c r="B138" s="14">
        <v>535</v>
      </c>
      <c r="C138" s="15">
        <v>7.0596000000000005</v>
      </c>
      <c r="D138" s="14">
        <v>31.35</v>
      </c>
      <c r="E138" s="14">
        <v>26.91</v>
      </c>
      <c r="F138" s="14">
        <v>25.37</v>
      </c>
      <c r="G138" s="14">
        <v>0</v>
      </c>
      <c r="H138" s="9"/>
      <c r="M138" s="8" t="str">
        <f t="shared" si="4"/>
        <v>NNE</v>
      </c>
    </row>
    <row r="139" spans="1:13" x14ac:dyDescent="0.35">
      <c r="A139" s="13">
        <v>43614.708333333336</v>
      </c>
      <c r="B139" s="14">
        <v>535</v>
      </c>
      <c r="C139" s="15">
        <v>5.7240000000000002</v>
      </c>
      <c r="D139" s="14">
        <v>39.51</v>
      </c>
      <c r="E139" s="14">
        <v>26.6</v>
      </c>
      <c r="F139" s="14">
        <v>26.51</v>
      </c>
      <c r="G139" s="14">
        <v>0</v>
      </c>
      <c r="H139" s="9"/>
      <c r="M139" s="8" t="str">
        <f t="shared" si="4"/>
        <v>NE</v>
      </c>
    </row>
    <row r="140" spans="1:13" x14ac:dyDescent="0.35">
      <c r="A140" s="13">
        <v>43614.75</v>
      </c>
      <c r="B140" s="14">
        <v>535</v>
      </c>
      <c r="C140" s="15">
        <v>9.3312000000000008</v>
      </c>
      <c r="D140" s="14">
        <v>49.14</v>
      </c>
      <c r="E140" s="14">
        <v>26.36</v>
      </c>
      <c r="F140" s="14">
        <v>28.15</v>
      </c>
      <c r="G140" s="14">
        <v>0</v>
      </c>
      <c r="H140" s="9">
        <f>AVERAGE(C135:C140)</f>
        <v>7.125</v>
      </c>
      <c r="I140" s="7" t="str">
        <f>INDEX(M135:M140,MODE(MATCH(M135:M140,M135:M140,0)))</f>
        <v>NE</v>
      </c>
      <c r="J140" s="9">
        <f>AVERAGE(E135:E140)</f>
        <v>25.893333333333334</v>
      </c>
      <c r="K140" s="9">
        <f>AVERAGE(F135:F140)</f>
        <v>27.253333333333334</v>
      </c>
      <c r="L140" s="9">
        <f>SUM(G135:G140)</f>
        <v>0</v>
      </c>
      <c r="M140" s="8" t="str">
        <f t="shared" si="4"/>
        <v>NE</v>
      </c>
    </row>
    <row r="141" spans="1:13" x14ac:dyDescent="0.35">
      <c r="A141" s="13">
        <v>43614.791666666664</v>
      </c>
      <c r="B141" s="14">
        <v>535</v>
      </c>
      <c r="C141" s="15">
        <v>12.898800000000001</v>
      </c>
      <c r="D141" s="14">
        <v>38.75</v>
      </c>
      <c r="E141" s="14">
        <v>26.31</v>
      </c>
      <c r="F141" s="14">
        <v>28.43</v>
      </c>
      <c r="G141" s="14">
        <v>0</v>
      </c>
      <c r="H141" s="9"/>
      <c r="M141" s="8" t="str">
        <f t="shared" si="4"/>
        <v>NE</v>
      </c>
    </row>
    <row r="142" spans="1:13" x14ac:dyDescent="0.35">
      <c r="A142" s="13">
        <v>43614.833333333336</v>
      </c>
      <c r="B142" s="14">
        <v>535</v>
      </c>
      <c r="C142" s="15">
        <v>7.732800000000001</v>
      </c>
      <c r="D142" s="14">
        <v>50.67</v>
      </c>
      <c r="E142" s="14">
        <v>24.84</v>
      </c>
      <c r="F142" s="14">
        <v>30.45</v>
      </c>
      <c r="G142" s="14">
        <v>0</v>
      </c>
      <c r="H142" s="9"/>
      <c r="M142" s="8" t="str">
        <f t="shared" si="4"/>
        <v>NE</v>
      </c>
    </row>
    <row r="143" spans="1:13" x14ac:dyDescent="0.35">
      <c r="A143" s="13">
        <v>43614.875</v>
      </c>
      <c r="B143" s="14">
        <v>535</v>
      </c>
      <c r="C143" s="15">
        <v>7.5671999999999997</v>
      </c>
      <c r="D143" s="14">
        <v>91.8</v>
      </c>
      <c r="E143" s="14">
        <v>23.11</v>
      </c>
      <c r="F143" s="14">
        <v>34.32</v>
      </c>
      <c r="G143" s="14">
        <v>0</v>
      </c>
      <c r="H143" s="9"/>
      <c r="M143" s="8" t="str">
        <f t="shared" si="4"/>
        <v>E</v>
      </c>
    </row>
    <row r="144" spans="1:13" x14ac:dyDescent="0.35">
      <c r="A144" s="13">
        <v>43614.916666666664</v>
      </c>
      <c r="B144" s="14">
        <v>535</v>
      </c>
      <c r="C144" s="15">
        <v>11.538</v>
      </c>
      <c r="D144" s="14">
        <v>91.6</v>
      </c>
      <c r="E144" s="14">
        <v>20.149999999999999</v>
      </c>
      <c r="F144" s="14">
        <v>42.05</v>
      </c>
      <c r="G144" s="14">
        <v>0</v>
      </c>
      <c r="H144" s="9"/>
      <c r="M144" s="8" t="str">
        <f t="shared" si="4"/>
        <v>E</v>
      </c>
    </row>
    <row r="145" spans="1:13" x14ac:dyDescent="0.35">
      <c r="A145" s="13">
        <v>43614.958333333336</v>
      </c>
      <c r="B145" s="14">
        <v>535</v>
      </c>
      <c r="C145" s="15">
        <v>12.542400000000001</v>
      </c>
      <c r="D145" s="14">
        <v>106.7</v>
      </c>
      <c r="E145" s="14">
        <v>17.350000000000001</v>
      </c>
      <c r="F145" s="14">
        <v>46.38</v>
      </c>
      <c r="G145" s="14">
        <v>0</v>
      </c>
      <c r="H145" s="9"/>
      <c r="M145" s="8" t="str">
        <f t="shared" si="4"/>
        <v>ESE</v>
      </c>
    </row>
    <row r="146" spans="1:13" x14ac:dyDescent="0.35">
      <c r="A146" s="13">
        <v>43615</v>
      </c>
      <c r="B146" s="14">
        <v>535</v>
      </c>
      <c r="C146" s="15">
        <v>13.8636</v>
      </c>
      <c r="D146" s="14">
        <v>126</v>
      </c>
      <c r="E146" s="14">
        <v>16</v>
      </c>
      <c r="F146" s="14">
        <v>49.46</v>
      </c>
      <c r="G146" s="14">
        <v>0</v>
      </c>
      <c r="H146" s="9">
        <f>AVERAGE(C141:C146)</f>
        <v>11.023800000000001</v>
      </c>
      <c r="I146" s="7" t="str">
        <f>INDEX(M141:M146,MODE(MATCH(M141:M146,M141:M146,0)))</f>
        <v>NE</v>
      </c>
      <c r="J146" s="9">
        <f>AVERAGE(E141:E146)</f>
        <v>21.293333333333333</v>
      </c>
      <c r="K146" s="9">
        <f>AVERAGE(F141:F146)</f>
        <v>38.515000000000001</v>
      </c>
      <c r="L146" s="9">
        <f>SUM(G141:G146)</f>
        <v>0</v>
      </c>
      <c r="M146" s="8" t="str">
        <f t="shared" si="4"/>
        <v>SE</v>
      </c>
    </row>
    <row r="147" spans="1:13" x14ac:dyDescent="0.35">
      <c r="A147" s="13">
        <v>43615.041666666664</v>
      </c>
      <c r="B147" s="14">
        <v>535</v>
      </c>
      <c r="C147" s="15">
        <v>9.6912000000000003</v>
      </c>
      <c r="D147" s="14">
        <v>151.9</v>
      </c>
      <c r="E147" s="14">
        <v>15.1</v>
      </c>
      <c r="F147" s="14">
        <v>53.76</v>
      </c>
      <c r="G147" s="14">
        <v>0</v>
      </c>
      <c r="H147" s="9"/>
      <c r="M147" s="8" t="str">
        <f t="shared" si="4"/>
        <v>SSE</v>
      </c>
    </row>
    <row r="148" spans="1:13" x14ac:dyDescent="0.35">
      <c r="A148" s="13">
        <v>43615.083333333336</v>
      </c>
      <c r="B148" s="14">
        <v>535</v>
      </c>
      <c r="C148" s="15">
        <v>5.8751999999999995</v>
      </c>
      <c r="D148" s="14">
        <v>152.69999999999999</v>
      </c>
      <c r="E148" s="14">
        <v>14.52</v>
      </c>
      <c r="F148" s="14">
        <v>55.9</v>
      </c>
      <c r="G148" s="14">
        <v>0</v>
      </c>
      <c r="H148" s="9"/>
      <c r="M148" s="8" t="str">
        <f t="shared" si="4"/>
        <v>SSE</v>
      </c>
    </row>
    <row r="149" spans="1:13" x14ac:dyDescent="0.35">
      <c r="A149" s="13">
        <v>43615.125</v>
      </c>
      <c r="B149" s="14">
        <v>535</v>
      </c>
      <c r="C149" s="15">
        <v>8.7119999999999997</v>
      </c>
      <c r="D149" s="14">
        <v>158.5</v>
      </c>
      <c r="E149" s="14">
        <v>13.03</v>
      </c>
      <c r="F149" s="14">
        <v>60.34</v>
      </c>
      <c r="G149" s="14">
        <v>0</v>
      </c>
      <c r="H149" s="9"/>
      <c r="M149" s="8" t="str">
        <f t="shared" si="4"/>
        <v>SSE</v>
      </c>
    </row>
    <row r="150" spans="1:13" x14ac:dyDescent="0.35">
      <c r="A150" s="13">
        <v>43615.166666666664</v>
      </c>
      <c r="B150" s="14">
        <v>535</v>
      </c>
      <c r="C150" s="15">
        <v>11.462400000000001</v>
      </c>
      <c r="D150" s="14">
        <v>155.69999999999999</v>
      </c>
      <c r="E150" s="14">
        <v>12.77</v>
      </c>
      <c r="F150" s="14">
        <v>60.38</v>
      </c>
      <c r="G150" s="14">
        <v>0</v>
      </c>
      <c r="H150" s="9"/>
      <c r="M150" s="8" t="str">
        <f t="shared" si="4"/>
        <v>SSE</v>
      </c>
    </row>
    <row r="151" spans="1:13" x14ac:dyDescent="0.35">
      <c r="A151" s="13">
        <v>43615.208333333336</v>
      </c>
      <c r="B151" s="14">
        <v>535</v>
      </c>
      <c r="C151" s="15">
        <v>11.952</v>
      </c>
      <c r="D151" s="14">
        <v>153.4</v>
      </c>
      <c r="E151" s="14">
        <v>12.72</v>
      </c>
      <c r="F151" s="14">
        <v>61.45</v>
      </c>
      <c r="G151" s="14">
        <v>0</v>
      </c>
      <c r="H151" s="9"/>
      <c r="M151" s="8" t="str">
        <f t="shared" si="4"/>
        <v>SSE</v>
      </c>
    </row>
    <row r="152" spans="1:13" x14ac:dyDescent="0.35">
      <c r="A152" s="13">
        <v>43615.25</v>
      </c>
      <c r="B152" s="14">
        <v>535</v>
      </c>
      <c r="C152" s="15">
        <v>8.0388000000000002</v>
      </c>
      <c r="D152" s="14">
        <v>162.19999999999999</v>
      </c>
      <c r="E152" s="14">
        <v>11.65</v>
      </c>
      <c r="F152" s="14">
        <v>65.959999999999994</v>
      </c>
      <c r="G152" s="14">
        <v>0</v>
      </c>
      <c r="H152" s="9">
        <f>AVERAGE(C147:C152)</f>
        <v>9.2886000000000006</v>
      </c>
      <c r="I152" s="7" t="str">
        <f>INDEX(M147:M152,MODE(MATCH(M147:M152,M147:M152,0)))</f>
        <v>SSE</v>
      </c>
      <c r="J152" s="9">
        <f>AVERAGE(E147:E152)</f>
        <v>13.298333333333334</v>
      </c>
      <c r="K152" s="9">
        <f>AVERAGE(F147:F152)</f>
        <v>59.631666666666661</v>
      </c>
      <c r="L152" s="9">
        <f>SUM(G147:G152)</f>
        <v>0</v>
      </c>
      <c r="M152" s="8" t="str">
        <f t="shared" si="4"/>
        <v>SSE</v>
      </c>
    </row>
    <row r="153" spans="1:13" x14ac:dyDescent="0.35">
      <c r="A153" s="13">
        <v>43615.291666666664</v>
      </c>
      <c r="B153" s="14">
        <v>535</v>
      </c>
      <c r="C153" s="15">
        <v>12.6</v>
      </c>
      <c r="D153" s="14">
        <v>164.2</v>
      </c>
      <c r="E153" s="14">
        <v>12.02</v>
      </c>
      <c r="F153" s="14">
        <v>66.59</v>
      </c>
      <c r="G153" s="14">
        <v>0</v>
      </c>
      <c r="H153" s="9"/>
      <c r="M153" s="8" t="str">
        <f t="shared" si="4"/>
        <v>SSE</v>
      </c>
    </row>
    <row r="154" spans="1:13" x14ac:dyDescent="0.35">
      <c r="A154" s="13">
        <v>43615.333333333336</v>
      </c>
      <c r="B154" s="14">
        <v>535</v>
      </c>
      <c r="C154" s="15">
        <v>9.475200000000001</v>
      </c>
      <c r="D154" s="14">
        <v>163</v>
      </c>
      <c r="E154" s="14">
        <v>13.48</v>
      </c>
      <c r="F154" s="14">
        <v>64.510000000000005</v>
      </c>
      <c r="G154" s="14">
        <v>0</v>
      </c>
      <c r="H154" s="9"/>
      <c r="M154" s="8" t="str">
        <f t="shared" si="4"/>
        <v>SSE</v>
      </c>
    </row>
    <row r="155" spans="1:13" x14ac:dyDescent="0.35">
      <c r="A155" s="13">
        <v>43615.375</v>
      </c>
      <c r="B155" s="14">
        <v>535</v>
      </c>
      <c r="C155" s="15">
        <v>7.1856</v>
      </c>
      <c r="D155" s="14">
        <v>206.8</v>
      </c>
      <c r="E155" s="14">
        <v>16.760000000000002</v>
      </c>
      <c r="F155" s="14">
        <v>57.4</v>
      </c>
      <c r="G155" s="14">
        <v>0</v>
      </c>
      <c r="H155" s="9"/>
      <c r="M155" s="8" t="str">
        <f t="shared" si="4"/>
        <v>SSW</v>
      </c>
    </row>
    <row r="156" spans="1:13" x14ac:dyDescent="0.35">
      <c r="A156" s="13">
        <v>43615.416666666664</v>
      </c>
      <c r="B156" s="14">
        <v>535</v>
      </c>
      <c r="C156" s="15">
        <v>17.82</v>
      </c>
      <c r="D156" s="14">
        <v>291.8</v>
      </c>
      <c r="E156" s="14">
        <v>21.4</v>
      </c>
      <c r="F156" s="14">
        <v>41.44</v>
      </c>
      <c r="G156" s="14">
        <v>0</v>
      </c>
      <c r="H156" s="9"/>
      <c r="M156" s="8" t="str">
        <f t="shared" si="4"/>
        <v>WNW</v>
      </c>
    </row>
    <row r="157" spans="1:13" x14ac:dyDescent="0.35">
      <c r="A157" s="13">
        <v>43615.458333333336</v>
      </c>
      <c r="B157" s="14">
        <v>535</v>
      </c>
      <c r="C157" s="15">
        <v>21.355200000000004</v>
      </c>
      <c r="D157" s="14">
        <v>318.10000000000002</v>
      </c>
      <c r="E157" s="14">
        <v>22.99</v>
      </c>
      <c r="F157" s="14">
        <v>37.590000000000003</v>
      </c>
      <c r="G157" s="14">
        <v>0</v>
      </c>
      <c r="H157" s="9"/>
      <c r="M157" s="8" t="str">
        <f t="shared" si="4"/>
        <v>NW</v>
      </c>
    </row>
    <row r="158" spans="1:13" x14ac:dyDescent="0.35">
      <c r="A158" s="13">
        <v>43615.5</v>
      </c>
      <c r="B158" s="14">
        <v>535</v>
      </c>
      <c r="C158" s="15">
        <v>20.1996</v>
      </c>
      <c r="D158" s="14">
        <v>324.39999999999998</v>
      </c>
      <c r="E158" s="14">
        <v>24.37</v>
      </c>
      <c r="F158" s="14">
        <v>35.57</v>
      </c>
      <c r="G158" s="14">
        <v>0</v>
      </c>
      <c r="H158" s="9">
        <f>AVERAGE(C153:C158)</f>
        <v>14.772600000000002</v>
      </c>
      <c r="I158" s="7" t="str">
        <f>INDEX(M153:M158,MODE(MATCH(M153:M158,M153:M158,0)))</f>
        <v>SSE</v>
      </c>
      <c r="J158" s="9">
        <f>AVERAGE(E153:E158)</f>
        <v>18.503333333333334</v>
      </c>
      <c r="K158" s="9">
        <f>AVERAGE(F153:F158)</f>
        <v>50.516666666666673</v>
      </c>
      <c r="L158" s="9">
        <f>SUM(G153:G158)</f>
        <v>0</v>
      </c>
      <c r="M158" s="8" t="str">
        <f t="shared" si="4"/>
        <v>NW</v>
      </c>
    </row>
    <row r="159" spans="1:13" x14ac:dyDescent="0.35">
      <c r="A159" s="13">
        <v>43615.541666666664</v>
      </c>
      <c r="B159" s="14">
        <v>535</v>
      </c>
      <c r="C159" s="15">
        <v>16.574400000000001</v>
      </c>
      <c r="D159" s="14">
        <v>321.3</v>
      </c>
      <c r="E159" s="14">
        <v>26</v>
      </c>
      <c r="F159" s="14">
        <v>32.99</v>
      </c>
      <c r="G159" s="14">
        <v>0</v>
      </c>
      <c r="H159" s="9"/>
      <c r="M159" s="8" t="str">
        <f t="shared" si="4"/>
        <v>NW</v>
      </c>
    </row>
    <row r="160" spans="1:13" x14ac:dyDescent="0.35">
      <c r="A160" s="13">
        <v>43615.583333333336</v>
      </c>
      <c r="B160" s="14">
        <v>535</v>
      </c>
      <c r="C160" s="15">
        <v>20.771999999999998</v>
      </c>
      <c r="D160" s="14">
        <v>317.8</v>
      </c>
      <c r="E160" s="14">
        <v>27.91</v>
      </c>
      <c r="F160" s="14">
        <v>29.17</v>
      </c>
      <c r="G160" s="14">
        <v>0</v>
      </c>
      <c r="H160" s="9"/>
      <c r="M160" s="8" t="str">
        <f t="shared" si="4"/>
        <v>NW</v>
      </c>
    </row>
    <row r="161" spans="1:13" x14ac:dyDescent="0.35">
      <c r="A161" s="13">
        <v>43615.625</v>
      </c>
      <c r="B161" s="14">
        <v>535</v>
      </c>
      <c r="C161" s="15">
        <v>22.820400000000003</v>
      </c>
      <c r="D161" s="14">
        <v>320.39999999999998</v>
      </c>
      <c r="E161" s="14">
        <v>29.15</v>
      </c>
      <c r="F161" s="14">
        <v>24.9</v>
      </c>
      <c r="G161" s="14">
        <v>0</v>
      </c>
      <c r="H161" s="9"/>
      <c r="M161" s="8" t="str">
        <f t="shared" si="4"/>
        <v>NW</v>
      </c>
    </row>
    <row r="162" spans="1:13" x14ac:dyDescent="0.35">
      <c r="A162" s="13">
        <v>43615.666666666664</v>
      </c>
      <c r="B162" s="14">
        <v>535</v>
      </c>
      <c r="C162" s="15">
        <v>22.788</v>
      </c>
      <c r="D162" s="14">
        <v>324.5</v>
      </c>
      <c r="E162" s="14">
        <v>30.13</v>
      </c>
      <c r="F162" s="14">
        <v>21.64</v>
      </c>
      <c r="G162" s="14">
        <v>0</v>
      </c>
      <c r="H162" s="9"/>
      <c r="M162" s="8" t="str">
        <f t="shared" si="4"/>
        <v>NW</v>
      </c>
    </row>
    <row r="163" spans="1:13" x14ac:dyDescent="0.35">
      <c r="A163" s="13">
        <v>43615.708333333336</v>
      </c>
      <c r="B163" s="14">
        <v>535</v>
      </c>
      <c r="C163" s="15">
        <v>20.066400000000002</v>
      </c>
      <c r="D163" s="14">
        <v>333.2</v>
      </c>
      <c r="E163" s="14">
        <v>30.83</v>
      </c>
      <c r="F163" s="14">
        <v>19.72</v>
      </c>
      <c r="G163" s="14">
        <v>0</v>
      </c>
      <c r="H163" s="9"/>
      <c r="M163" s="8" t="str">
        <f t="shared" ref="M163:M194" si="5">IF(D163&lt;11.25,"N",IF(D163&lt;33.75,"NNE",IF(D163&lt;56.25,"NE",IF(D163&lt;78.75,"ENE",IF(D163&lt;101.25,"E",IF(D163&lt;123.75,"ESE",IF(D163&lt;146.25,"SE",IF(D163&lt;168.75,"SSE",IF(D163&lt;191.25,"S",IF(D163&lt;213.75,"SSW",IF(D163&lt;236.25,"SW",IF(D163&lt;258.75,"WSW",IF(D163&lt;281.25,"W",IF(D163&lt;303.75,"WNW",IF(D163&lt;326.25,"NW",IF(D163&lt;348.75,"NNW",IF(D163&lt;=360,"N",0)))))))))))))))))</f>
        <v>NNW</v>
      </c>
    </row>
    <row r="164" spans="1:13" x14ac:dyDescent="0.35">
      <c r="A164" s="13">
        <v>43615.75</v>
      </c>
      <c r="B164" s="14">
        <v>535</v>
      </c>
      <c r="C164" s="15">
        <v>19.152000000000001</v>
      </c>
      <c r="D164" s="14">
        <v>322.2</v>
      </c>
      <c r="E164" s="14">
        <v>31.43</v>
      </c>
      <c r="F164" s="14">
        <v>18.72</v>
      </c>
      <c r="G164" s="14">
        <v>0</v>
      </c>
      <c r="H164" s="9">
        <f>AVERAGE(C159:C164)</f>
        <v>20.362200000000001</v>
      </c>
      <c r="I164" s="7" t="str">
        <f>INDEX(M159:M164,MODE(MATCH(M159:M164,M159:M164,0)))</f>
        <v>NW</v>
      </c>
      <c r="J164" s="9">
        <f>AVERAGE(E159:E164)</f>
        <v>29.241666666666664</v>
      </c>
      <c r="K164" s="9">
        <f>AVERAGE(F159:F164)</f>
        <v>24.523333333333337</v>
      </c>
      <c r="L164" s="9">
        <f>SUM(G159:G164)</f>
        <v>0</v>
      </c>
      <c r="M164" s="8" t="str">
        <f t="shared" si="5"/>
        <v>NW</v>
      </c>
    </row>
    <row r="165" spans="1:13" x14ac:dyDescent="0.35">
      <c r="A165" s="13">
        <v>43615.791666666664</v>
      </c>
      <c r="B165" s="14">
        <v>535</v>
      </c>
      <c r="C165" s="15">
        <v>14.2056</v>
      </c>
      <c r="D165" s="14">
        <v>314.7</v>
      </c>
      <c r="E165" s="14">
        <v>31.27</v>
      </c>
      <c r="F165" s="14">
        <v>19.04</v>
      </c>
      <c r="G165" s="14">
        <v>0</v>
      </c>
      <c r="H165" s="9"/>
      <c r="M165" s="8" t="str">
        <f t="shared" si="5"/>
        <v>NW</v>
      </c>
    </row>
    <row r="166" spans="1:13" x14ac:dyDescent="0.35">
      <c r="A166" s="13">
        <v>43615.833333333336</v>
      </c>
      <c r="B166" s="14">
        <v>535</v>
      </c>
      <c r="C166" s="15">
        <v>8.838000000000001</v>
      </c>
      <c r="D166" s="14">
        <v>299.2</v>
      </c>
      <c r="E166" s="14">
        <v>30.83</v>
      </c>
      <c r="F166" s="14">
        <v>20.399999999999999</v>
      </c>
      <c r="G166" s="14">
        <v>0</v>
      </c>
      <c r="H166" s="9"/>
      <c r="M166" s="8" t="str">
        <f t="shared" si="5"/>
        <v>WNW</v>
      </c>
    </row>
    <row r="167" spans="1:13" x14ac:dyDescent="0.35">
      <c r="A167" s="13">
        <v>43615.875</v>
      </c>
      <c r="B167" s="14">
        <v>535</v>
      </c>
      <c r="C167" s="15">
        <v>5.6160000000000005</v>
      </c>
      <c r="D167" s="14">
        <v>231.6</v>
      </c>
      <c r="E167" s="14">
        <v>28.55</v>
      </c>
      <c r="F167" s="14">
        <v>25.66</v>
      </c>
      <c r="G167" s="14">
        <v>0</v>
      </c>
      <c r="H167" s="9"/>
      <c r="M167" s="8" t="str">
        <f t="shared" si="5"/>
        <v>SW</v>
      </c>
    </row>
    <row r="168" spans="1:13" x14ac:dyDescent="0.35">
      <c r="A168" s="13">
        <v>43615.916666666664</v>
      </c>
      <c r="B168" s="14">
        <v>535</v>
      </c>
      <c r="C168" s="15">
        <v>16.250400000000003</v>
      </c>
      <c r="D168" s="14">
        <v>255.6</v>
      </c>
      <c r="E168" s="14">
        <v>26.49</v>
      </c>
      <c r="F168" s="14">
        <v>27.49</v>
      </c>
      <c r="G168" s="14">
        <v>0</v>
      </c>
      <c r="H168" s="9"/>
      <c r="M168" s="8" t="str">
        <f t="shared" si="5"/>
        <v>WSW</v>
      </c>
    </row>
    <row r="169" spans="1:13" x14ac:dyDescent="0.35">
      <c r="A169" s="13">
        <v>43615.958333333336</v>
      </c>
      <c r="B169" s="14">
        <v>535</v>
      </c>
      <c r="C169" s="15">
        <v>19.857600000000001</v>
      </c>
      <c r="D169" s="14">
        <v>245.9</v>
      </c>
      <c r="E169" s="14">
        <v>25.19</v>
      </c>
      <c r="F169" s="14">
        <v>27.14</v>
      </c>
      <c r="G169" s="14">
        <v>0</v>
      </c>
      <c r="H169" s="9"/>
      <c r="M169" s="8" t="str">
        <f t="shared" si="5"/>
        <v>WSW</v>
      </c>
    </row>
    <row r="170" spans="1:13" x14ac:dyDescent="0.35">
      <c r="A170" s="13">
        <v>43616</v>
      </c>
      <c r="B170" s="14">
        <v>535</v>
      </c>
      <c r="C170" s="15">
        <v>20.959199999999999</v>
      </c>
      <c r="D170" s="14">
        <v>236.4</v>
      </c>
      <c r="E170" s="14">
        <v>23.43</v>
      </c>
      <c r="F170" s="14">
        <v>30.71</v>
      </c>
      <c r="G170" s="14">
        <v>0</v>
      </c>
      <c r="H170" s="9">
        <f>AVERAGE(C165:C170)</f>
        <v>14.287799999999999</v>
      </c>
      <c r="I170" s="7" t="str">
        <f>INDEX(M165:M170,MODE(MATCH(M165:M170,M165:M170,0)))</f>
        <v>WSW</v>
      </c>
      <c r="J170" s="9">
        <f>AVERAGE(E165:E170)</f>
        <v>27.626666666666665</v>
      </c>
      <c r="K170" s="9">
        <f>AVERAGE(F165:F170)</f>
        <v>25.073333333333334</v>
      </c>
      <c r="L170" s="9">
        <f>SUM(G165:G170)</f>
        <v>0</v>
      </c>
      <c r="M170" s="8" t="str">
        <f t="shared" si="5"/>
        <v>WSW</v>
      </c>
    </row>
    <row r="171" spans="1:13" x14ac:dyDescent="0.35">
      <c r="A171" s="13">
        <v>43616.041666666664</v>
      </c>
      <c r="B171" s="14">
        <v>535</v>
      </c>
      <c r="C171" s="15">
        <v>27.9072</v>
      </c>
      <c r="D171" s="14">
        <v>262.60000000000002</v>
      </c>
      <c r="E171" s="14">
        <v>23.66</v>
      </c>
      <c r="F171" s="14">
        <v>32.090000000000003</v>
      </c>
      <c r="G171" s="14">
        <v>0</v>
      </c>
      <c r="H171" s="9"/>
      <c r="M171" s="8" t="str">
        <f t="shared" si="5"/>
        <v>W</v>
      </c>
    </row>
    <row r="172" spans="1:13" x14ac:dyDescent="0.35">
      <c r="A172" s="13">
        <v>43616.083333333336</v>
      </c>
      <c r="B172" s="14">
        <v>535</v>
      </c>
      <c r="C172" s="15">
        <v>28.152000000000001</v>
      </c>
      <c r="D172" s="14">
        <v>282.2</v>
      </c>
      <c r="E172" s="14">
        <v>21.75</v>
      </c>
      <c r="F172" s="14">
        <v>37.47</v>
      </c>
      <c r="G172" s="14">
        <v>0</v>
      </c>
      <c r="H172" s="9"/>
      <c r="M172" s="8" t="str">
        <f t="shared" si="5"/>
        <v>WNW</v>
      </c>
    </row>
    <row r="173" spans="1:13" x14ac:dyDescent="0.35">
      <c r="A173" s="13">
        <v>43616.125</v>
      </c>
      <c r="B173" s="14">
        <v>535</v>
      </c>
      <c r="C173" s="15">
        <v>29.231999999999999</v>
      </c>
      <c r="D173" s="14">
        <v>333.1</v>
      </c>
      <c r="E173" s="14">
        <v>15.55</v>
      </c>
      <c r="F173" s="14">
        <v>57.79</v>
      </c>
      <c r="G173" s="14">
        <v>0</v>
      </c>
      <c r="H173" s="9"/>
      <c r="M173" s="8" t="str">
        <f t="shared" si="5"/>
        <v>NNW</v>
      </c>
    </row>
    <row r="174" spans="1:13" x14ac:dyDescent="0.35">
      <c r="A174" s="13">
        <v>43616.166666666664</v>
      </c>
      <c r="B174" s="14">
        <v>535</v>
      </c>
      <c r="C174" s="15">
        <v>28.587599999999998</v>
      </c>
      <c r="D174" s="14">
        <v>343.4</v>
      </c>
      <c r="E174" s="14">
        <v>13.53</v>
      </c>
      <c r="F174" s="14">
        <v>59.01</v>
      </c>
      <c r="G174" s="14">
        <v>0</v>
      </c>
      <c r="H174" s="9"/>
      <c r="M174" s="8" t="str">
        <f t="shared" si="5"/>
        <v>NNW</v>
      </c>
    </row>
    <row r="175" spans="1:13" x14ac:dyDescent="0.35">
      <c r="A175" s="13">
        <v>43616.208333333336</v>
      </c>
      <c r="B175" s="14">
        <v>535</v>
      </c>
      <c r="C175" s="15">
        <v>27.45</v>
      </c>
      <c r="D175" s="14">
        <v>345</v>
      </c>
      <c r="E175" s="14">
        <v>11.78</v>
      </c>
      <c r="F175" s="14">
        <v>57.4</v>
      </c>
      <c r="G175" s="14">
        <v>0</v>
      </c>
      <c r="H175" s="9"/>
      <c r="M175" s="8" t="str">
        <f t="shared" si="5"/>
        <v>NNW</v>
      </c>
    </row>
    <row r="176" spans="1:13" x14ac:dyDescent="0.35">
      <c r="A176" s="13">
        <v>43616.25</v>
      </c>
      <c r="B176" s="14">
        <v>535</v>
      </c>
      <c r="C176" s="15">
        <v>25.250400000000003</v>
      </c>
      <c r="D176" s="14">
        <v>348</v>
      </c>
      <c r="E176" s="14">
        <v>10.64</v>
      </c>
      <c r="F176" s="14">
        <v>57.11</v>
      </c>
      <c r="G176" s="14">
        <v>0</v>
      </c>
      <c r="H176" s="9">
        <f>AVERAGE(C171:C176)</f>
        <v>27.763200000000001</v>
      </c>
      <c r="I176" s="7" t="str">
        <f>INDEX(M171:M176,MODE(MATCH(M171:M176,M171:M176,0)))</f>
        <v>NNW</v>
      </c>
      <c r="J176" s="9">
        <f>AVERAGE(E171:E176)</f>
        <v>16.151666666666667</v>
      </c>
      <c r="K176" s="9">
        <f>AVERAGE(F171:F176)</f>
        <v>50.145000000000003</v>
      </c>
      <c r="L176" s="9">
        <f>SUM(G171:G176)</f>
        <v>0</v>
      </c>
      <c r="M176" s="8" t="str">
        <f t="shared" si="5"/>
        <v>NNW</v>
      </c>
    </row>
    <row r="177" spans="1:13" x14ac:dyDescent="0.35">
      <c r="A177" s="13">
        <v>43616.291666666664</v>
      </c>
      <c r="B177" s="14">
        <v>535</v>
      </c>
      <c r="C177" s="15">
        <v>34.847999999999999</v>
      </c>
      <c r="D177" s="14">
        <v>353.7</v>
      </c>
      <c r="E177" s="14">
        <v>10.46</v>
      </c>
      <c r="F177" s="14">
        <v>64.33</v>
      </c>
      <c r="G177" s="14">
        <v>0</v>
      </c>
      <c r="H177" s="9"/>
      <c r="M177" s="8" t="str">
        <f t="shared" si="5"/>
        <v>N</v>
      </c>
    </row>
    <row r="178" spans="1:13" x14ac:dyDescent="0.35">
      <c r="A178" s="13">
        <v>43616.333333333336</v>
      </c>
      <c r="B178" s="14">
        <v>535</v>
      </c>
      <c r="C178" s="15">
        <v>36.828000000000003</v>
      </c>
      <c r="D178" s="14">
        <v>0.63200000000000001</v>
      </c>
      <c r="E178" s="14">
        <v>10</v>
      </c>
      <c r="F178" s="14">
        <v>64.84</v>
      </c>
      <c r="G178" s="14">
        <v>0</v>
      </c>
      <c r="H178" s="9"/>
      <c r="M178" s="8" t="str">
        <f t="shared" si="5"/>
        <v>N</v>
      </c>
    </row>
    <row r="179" spans="1:13" x14ac:dyDescent="0.35">
      <c r="A179" s="13">
        <v>43616.375</v>
      </c>
      <c r="B179" s="14">
        <v>535</v>
      </c>
      <c r="C179" s="15">
        <v>36.683999999999997</v>
      </c>
      <c r="D179" s="14">
        <v>5.7469999999999999</v>
      </c>
      <c r="E179" s="14">
        <v>9.7799999999999994</v>
      </c>
      <c r="F179" s="14">
        <v>61</v>
      </c>
      <c r="G179" s="14">
        <v>0</v>
      </c>
      <c r="H179" s="9"/>
      <c r="M179" s="8" t="str">
        <f t="shared" si="5"/>
        <v>N</v>
      </c>
    </row>
    <row r="180" spans="1:13" x14ac:dyDescent="0.35">
      <c r="A180" s="13">
        <v>43616.416666666664</v>
      </c>
      <c r="B180" s="14">
        <v>535</v>
      </c>
      <c r="C180" s="15">
        <v>36.504000000000005</v>
      </c>
      <c r="D180" s="14">
        <v>2.4569999999999999</v>
      </c>
      <c r="E180" s="14">
        <v>9.93</v>
      </c>
      <c r="F180" s="14">
        <v>60.34</v>
      </c>
      <c r="G180" s="14">
        <v>0</v>
      </c>
      <c r="H180" s="9"/>
      <c r="M180" s="8" t="str">
        <f t="shared" si="5"/>
        <v>N</v>
      </c>
    </row>
    <row r="181" spans="1:13" x14ac:dyDescent="0.35">
      <c r="A181" s="13">
        <v>43616.458333333336</v>
      </c>
      <c r="B181" s="14">
        <v>535</v>
      </c>
      <c r="C181" s="15">
        <v>35.1</v>
      </c>
      <c r="D181" s="14">
        <v>358.5</v>
      </c>
      <c r="E181" s="14">
        <v>11.2</v>
      </c>
      <c r="F181" s="14">
        <v>58.7</v>
      </c>
      <c r="G181" s="14">
        <v>0</v>
      </c>
      <c r="H181" s="9"/>
      <c r="M181" s="8" t="str">
        <f t="shared" si="5"/>
        <v>N</v>
      </c>
    </row>
    <row r="182" spans="1:13" x14ac:dyDescent="0.35">
      <c r="A182" s="13">
        <v>43616.5</v>
      </c>
      <c r="B182" s="14">
        <v>535</v>
      </c>
      <c r="C182" s="15">
        <v>35.064</v>
      </c>
      <c r="D182" s="14">
        <v>358.7</v>
      </c>
      <c r="E182" s="14">
        <v>13.13</v>
      </c>
      <c r="F182" s="14">
        <v>54.14</v>
      </c>
      <c r="G182" s="14">
        <v>0</v>
      </c>
      <c r="H182" s="9">
        <f>AVERAGE(C177:C182)</f>
        <v>35.838000000000001</v>
      </c>
      <c r="I182" s="7" t="str">
        <f>INDEX(M177:M182,MODE(MATCH(M177:M182,M177:M182,0)))</f>
        <v>N</v>
      </c>
      <c r="J182" s="9">
        <f>AVERAGE(E177:E182)</f>
        <v>10.75</v>
      </c>
      <c r="K182" s="9">
        <f>AVERAGE(F177:F182)</f>
        <v>60.558333333333337</v>
      </c>
      <c r="L182" s="9">
        <f>SUM(G177:G182)</f>
        <v>0</v>
      </c>
      <c r="M182" s="8" t="str">
        <f t="shared" si="5"/>
        <v>N</v>
      </c>
    </row>
    <row r="183" spans="1:13" x14ac:dyDescent="0.35">
      <c r="A183" s="13">
        <v>43616.541666666664</v>
      </c>
      <c r="B183" s="14">
        <v>535</v>
      </c>
      <c r="C183" s="15">
        <v>35.387999999999998</v>
      </c>
      <c r="D183" s="14">
        <v>358.9</v>
      </c>
      <c r="E183" s="14">
        <v>14.17</v>
      </c>
      <c r="F183" s="14">
        <v>49.92</v>
      </c>
      <c r="G183" s="14">
        <v>0</v>
      </c>
      <c r="H183" s="9"/>
      <c r="M183" s="8" t="str">
        <f t="shared" si="5"/>
        <v>N</v>
      </c>
    </row>
    <row r="184" spans="1:13" x14ac:dyDescent="0.35">
      <c r="A184" s="13">
        <v>43616.583333333336</v>
      </c>
      <c r="B184" s="14">
        <v>535</v>
      </c>
      <c r="C184" s="15">
        <v>34.595999999999997</v>
      </c>
      <c r="D184" s="14">
        <v>355.8</v>
      </c>
      <c r="E184" s="14">
        <v>15.33</v>
      </c>
      <c r="F184" s="14">
        <v>44.14</v>
      </c>
      <c r="G184" s="14">
        <v>0</v>
      </c>
      <c r="H184" s="9"/>
      <c r="M184" s="8" t="str">
        <f t="shared" si="5"/>
        <v>N</v>
      </c>
    </row>
    <row r="185" spans="1:13" x14ac:dyDescent="0.35">
      <c r="A185" s="13">
        <v>43616.625</v>
      </c>
      <c r="B185" s="14">
        <v>535</v>
      </c>
      <c r="C185" s="15">
        <v>30.384</v>
      </c>
      <c r="D185" s="14">
        <v>357.4</v>
      </c>
      <c r="E185" s="14">
        <v>16.13</v>
      </c>
      <c r="F185" s="14">
        <v>41.47</v>
      </c>
      <c r="G185" s="14">
        <v>0</v>
      </c>
      <c r="H185" s="9"/>
      <c r="M185" s="8" t="str">
        <f t="shared" si="5"/>
        <v>N</v>
      </c>
    </row>
    <row r="186" spans="1:13" x14ac:dyDescent="0.35">
      <c r="A186" s="13">
        <v>43616.666666666664</v>
      </c>
      <c r="B186" s="14">
        <v>535</v>
      </c>
      <c r="C186" s="15">
        <v>29.195999999999998</v>
      </c>
      <c r="D186" s="14">
        <v>357.9</v>
      </c>
      <c r="E186" s="14">
        <v>16.78</v>
      </c>
      <c r="F186" s="14">
        <v>40.340000000000003</v>
      </c>
      <c r="G186" s="14">
        <v>0</v>
      </c>
      <c r="H186" s="9"/>
      <c r="M186" s="8" t="str">
        <f t="shared" si="5"/>
        <v>N</v>
      </c>
    </row>
    <row r="187" spans="1:13" x14ac:dyDescent="0.35">
      <c r="A187" s="13">
        <v>43616.708333333336</v>
      </c>
      <c r="B187" s="14">
        <v>535</v>
      </c>
      <c r="C187" s="15">
        <v>28.396799999999999</v>
      </c>
      <c r="D187" s="14">
        <v>359</v>
      </c>
      <c r="E187" s="14">
        <v>17.23</v>
      </c>
      <c r="F187" s="14">
        <v>39.03</v>
      </c>
      <c r="G187" s="14">
        <v>0</v>
      </c>
      <c r="H187" s="9"/>
      <c r="M187" s="8" t="str">
        <f t="shared" si="5"/>
        <v>N</v>
      </c>
    </row>
    <row r="188" spans="1:13" x14ac:dyDescent="0.35">
      <c r="A188" s="13">
        <v>43616.75</v>
      </c>
      <c r="B188" s="14">
        <v>535</v>
      </c>
      <c r="C188" s="15">
        <v>30.816000000000003</v>
      </c>
      <c r="D188" s="14">
        <v>354.2</v>
      </c>
      <c r="E188" s="14">
        <v>17.079999999999998</v>
      </c>
      <c r="F188" s="14">
        <v>37.47</v>
      </c>
      <c r="G188" s="14">
        <v>0</v>
      </c>
      <c r="H188" s="9">
        <f>AVERAGE(C183:C188)</f>
        <v>31.462800000000001</v>
      </c>
      <c r="I188" s="7" t="str">
        <f>INDEX(M183:M188,MODE(MATCH(M183:M188,M183:M188,0)))</f>
        <v>N</v>
      </c>
      <c r="J188" s="9">
        <f>AVERAGE(E183:E188)</f>
        <v>16.12</v>
      </c>
      <c r="K188" s="9">
        <f>AVERAGE(F183:F188)</f>
        <v>42.061666666666667</v>
      </c>
      <c r="L188" s="9">
        <f>SUM(G183:G188)</f>
        <v>0</v>
      </c>
      <c r="M188" s="8" t="str">
        <f t="shared" si="5"/>
        <v>N</v>
      </c>
    </row>
    <row r="189" spans="1:13" x14ac:dyDescent="0.35">
      <c r="A189" s="13">
        <v>43616.791666666664</v>
      </c>
      <c r="B189" s="14">
        <v>535</v>
      </c>
      <c r="C189" s="15">
        <v>30.995999999999999</v>
      </c>
      <c r="D189" s="14">
        <v>1.3260000000000001</v>
      </c>
      <c r="E189" s="14">
        <v>16.04</v>
      </c>
      <c r="F189" s="14">
        <v>37.119999999999997</v>
      </c>
      <c r="G189" s="14">
        <v>0</v>
      </c>
      <c r="H189" s="9"/>
      <c r="M189" s="8" t="str">
        <f t="shared" si="5"/>
        <v>N</v>
      </c>
    </row>
    <row r="190" spans="1:13" x14ac:dyDescent="0.35">
      <c r="A190" s="13">
        <v>43616.833333333336</v>
      </c>
      <c r="B190" s="14">
        <v>535</v>
      </c>
      <c r="C190" s="15">
        <v>27.442800000000002</v>
      </c>
      <c r="D190" s="14">
        <v>4.6890000000000001</v>
      </c>
      <c r="E190" s="14">
        <v>15.01</v>
      </c>
      <c r="F190" s="14">
        <v>36.130000000000003</v>
      </c>
      <c r="G190" s="14">
        <v>0</v>
      </c>
      <c r="H190" s="9"/>
      <c r="M190" s="8" t="str">
        <f t="shared" si="5"/>
        <v>N</v>
      </c>
    </row>
    <row r="191" spans="1:13" x14ac:dyDescent="0.35">
      <c r="A191" s="13">
        <v>43616.875</v>
      </c>
      <c r="B191" s="14">
        <v>535</v>
      </c>
      <c r="C191" s="15">
        <v>21.517200000000003</v>
      </c>
      <c r="D191" s="14">
        <v>10.47</v>
      </c>
      <c r="E191" s="14">
        <v>13.88</v>
      </c>
      <c r="F191" s="14">
        <v>37.32</v>
      </c>
      <c r="G191" s="14">
        <v>0</v>
      </c>
      <c r="H191" s="9"/>
      <c r="M191" s="8" t="str">
        <f t="shared" si="5"/>
        <v>N</v>
      </c>
    </row>
    <row r="192" spans="1:13" x14ac:dyDescent="0.35">
      <c r="A192" s="13">
        <v>43616.916666666664</v>
      </c>
      <c r="B192" s="14">
        <v>535</v>
      </c>
      <c r="C192" s="15">
        <v>12.927600000000002</v>
      </c>
      <c r="D192" s="14">
        <v>11.06</v>
      </c>
      <c r="E192" s="14">
        <v>10.82</v>
      </c>
      <c r="F192" s="14">
        <v>45.57</v>
      </c>
      <c r="G192" s="14">
        <v>0</v>
      </c>
      <c r="H192" s="9"/>
      <c r="M192" s="8" t="str">
        <f t="shared" si="5"/>
        <v>N</v>
      </c>
    </row>
    <row r="193" spans="1:13" x14ac:dyDescent="0.35">
      <c r="A193" s="13">
        <v>43616.958333333336</v>
      </c>
      <c r="B193" s="14">
        <v>535</v>
      </c>
      <c r="C193" s="15">
        <v>12.567600000000001</v>
      </c>
      <c r="D193" s="14">
        <v>351.6</v>
      </c>
      <c r="E193" s="14">
        <v>7.9240000000000004</v>
      </c>
      <c r="F193" s="14">
        <v>52.53</v>
      </c>
      <c r="G193" s="14">
        <v>0</v>
      </c>
      <c r="H193" s="9"/>
      <c r="M193" s="8" t="str">
        <f t="shared" si="5"/>
        <v>N</v>
      </c>
    </row>
    <row r="194" spans="1:13" x14ac:dyDescent="0.35">
      <c r="A194" s="13">
        <v>43617</v>
      </c>
      <c r="B194" s="14">
        <v>535</v>
      </c>
      <c r="C194" s="15">
        <v>12.945600000000001</v>
      </c>
      <c r="D194" s="14">
        <v>330.9</v>
      </c>
      <c r="E194" s="14">
        <v>6.702</v>
      </c>
      <c r="F194" s="14">
        <v>56.21</v>
      </c>
      <c r="G194" s="14">
        <v>0</v>
      </c>
      <c r="H194" s="9">
        <f>AVERAGE(C189:C194)</f>
        <v>19.732800000000001</v>
      </c>
      <c r="I194" s="7" t="str">
        <f>INDEX(M189:M194,MODE(MATCH(M189:M194,M189:M194,0)))</f>
        <v>N</v>
      </c>
      <c r="J194" s="9">
        <f>AVERAGE(E189:E194)</f>
        <v>11.729333333333335</v>
      </c>
      <c r="K194" s="9">
        <f>AVERAGE(F189:F194)</f>
        <v>44.146666666666668</v>
      </c>
      <c r="L194" s="9">
        <f>SUM(G189:G194)</f>
        <v>0</v>
      </c>
      <c r="M194" s="8" t="str">
        <f t="shared" si="5"/>
        <v>NNW</v>
      </c>
    </row>
    <row r="195" spans="1:13" x14ac:dyDescent="0.35">
      <c r="C195" s="15"/>
      <c r="H195" s="9"/>
    </row>
    <row r="196" spans="1:13" x14ac:dyDescent="0.35">
      <c r="C196" s="15"/>
      <c r="H196" s="9"/>
    </row>
    <row r="197" spans="1:13" x14ac:dyDescent="0.35">
      <c r="C197" s="15"/>
      <c r="H197" s="9"/>
    </row>
    <row r="198" spans="1:13" x14ac:dyDescent="0.35">
      <c r="C198" s="15"/>
      <c r="H198" s="9"/>
    </row>
    <row r="199" spans="1:13" x14ac:dyDescent="0.35">
      <c r="C199" s="15"/>
      <c r="H199" s="9"/>
    </row>
    <row r="200" spans="1:13" x14ac:dyDescent="0.35">
      <c r="A200" s="13">
        <v>43606</v>
      </c>
      <c r="B200" s="14">
        <v>222</v>
      </c>
      <c r="C200" s="15">
        <v>9.982800000000001</v>
      </c>
      <c r="D200" s="14">
        <v>66.55</v>
      </c>
      <c r="E200" s="14">
        <v>11.62</v>
      </c>
      <c r="F200" s="14">
        <v>39.979999999999997</v>
      </c>
      <c r="G200" s="14">
        <v>0</v>
      </c>
      <c r="H200" s="9"/>
    </row>
    <row r="201" spans="1:13" x14ac:dyDescent="0.35">
      <c r="A201" s="13">
        <v>43606.041666666664</v>
      </c>
      <c r="B201" s="14">
        <v>222</v>
      </c>
      <c r="C201" s="15">
        <v>10.0044</v>
      </c>
      <c r="D201" s="14">
        <v>83.7</v>
      </c>
      <c r="E201" s="14">
        <v>10.66</v>
      </c>
      <c r="F201" s="14">
        <v>39.880000000000003</v>
      </c>
      <c r="G201" s="14">
        <v>0</v>
      </c>
      <c r="H201" s="9"/>
      <c r="M201" s="8" t="str">
        <f t="shared" ref="M201:M232" si="6">IF(D201&lt;11.25,"N",IF(D201&lt;33.75,"NNE",IF(D201&lt;56.25,"NE",IF(D201&lt;78.75,"ENE",IF(D201&lt;101.25,"E",IF(D201&lt;123.75,"ESE",IF(D201&lt;146.25,"SE",IF(D201&lt;168.75,"SSE",IF(D201&lt;191.25,"S",IF(D201&lt;213.75,"SSW",IF(D201&lt;236.25,"SW",IF(D201&lt;258.75,"WSW",IF(D201&lt;281.25,"W",IF(D201&lt;303.75,"WNW",IF(D201&lt;326.25,"NW",IF(D201&lt;348.75,"NNW",IF(D201&lt;=360,"N",0)))))))))))))))))</f>
        <v>E</v>
      </c>
    </row>
    <row r="202" spans="1:13" x14ac:dyDescent="0.35">
      <c r="A202" s="13">
        <v>43606.083333333336</v>
      </c>
      <c r="B202" s="14">
        <v>222</v>
      </c>
      <c r="C202" s="15">
        <v>12.884400000000001</v>
      </c>
      <c r="D202" s="14">
        <v>110.5</v>
      </c>
      <c r="E202" s="14">
        <v>8.3800000000000008</v>
      </c>
      <c r="F202" s="14">
        <v>44.77</v>
      </c>
      <c r="G202" s="14">
        <v>0</v>
      </c>
      <c r="H202" s="9"/>
      <c r="M202" s="8" t="str">
        <f t="shared" si="6"/>
        <v>ESE</v>
      </c>
    </row>
    <row r="203" spans="1:13" x14ac:dyDescent="0.35">
      <c r="A203" s="13">
        <v>43606.125</v>
      </c>
      <c r="B203" s="14">
        <v>222</v>
      </c>
      <c r="C203" s="15">
        <v>5.9543999999999997</v>
      </c>
      <c r="D203" s="14">
        <v>124.3</v>
      </c>
      <c r="E203" s="14">
        <v>7.117</v>
      </c>
      <c r="F203" s="14">
        <v>47.78</v>
      </c>
      <c r="G203" s="14">
        <v>0</v>
      </c>
      <c r="H203" s="9"/>
      <c r="M203" s="8" t="str">
        <f t="shared" si="6"/>
        <v>SE</v>
      </c>
    </row>
    <row r="204" spans="1:13" x14ac:dyDescent="0.35">
      <c r="A204" s="13">
        <v>43606.166666666664</v>
      </c>
      <c r="B204" s="14">
        <v>222</v>
      </c>
      <c r="C204" s="15">
        <v>1.0800000000000001E-2</v>
      </c>
      <c r="D204" s="14">
        <v>114.9</v>
      </c>
      <c r="E204" s="14">
        <v>6.1219999999999999</v>
      </c>
      <c r="F204" s="14">
        <v>52.49</v>
      </c>
      <c r="G204" s="14">
        <v>0</v>
      </c>
      <c r="H204" s="9"/>
      <c r="M204" s="8" t="str">
        <f t="shared" si="6"/>
        <v>ESE</v>
      </c>
    </row>
    <row r="205" spans="1:13" x14ac:dyDescent="0.35">
      <c r="A205" s="13">
        <v>43606.208333333336</v>
      </c>
      <c r="B205" s="14">
        <v>222</v>
      </c>
      <c r="C205" s="15">
        <v>1.0800000000000001E-2</v>
      </c>
      <c r="D205" s="14">
        <v>93</v>
      </c>
      <c r="E205" s="14">
        <v>4.5209999999999999</v>
      </c>
      <c r="F205" s="14">
        <v>59.19</v>
      </c>
      <c r="G205" s="14">
        <v>0</v>
      </c>
      <c r="H205" s="9"/>
      <c r="M205" s="8" t="str">
        <f t="shared" si="6"/>
        <v>E</v>
      </c>
    </row>
    <row r="206" spans="1:13" x14ac:dyDescent="0.35">
      <c r="A206" s="13">
        <v>43606.25</v>
      </c>
      <c r="B206" s="14">
        <v>222</v>
      </c>
      <c r="C206" s="15">
        <v>0.12240000000000001</v>
      </c>
      <c r="D206" s="14">
        <v>112.4</v>
      </c>
      <c r="E206" s="14">
        <v>5.6319999999999997</v>
      </c>
      <c r="F206" s="14">
        <v>57.7</v>
      </c>
      <c r="G206" s="14">
        <v>0</v>
      </c>
      <c r="H206" s="9">
        <f>AVERAGE(C201:C206)</f>
        <v>4.8311999999999999</v>
      </c>
      <c r="I206" s="7" t="str">
        <f>INDEX(M201:M206,MODE(MATCH(M201:M206,M201:M206,0)))</f>
        <v>ESE</v>
      </c>
      <c r="J206" s="9">
        <f>AVERAGE(E201:E206)</f>
        <v>7.0719999999999992</v>
      </c>
      <c r="K206" s="9">
        <f>AVERAGE(F201:F206)</f>
        <v>50.301666666666669</v>
      </c>
      <c r="L206" s="9">
        <f>SUM(G201:G206)</f>
        <v>0</v>
      </c>
      <c r="M206" s="8" t="str">
        <f t="shared" si="6"/>
        <v>ESE</v>
      </c>
    </row>
    <row r="207" spans="1:13" x14ac:dyDescent="0.35">
      <c r="A207" s="13">
        <v>43606.291666666664</v>
      </c>
      <c r="B207" s="14">
        <v>222</v>
      </c>
      <c r="C207" s="15">
        <v>7.2000000000000007E-3</v>
      </c>
      <c r="D207" s="14">
        <v>11.63</v>
      </c>
      <c r="E207" s="14">
        <v>4.4109999999999996</v>
      </c>
      <c r="F207" s="14">
        <v>60.17</v>
      </c>
      <c r="G207" s="14">
        <v>0</v>
      </c>
      <c r="H207" s="9"/>
      <c r="M207" s="8" t="str">
        <f t="shared" si="6"/>
        <v>NNE</v>
      </c>
    </row>
    <row r="208" spans="1:13" x14ac:dyDescent="0.35">
      <c r="A208" s="13">
        <v>43606.333333333336</v>
      </c>
      <c r="B208" s="14">
        <v>222</v>
      </c>
      <c r="C208" s="15">
        <v>0.72720000000000007</v>
      </c>
      <c r="D208" s="14">
        <v>99.7</v>
      </c>
      <c r="E208" s="14">
        <v>8.89</v>
      </c>
      <c r="F208" s="14">
        <v>53.16</v>
      </c>
      <c r="G208" s="14">
        <v>0</v>
      </c>
      <c r="H208" s="9"/>
      <c r="M208" s="8" t="str">
        <f t="shared" si="6"/>
        <v>E</v>
      </c>
    </row>
    <row r="209" spans="1:13" x14ac:dyDescent="0.35">
      <c r="A209" s="13">
        <v>43606.375</v>
      </c>
      <c r="B209" s="14">
        <v>222</v>
      </c>
      <c r="C209" s="15">
        <v>4.9931999999999999</v>
      </c>
      <c r="D209" s="14">
        <v>114.3</v>
      </c>
      <c r="E209" s="14">
        <v>12.95</v>
      </c>
      <c r="F209" s="14">
        <v>42.91</v>
      </c>
      <c r="G209" s="14">
        <v>0</v>
      </c>
      <c r="H209" s="9"/>
      <c r="M209" s="8" t="str">
        <f t="shared" si="6"/>
        <v>ESE</v>
      </c>
    </row>
    <row r="210" spans="1:13" x14ac:dyDescent="0.35">
      <c r="A210" s="13">
        <v>43606.416666666664</v>
      </c>
      <c r="B210" s="14">
        <v>222</v>
      </c>
      <c r="C210" s="15">
        <v>6.444</v>
      </c>
      <c r="D210" s="14">
        <v>109.9</v>
      </c>
      <c r="E210" s="14">
        <v>15.72</v>
      </c>
      <c r="F210" s="14">
        <v>36.880000000000003</v>
      </c>
      <c r="G210" s="14">
        <v>0</v>
      </c>
      <c r="H210" s="9"/>
      <c r="M210" s="8" t="str">
        <f t="shared" si="6"/>
        <v>ESE</v>
      </c>
    </row>
    <row r="211" spans="1:13" x14ac:dyDescent="0.35">
      <c r="A211" s="13">
        <v>43606.458333333336</v>
      </c>
      <c r="B211" s="14">
        <v>222</v>
      </c>
      <c r="C211" s="15">
        <v>12.769200000000001</v>
      </c>
      <c r="D211" s="14">
        <v>109.4</v>
      </c>
      <c r="E211" s="14">
        <v>18.440000000000001</v>
      </c>
      <c r="F211" s="14">
        <v>29.15</v>
      </c>
      <c r="G211" s="14">
        <v>0</v>
      </c>
      <c r="H211" s="9"/>
      <c r="M211" s="8" t="str">
        <f t="shared" si="6"/>
        <v>ESE</v>
      </c>
    </row>
    <row r="212" spans="1:13" x14ac:dyDescent="0.35">
      <c r="A212" s="13">
        <v>43606.5</v>
      </c>
      <c r="B212" s="14">
        <v>222</v>
      </c>
      <c r="C212" s="15">
        <v>15.8508</v>
      </c>
      <c r="D212" s="14">
        <v>112.4</v>
      </c>
      <c r="E212" s="14">
        <v>19.54</v>
      </c>
      <c r="F212" s="14">
        <v>24.81</v>
      </c>
      <c r="G212" s="14">
        <v>0</v>
      </c>
      <c r="H212" s="9">
        <f>AVERAGE(C207:C212)</f>
        <v>6.7986000000000004</v>
      </c>
      <c r="I212" s="7" t="str">
        <f>INDEX(M207:M212,MODE(MATCH(M207:M212,M207:M212,0)))</f>
        <v>ESE</v>
      </c>
      <c r="J212" s="9">
        <f>AVERAGE(E207:E212)</f>
        <v>13.325166666666666</v>
      </c>
      <c r="K212" s="9">
        <f>AVERAGE(F207:F212)</f>
        <v>41.18</v>
      </c>
      <c r="L212" s="9">
        <f>SUM(G207:G212)</f>
        <v>0</v>
      </c>
      <c r="M212" s="8" t="str">
        <f t="shared" si="6"/>
        <v>ESE</v>
      </c>
    </row>
    <row r="213" spans="1:13" x14ac:dyDescent="0.35">
      <c r="A213" s="13">
        <v>43606.541666666664</v>
      </c>
      <c r="B213" s="14">
        <v>222</v>
      </c>
      <c r="C213" s="15">
        <v>17.564399999999999</v>
      </c>
      <c r="D213" s="14">
        <v>115.3</v>
      </c>
      <c r="E213" s="14">
        <v>20.420000000000002</v>
      </c>
      <c r="F213" s="14">
        <v>23.35</v>
      </c>
      <c r="G213" s="14">
        <v>0</v>
      </c>
      <c r="H213" s="9"/>
      <c r="M213" s="8" t="str">
        <f t="shared" si="6"/>
        <v>ESE</v>
      </c>
    </row>
    <row r="214" spans="1:13" x14ac:dyDescent="0.35">
      <c r="A214" s="13">
        <v>43606.583333333336</v>
      </c>
      <c r="B214" s="14">
        <v>222</v>
      </c>
      <c r="C214" s="15">
        <v>16.146000000000001</v>
      </c>
      <c r="D214" s="14">
        <v>92.6</v>
      </c>
      <c r="E214" s="14">
        <v>20.86</v>
      </c>
      <c r="F214" s="14">
        <v>22.45</v>
      </c>
      <c r="G214" s="14">
        <v>0</v>
      </c>
      <c r="H214" s="9"/>
      <c r="M214" s="8" t="str">
        <f t="shared" si="6"/>
        <v>E</v>
      </c>
    </row>
    <row r="215" spans="1:13" x14ac:dyDescent="0.35">
      <c r="A215" s="13">
        <v>43606.625</v>
      </c>
      <c r="B215" s="14">
        <v>222</v>
      </c>
      <c r="C215" s="15">
        <v>14.4468</v>
      </c>
      <c r="D215" s="14">
        <v>101</v>
      </c>
      <c r="E215" s="14">
        <v>21.49</v>
      </c>
      <c r="F215" s="14">
        <v>21.23</v>
      </c>
      <c r="G215" s="14">
        <v>0</v>
      </c>
      <c r="H215" s="9"/>
      <c r="M215" s="8" t="str">
        <f t="shared" si="6"/>
        <v>E</v>
      </c>
    </row>
    <row r="216" spans="1:13" x14ac:dyDescent="0.35">
      <c r="A216" s="13">
        <v>43606.666666666664</v>
      </c>
      <c r="B216" s="14">
        <v>222</v>
      </c>
      <c r="C216" s="15">
        <v>15.908399999999999</v>
      </c>
      <c r="D216" s="14">
        <v>92.7</v>
      </c>
      <c r="E216" s="14">
        <v>22.13</v>
      </c>
      <c r="F216" s="14">
        <v>21.4</v>
      </c>
      <c r="G216" s="14">
        <v>0</v>
      </c>
      <c r="H216" s="9"/>
      <c r="M216" s="8" t="str">
        <f t="shared" si="6"/>
        <v>E</v>
      </c>
    </row>
    <row r="217" spans="1:13" x14ac:dyDescent="0.35">
      <c r="A217" s="13">
        <v>43606.708333333336</v>
      </c>
      <c r="B217" s="14">
        <v>222</v>
      </c>
      <c r="C217" s="15">
        <v>17.377200000000002</v>
      </c>
      <c r="D217" s="14">
        <v>92</v>
      </c>
      <c r="E217" s="14">
        <v>22.51</v>
      </c>
      <c r="F217" s="14">
        <v>20.29</v>
      </c>
      <c r="G217" s="14">
        <v>0</v>
      </c>
      <c r="H217" s="9"/>
      <c r="M217" s="8" t="str">
        <f t="shared" si="6"/>
        <v>E</v>
      </c>
    </row>
    <row r="218" spans="1:13" x14ac:dyDescent="0.35">
      <c r="A218" s="13">
        <v>43606.75</v>
      </c>
      <c r="B218" s="14">
        <v>222</v>
      </c>
      <c r="C218" s="15">
        <v>19.0656</v>
      </c>
      <c r="D218" s="14">
        <v>83.7</v>
      </c>
      <c r="E218" s="14">
        <v>22.14</v>
      </c>
      <c r="F218" s="14">
        <v>18.399999999999999</v>
      </c>
      <c r="G218" s="14">
        <v>0</v>
      </c>
      <c r="H218" s="9">
        <f>AVERAGE(C213:C218)</f>
        <v>16.7514</v>
      </c>
      <c r="I218" s="7" t="str">
        <f>INDEX(M213:M218,MODE(MATCH(M213:M218,M213:M218,0)))</f>
        <v>E</v>
      </c>
      <c r="J218" s="9">
        <f>AVERAGE(E213:E218)</f>
        <v>21.591666666666669</v>
      </c>
      <c r="K218" s="9">
        <f>AVERAGE(F213:F218)</f>
        <v>21.186666666666667</v>
      </c>
      <c r="L218" s="9">
        <f>SUM(G213:G218)</f>
        <v>0</v>
      </c>
      <c r="M218" s="8" t="str">
        <f t="shared" si="6"/>
        <v>E</v>
      </c>
    </row>
    <row r="219" spans="1:13" x14ac:dyDescent="0.35">
      <c r="A219" s="13">
        <v>43606.791666666664</v>
      </c>
      <c r="B219" s="14">
        <v>222</v>
      </c>
      <c r="C219" s="15">
        <v>21.448800000000002</v>
      </c>
      <c r="D219" s="14">
        <v>91.9</v>
      </c>
      <c r="E219" s="14">
        <v>21.87</v>
      </c>
      <c r="F219" s="14">
        <v>20.239999999999998</v>
      </c>
      <c r="G219" s="14">
        <v>0</v>
      </c>
      <c r="H219" s="9"/>
      <c r="M219" s="8" t="str">
        <f t="shared" si="6"/>
        <v>E</v>
      </c>
    </row>
    <row r="220" spans="1:13" x14ac:dyDescent="0.35">
      <c r="A220" s="13">
        <v>43606.833333333336</v>
      </c>
      <c r="B220" s="14">
        <v>222</v>
      </c>
      <c r="C220" s="15">
        <v>19.8612</v>
      </c>
      <c r="D220" s="14">
        <v>79.8</v>
      </c>
      <c r="E220" s="14">
        <v>21.06</v>
      </c>
      <c r="F220" s="14">
        <v>23.38</v>
      </c>
      <c r="G220" s="14">
        <v>0</v>
      </c>
      <c r="H220" s="9"/>
      <c r="M220" s="8" t="str">
        <f t="shared" si="6"/>
        <v>E</v>
      </c>
    </row>
    <row r="221" spans="1:13" x14ac:dyDescent="0.35">
      <c r="A221" s="13">
        <v>43606.875</v>
      </c>
      <c r="B221" s="14">
        <v>222</v>
      </c>
      <c r="C221" s="15">
        <v>17.470800000000001</v>
      </c>
      <c r="D221" s="14">
        <v>79.819999999999993</v>
      </c>
      <c r="E221" s="14">
        <v>19.760000000000002</v>
      </c>
      <c r="F221" s="14">
        <v>24.76</v>
      </c>
      <c r="G221" s="14">
        <v>0</v>
      </c>
      <c r="H221" s="9"/>
      <c r="M221" s="8" t="str">
        <f t="shared" si="6"/>
        <v>E</v>
      </c>
    </row>
    <row r="222" spans="1:13" x14ac:dyDescent="0.35">
      <c r="A222" s="13">
        <v>43606.916666666664</v>
      </c>
      <c r="B222" s="14">
        <v>222</v>
      </c>
      <c r="C222" s="15">
        <v>11.869200000000001</v>
      </c>
      <c r="D222" s="14">
        <v>78.260000000000005</v>
      </c>
      <c r="E222" s="14">
        <v>18.07</v>
      </c>
      <c r="F222" s="14">
        <v>27.61</v>
      </c>
      <c r="G222" s="14">
        <v>0</v>
      </c>
      <c r="H222" s="9"/>
      <c r="M222" s="8" t="str">
        <f t="shared" si="6"/>
        <v>ENE</v>
      </c>
    </row>
    <row r="223" spans="1:13" x14ac:dyDescent="0.35">
      <c r="A223" s="13">
        <v>43606.958333333336</v>
      </c>
      <c r="B223" s="14">
        <v>222</v>
      </c>
      <c r="C223" s="15">
        <v>10.476000000000001</v>
      </c>
      <c r="D223" s="14">
        <v>70.19</v>
      </c>
      <c r="E223" s="14">
        <v>16.91</v>
      </c>
      <c r="F223" s="14">
        <v>30.78</v>
      </c>
      <c r="G223" s="14">
        <v>0</v>
      </c>
      <c r="H223" s="9"/>
      <c r="M223" s="8" t="str">
        <f t="shared" si="6"/>
        <v>ENE</v>
      </c>
    </row>
    <row r="224" spans="1:13" x14ac:dyDescent="0.35">
      <c r="A224" s="13">
        <v>43607</v>
      </c>
      <c r="B224" s="14">
        <v>222</v>
      </c>
      <c r="C224" s="15">
        <v>9.5543999999999993</v>
      </c>
      <c r="D224" s="14">
        <v>46.88</v>
      </c>
      <c r="E224" s="14">
        <v>14.68</v>
      </c>
      <c r="F224" s="14">
        <v>36.47</v>
      </c>
      <c r="G224" s="14">
        <v>0</v>
      </c>
      <c r="H224" s="9">
        <f>AVERAGE(C219:C224)</f>
        <v>15.1134</v>
      </c>
      <c r="I224" s="7" t="str">
        <f>INDEX(M219:M224,MODE(MATCH(M219:M224,M219:M224,0)))</f>
        <v>E</v>
      </c>
      <c r="J224" s="9">
        <f>AVERAGE(E219:E224)</f>
        <v>18.724999999999998</v>
      </c>
      <c r="K224" s="9">
        <f>AVERAGE(F219:F224)</f>
        <v>27.206666666666667</v>
      </c>
      <c r="L224" s="9">
        <f>SUM(G219:G224)</f>
        <v>0</v>
      </c>
      <c r="M224" s="8" t="str">
        <f t="shared" si="6"/>
        <v>NE</v>
      </c>
    </row>
    <row r="225" spans="1:13" x14ac:dyDescent="0.35">
      <c r="A225" s="13">
        <v>43607.041666666664</v>
      </c>
      <c r="B225" s="14">
        <v>222</v>
      </c>
      <c r="C225" s="15">
        <v>11.5524</v>
      </c>
      <c r="D225" s="14">
        <v>40.51</v>
      </c>
      <c r="E225" s="14">
        <v>13.46</v>
      </c>
      <c r="F225" s="14">
        <v>39.31</v>
      </c>
      <c r="G225" s="14">
        <v>0</v>
      </c>
      <c r="H225" s="9"/>
      <c r="M225" s="8" t="str">
        <f t="shared" si="6"/>
        <v>NE</v>
      </c>
    </row>
    <row r="226" spans="1:13" x14ac:dyDescent="0.35">
      <c r="A226" s="13">
        <v>43607.083333333336</v>
      </c>
      <c r="B226" s="14">
        <v>222</v>
      </c>
      <c r="C226" s="15">
        <v>12.3804</v>
      </c>
      <c r="D226" s="14">
        <v>58.88</v>
      </c>
      <c r="E226" s="14">
        <v>13.16</v>
      </c>
      <c r="F226" s="14">
        <v>41.25</v>
      </c>
      <c r="G226" s="14">
        <v>0</v>
      </c>
      <c r="H226" s="9"/>
      <c r="M226" s="8" t="str">
        <f t="shared" si="6"/>
        <v>ENE</v>
      </c>
    </row>
    <row r="227" spans="1:13" x14ac:dyDescent="0.35">
      <c r="A227" s="13">
        <v>43607.125</v>
      </c>
      <c r="B227" s="14">
        <v>222</v>
      </c>
      <c r="C227" s="15">
        <v>11.3544</v>
      </c>
      <c r="D227" s="14">
        <v>63.3</v>
      </c>
      <c r="E227" s="14">
        <v>12.87</v>
      </c>
      <c r="F227" s="14">
        <v>43.23</v>
      </c>
      <c r="G227" s="14">
        <v>0</v>
      </c>
      <c r="H227" s="9"/>
      <c r="M227" s="8" t="str">
        <f t="shared" si="6"/>
        <v>ENE</v>
      </c>
    </row>
    <row r="228" spans="1:13" x14ac:dyDescent="0.35">
      <c r="A228" s="13">
        <v>43607.166666666664</v>
      </c>
      <c r="B228" s="14">
        <v>222</v>
      </c>
      <c r="C228" s="15">
        <v>11.34</v>
      </c>
      <c r="D228" s="14">
        <v>59.16</v>
      </c>
      <c r="E228" s="14">
        <v>12.39</v>
      </c>
      <c r="F228" s="14">
        <v>45.11</v>
      </c>
      <c r="G228" s="14">
        <v>0</v>
      </c>
      <c r="H228" s="9"/>
      <c r="M228" s="8" t="str">
        <f t="shared" si="6"/>
        <v>ENE</v>
      </c>
    </row>
    <row r="229" spans="1:13" x14ac:dyDescent="0.35">
      <c r="A229" s="13">
        <v>43607.208333333336</v>
      </c>
      <c r="B229" s="14">
        <v>222</v>
      </c>
      <c r="C229" s="15">
        <v>10.317600000000001</v>
      </c>
      <c r="D229" s="14">
        <v>61.44</v>
      </c>
      <c r="E229" s="14">
        <v>12.27</v>
      </c>
      <c r="F229" s="14">
        <v>43.16</v>
      </c>
      <c r="G229" s="14">
        <v>0</v>
      </c>
      <c r="H229" s="9"/>
      <c r="M229" s="8" t="str">
        <f t="shared" si="6"/>
        <v>ENE</v>
      </c>
    </row>
    <row r="230" spans="1:13" x14ac:dyDescent="0.35">
      <c r="A230" s="13">
        <v>43607.25</v>
      </c>
      <c r="B230" s="14">
        <v>222</v>
      </c>
      <c r="C230" s="15">
        <v>12.416399999999999</v>
      </c>
      <c r="D230" s="14">
        <v>73.48</v>
      </c>
      <c r="E230" s="14">
        <v>12.67</v>
      </c>
      <c r="F230" s="14">
        <v>39.729999999999997</v>
      </c>
      <c r="G230" s="14">
        <v>0</v>
      </c>
      <c r="H230" s="9">
        <f>AVERAGE(C225:C230)</f>
        <v>11.5602</v>
      </c>
      <c r="I230" s="7" t="str">
        <f>INDEX(M225:M230,MODE(MATCH(M225:M230,M225:M230,0)))</f>
        <v>ENE</v>
      </c>
      <c r="J230" s="9">
        <f>AVERAGE(E225:E230)</f>
        <v>12.803333333333335</v>
      </c>
      <c r="K230" s="9">
        <f>AVERAGE(F225:F230)</f>
        <v>41.964999999999996</v>
      </c>
      <c r="L230" s="9">
        <f>SUM(G225:G230)</f>
        <v>0</v>
      </c>
      <c r="M230" s="8" t="str">
        <f t="shared" si="6"/>
        <v>ENE</v>
      </c>
    </row>
    <row r="231" spans="1:13" x14ac:dyDescent="0.35">
      <c r="A231" s="13">
        <v>43607.291666666664</v>
      </c>
      <c r="B231" s="14">
        <v>222</v>
      </c>
      <c r="C231" s="15">
        <v>11.142000000000001</v>
      </c>
      <c r="D231" s="14">
        <v>72.989999999999995</v>
      </c>
      <c r="E231" s="14">
        <v>12.68</v>
      </c>
      <c r="F231" s="14">
        <v>39.99</v>
      </c>
      <c r="G231" s="14">
        <v>0</v>
      </c>
      <c r="H231" s="9"/>
      <c r="M231" s="8" t="str">
        <f t="shared" si="6"/>
        <v>ENE</v>
      </c>
    </row>
    <row r="232" spans="1:13" x14ac:dyDescent="0.35">
      <c r="A232" s="13">
        <v>43607.333333333336</v>
      </c>
      <c r="B232" s="14">
        <v>222</v>
      </c>
      <c r="C232" s="15">
        <v>10.206</v>
      </c>
      <c r="D232" s="14">
        <v>63.33</v>
      </c>
      <c r="E232" s="14">
        <v>12.31</v>
      </c>
      <c r="F232" s="14">
        <v>42.96</v>
      </c>
      <c r="G232" s="14">
        <v>0</v>
      </c>
      <c r="H232" s="9"/>
      <c r="M232" s="8" t="str">
        <f t="shared" si="6"/>
        <v>ENE</v>
      </c>
    </row>
    <row r="233" spans="1:13" x14ac:dyDescent="0.35">
      <c r="A233" s="13">
        <v>43607.375</v>
      </c>
      <c r="B233" s="14">
        <v>222</v>
      </c>
      <c r="C233" s="15">
        <v>15.253200000000001</v>
      </c>
      <c r="D233" s="14">
        <v>84.3</v>
      </c>
      <c r="E233" s="14">
        <v>11.95</v>
      </c>
      <c r="F233" s="14">
        <v>50.94</v>
      </c>
      <c r="G233" s="14">
        <v>0</v>
      </c>
      <c r="H233" s="9"/>
      <c r="M233" s="8" t="str">
        <f t="shared" ref="M233:M264" si="7">IF(D233&lt;11.25,"N",IF(D233&lt;33.75,"NNE",IF(D233&lt;56.25,"NE",IF(D233&lt;78.75,"ENE",IF(D233&lt;101.25,"E",IF(D233&lt;123.75,"ESE",IF(D233&lt;146.25,"SE",IF(D233&lt;168.75,"SSE",IF(D233&lt;191.25,"S",IF(D233&lt;213.75,"SSW",IF(D233&lt;236.25,"SW",IF(D233&lt;258.75,"WSW",IF(D233&lt;281.25,"W",IF(D233&lt;303.75,"WNW",IF(D233&lt;326.25,"NW",IF(D233&lt;348.75,"NNW",IF(D233&lt;=360,"N",0)))))))))))))))))</f>
        <v>E</v>
      </c>
    </row>
    <row r="234" spans="1:13" x14ac:dyDescent="0.35">
      <c r="A234" s="13">
        <v>43607.416666666664</v>
      </c>
      <c r="B234" s="14">
        <v>222</v>
      </c>
      <c r="C234" s="15">
        <v>17.596800000000002</v>
      </c>
      <c r="D234" s="14">
        <v>75.790000000000006</v>
      </c>
      <c r="E234" s="14">
        <v>10.83</v>
      </c>
      <c r="F234" s="14">
        <v>65.89</v>
      </c>
      <c r="G234" s="14">
        <v>0.36</v>
      </c>
      <c r="H234" s="9"/>
      <c r="M234" s="8" t="str">
        <f t="shared" si="7"/>
        <v>ENE</v>
      </c>
    </row>
    <row r="235" spans="1:13" x14ac:dyDescent="0.35">
      <c r="A235" s="13">
        <v>43607.458333333336</v>
      </c>
      <c r="B235" s="14">
        <v>222</v>
      </c>
      <c r="C235" s="15">
        <v>21.243600000000001</v>
      </c>
      <c r="D235" s="14">
        <v>57.5</v>
      </c>
      <c r="E235" s="14">
        <v>9.44</v>
      </c>
      <c r="F235" s="14">
        <v>85</v>
      </c>
      <c r="G235" s="14">
        <v>0.74</v>
      </c>
      <c r="H235" s="9"/>
      <c r="M235" s="8" t="str">
        <f t="shared" si="7"/>
        <v>ENE</v>
      </c>
    </row>
    <row r="236" spans="1:13" x14ac:dyDescent="0.35">
      <c r="A236" s="13">
        <v>43607.5</v>
      </c>
      <c r="B236" s="14">
        <v>222</v>
      </c>
      <c r="C236" s="15">
        <v>23.706</v>
      </c>
      <c r="D236" s="14">
        <v>53.81</v>
      </c>
      <c r="E236" s="14">
        <v>9.5500000000000007</v>
      </c>
      <c r="F236" s="14">
        <v>84.1</v>
      </c>
      <c r="G236" s="14">
        <v>0</v>
      </c>
      <c r="H236" s="9">
        <f>AVERAGE(C231:C236)</f>
        <v>16.5246</v>
      </c>
      <c r="I236" s="7" t="str">
        <f>INDEX(M231:M236,MODE(MATCH(M231:M236,M231:M236,0)))</f>
        <v>ENE</v>
      </c>
      <c r="J236" s="9">
        <f>AVERAGE(E231:E236)</f>
        <v>11.126666666666665</v>
      </c>
      <c r="K236" s="9">
        <f>AVERAGE(F231:F236)</f>
        <v>61.48</v>
      </c>
      <c r="L236" s="9">
        <f>SUM(G231:G236)</f>
        <v>1.1000000000000001</v>
      </c>
      <c r="M236" s="8" t="str">
        <f t="shared" si="7"/>
        <v>NE</v>
      </c>
    </row>
    <row r="237" spans="1:13" x14ac:dyDescent="0.35">
      <c r="A237" s="13">
        <v>43607.541666666664</v>
      </c>
      <c r="B237" s="14">
        <v>222</v>
      </c>
      <c r="C237" s="15">
        <v>24.051600000000001</v>
      </c>
      <c r="D237" s="14">
        <v>57.09</v>
      </c>
      <c r="E237" s="14">
        <v>10.27</v>
      </c>
      <c r="F237" s="14">
        <v>79.19</v>
      </c>
      <c r="G237" s="14">
        <v>0</v>
      </c>
      <c r="H237" s="9"/>
      <c r="M237" s="8" t="str">
        <f t="shared" si="7"/>
        <v>ENE</v>
      </c>
    </row>
    <row r="238" spans="1:13" x14ac:dyDescent="0.35">
      <c r="A238" s="13">
        <v>43607.583333333336</v>
      </c>
      <c r="B238" s="14">
        <v>222</v>
      </c>
      <c r="C238" s="15">
        <v>22.932000000000002</v>
      </c>
      <c r="D238" s="14">
        <v>55.85</v>
      </c>
      <c r="E238" s="14">
        <v>10.29</v>
      </c>
      <c r="F238" s="14">
        <v>77.180000000000007</v>
      </c>
      <c r="G238" s="14">
        <v>0</v>
      </c>
      <c r="H238" s="9"/>
      <c r="M238" s="8" t="str">
        <f t="shared" si="7"/>
        <v>NE</v>
      </c>
    </row>
    <row r="239" spans="1:13" x14ac:dyDescent="0.35">
      <c r="A239" s="13">
        <v>43607.625</v>
      </c>
      <c r="B239" s="14">
        <v>222</v>
      </c>
      <c r="C239" s="15">
        <v>22.3596</v>
      </c>
      <c r="D239" s="14">
        <v>51.36</v>
      </c>
      <c r="E239" s="14">
        <v>10.31</v>
      </c>
      <c r="F239" s="14">
        <v>76.69</v>
      </c>
      <c r="G239" s="14">
        <v>0</v>
      </c>
      <c r="H239" s="9"/>
      <c r="M239" s="8" t="str">
        <f t="shared" si="7"/>
        <v>NE</v>
      </c>
    </row>
    <row r="240" spans="1:13" x14ac:dyDescent="0.35">
      <c r="A240" s="13">
        <v>43607.666666666664</v>
      </c>
      <c r="B240" s="14">
        <v>222</v>
      </c>
      <c r="C240" s="15">
        <v>19.371600000000001</v>
      </c>
      <c r="D240" s="14">
        <v>52.38</v>
      </c>
      <c r="E240" s="14">
        <v>9.84</v>
      </c>
      <c r="F240" s="14">
        <v>81.5</v>
      </c>
      <c r="G240" s="14">
        <v>0</v>
      </c>
      <c r="H240" s="9"/>
      <c r="M240" s="8" t="str">
        <f t="shared" si="7"/>
        <v>NE</v>
      </c>
    </row>
    <row r="241" spans="1:13" x14ac:dyDescent="0.35">
      <c r="A241" s="13">
        <v>43607.708333333336</v>
      </c>
      <c r="B241" s="14">
        <v>222</v>
      </c>
      <c r="C241" s="15">
        <v>16.650000000000002</v>
      </c>
      <c r="D241" s="14">
        <v>62.83</v>
      </c>
      <c r="E241" s="14">
        <v>9.75</v>
      </c>
      <c r="F241" s="14">
        <v>78.42</v>
      </c>
      <c r="G241" s="14">
        <v>0</v>
      </c>
      <c r="H241" s="9"/>
      <c r="M241" s="8" t="str">
        <f t="shared" si="7"/>
        <v>ENE</v>
      </c>
    </row>
    <row r="242" spans="1:13" x14ac:dyDescent="0.35">
      <c r="A242" s="13">
        <v>43607.75</v>
      </c>
      <c r="B242" s="14">
        <v>222</v>
      </c>
      <c r="C242" s="15">
        <v>17.4924</v>
      </c>
      <c r="D242" s="14">
        <v>52.59</v>
      </c>
      <c r="E242" s="14">
        <v>9.19</v>
      </c>
      <c r="F242" s="14">
        <v>83.5</v>
      </c>
      <c r="G242" s="14">
        <v>0</v>
      </c>
      <c r="H242" s="9">
        <f>AVERAGE(C237:C242)</f>
        <v>20.476200000000002</v>
      </c>
      <c r="I242" s="7" t="str">
        <f>INDEX(M237:M242,MODE(MATCH(M237:M242,M237:M242,0)))</f>
        <v>NE</v>
      </c>
      <c r="J242" s="9">
        <f>AVERAGE(E237:E242)</f>
        <v>9.9416666666666647</v>
      </c>
      <c r="K242" s="9">
        <f>AVERAGE(F237:F242)</f>
        <v>79.413333333333341</v>
      </c>
      <c r="L242" s="9">
        <f>SUM(G237:G242)</f>
        <v>0</v>
      </c>
      <c r="M242" s="8" t="str">
        <f t="shared" si="7"/>
        <v>NE</v>
      </c>
    </row>
    <row r="243" spans="1:13" x14ac:dyDescent="0.35">
      <c r="A243" s="13">
        <v>43607.791666666664</v>
      </c>
      <c r="B243" s="14">
        <v>222</v>
      </c>
      <c r="C243" s="15">
        <v>19.069199999999999</v>
      </c>
      <c r="D243" s="14">
        <v>37.04</v>
      </c>
      <c r="E243" s="14">
        <v>9.15</v>
      </c>
      <c r="F243" s="14">
        <v>85.6</v>
      </c>
      <c r="G243" s="14">
        <v>0</v>
      </c>
      <c r="H243" s="9"/>
      <c r="M243" s="8" t="str">
        <f t="shared" si="7"/>
        <v>NE</v>
      </c>
    </row>
    <row r="244" spans="1:13" x14ac:dyDescent="0.35">
      <c r="A244" s="13">
        <v>43607.833333333336</v>
      </c>
      <c r="B244" s="14">
        <v>222</v>
      </c>
      <c r="C244" s="15">
        <v>19.62</v>
      </c>
      <c r="D244" s="14">
        <v>37.770000000000003</v>
      </c>
      <c r="E244" s="14">
        <v>8.82</v>
      </c>
      <c r="F244" s="14">
        <v>89.3</v>
      </c>
      <c r="G244" s="14">
        <v>0.1</v>
      </c>
      <c r="H244" s="9"/>
      <c r="M244" s="8" t="str">
        <f t="shared" si="7"/>
        <v>NE</v>
      </c>
    </row>
    <row r="245" spans="1:13" x14ac:dyDescent="0.35">
      <c r="A245" s="13">
        <v>43607.875</v>
      </c>
      <c r="B245" s="14">
        <v>222</v>
      </c>
      <c r="C245" s="15">
        <v>20.3904</v>
      </c>
      <c r="D245" s="14">
        <v>31.54</v>
      </c>
      <c r="E245" s="14">
        <v>8.84</v>
      </c>
      <c r="F245" s="14">
        <v>86.9</v>
      </c>
      <c r="G245" s="14">
        <v>0</v>
      </c>
      <c r="H245" s="9"/>
      <c r="M245" s="8" t="str">
        <f t="shared" si="7"/>
        <v>NNE</v>
      </c>
    </row>
    <row r="246" spans="1:13" x14ac:dyDescent="0.35">
      <c r="A246" s="13">
        <v>43607.916666666664</v>
      </c>
      <c r="B246" s="14">
        <v>222</v>
      </c>
      <c r="C246" s="15">
        <v>18.122399999999999</v>
      </c>
      <c r="D246" s="14">
        <v>25.97</v>
      </c>
      <c r="E246" s="14">
        <v>8.74</v>
      </c>
      <c r="F246" s="14">
        <v>86.9</v>
      </c>
      <c r="G246" s="14">
        <v>0</v>
      </c>
      <c r="H246" s="9"/>
      <c r="M246" s="8" t="str">
        <f t="shared" si="7"/>
        <v>NNE</v>
      </c>
    </row>
    <row r="247" spans="1:13" x14ac:dyDescent="0.35">
      <c r="A247" s="13">
        <v>43607.958333333336</v>
      </c>
      <c r="B247" s="14">
        <v>222</v>
      </c>
      <c r="C247" s="15">
        <v>16.1388</v>
      </c>
      <c r="D247" s="14">
        <v>19.25</v>
      </c>
      <c r="E247" s="14">
        <v>8.7799999999999994</v>
      </c>
      <c r="F247" s="14">
        <v>85.1</v>
      </c>
      <c r="G247" s="14">
        <v>0</v>
      </c>
      <c r="H247" s="9"/>
      <c r="M247" s="8" t="str">
        <f t="shared" si="7"/>
        <v>NNE</v>
      </c>
    </row>
    <row r="248" spans="1:13" x14ac:dyDescent="0.35">
      <c r="A248" s="13">
        <v>43608</v>
      </c>
      <c r="B248" s="14">
        <v>222</v>
      </c>
      <c r="C248" s="15">
        <v>16.840800000000002</v>
      </c>
      <c r="D248" s="14">
        <v>12.52</v>
      </c>
      <c r="E248" s="14">
        <v>8.9499999999999993</v>
      </c>
      <c r="F248" s="14">
        <v>82.7</v>
      </c>
      <c r="G248" s="14">
        <v>0</v>
      </c>
      <c r="H248" s="9">
        <f>AVERAGE(C243:C248)</f>
        <v>18.363600000000002</v>
      </c>
      <c r="I248" s="7" t="str">
        <f>INDEX(M243:M248,MODE(MATCH(M243:M248,M243:M248,0)))</f>
        <v>NNE</v>
      </c>
      <c r="J248" s="9">
        <f>AVERAGE(E243:E248)</f>
        <v>8.8800000000000008</v>
      </c>
      <c r="K248" s="9">
        <f>AVERAGE(F243:F248)</f>
        <v>86.083333333333329</v>
      </c>
      <c r="L248" s="9">
        <f>SUM(G243:G248)</f>
        <v>0.1</v>
      </c>
      <c r="M248" s="8" t="str">
        <f t="shared" si="7"/>
        <v>NNE</v>
      </c>
    </row>
    <row r="249" spans="1:13" x14ac:dyDescent="0.35">
      <c r="A249" s="13">
        <v>43608.041666666664</v>
      </c>
      <c r="B249" s="14">
        <v>222</v>
      </c>
      <c r="C249" s="15">
        <v>16.059600000000003</v>
      </c>
      <c r="D249" s="14">
        <v>7.5960000000000001</v>
      </c>
      <c r="E249" s="14">
        <v>8.6999999999999993</v>
      </c>
      <c r="F249" s="14">
        <v>84.1</v>
      </c>
      <c r="G249" s="14">
        <v>0</v>
      </c>
      <c r="H249" s="9"/>
      <c r="M249" s="8" t="str">
        <f t="shared" si="7"/>
        <v>N</v>
      </c>
    </row>
    <row r="250" spans="1:13" x14ac:dyDescent="0.35">
      <c r="A250" s="13">
        <v>43608.083333333336</v>
      </c>
      <c r="B250" s="14">
        <v>222</v>
      </c>
      <c r="C250" s="15">
        <v>16.02</v>
      </c>
      <c r="D250" s="14">
        <v>4.6890000000000001</v>
      </c>
      <c r="E250" s="14">
        <v>8.36</v>
      </c>
      <c r="F250" s="14">
        <v>84.5</v>
      </c>
      <c r="G250" s="14">
        <v>0</v>
      </c>
      <c r="H250" s="9"/>
      <c r="M250" s="8" t="str">
        <f t="shared" si="7"/>
        <v>N</v>
      </c>
    </row>
    <row r="251" spans="1:13" x14ac:dyDescent="0.35">
      <c r="A251" s="13">
        <v>43608.125</v>
      </c>
      <c r="B251" s="14">
        <v>222</v>
      </c>
      <c r="C251" s="15">
        <v>13.755600000000001</v>
      </c>
      <c r="D251" s="14">
        <v>358.2</v>
      </c>
      <c r="E251" s="14">
        <v>8.31</v>
      </c>
      <c r="F251" s="14">
        <v>85.5</v>
      </c>
      <c r="G251" s="14">
        <v>0</v>
      </c>
      <c r="H251" s="9"/>
      <c r="M251" s="8" t="str">
        <f t="shared" si="7"/>
        <v>N</v>
      </c>
    </row>
    <row r="252" spans="1:13" x14ac:dyDescent="0.35">
      <c r="A252" s="13">
        <v>43608.166666666664</v>
      </c>
      <c r="B252" s="14">
        <v>222</v>
      </c>
      <c r="C252" s="15">
        <v>11.685600000000001</v>
      </c>
      <c r="D252" s="14">
        <v>349.6</v>
      </c>
      <c r="E252" s="14">
        <v>7.9939999999999998</v>
      </c>
      <c r="F252" s="14">
        <v>86.3</v>
      </c>
      <c r="G252" s="14">
        <v>0</v>
      </c>
      <c r="H252" s="9"/>
      <c r="M252" s="8" t="str">
        <f t="shared" si="7"/>
        <v>N</v>
      </c>
    </row>
    <row r="253" spans="1:13" x14ac:dyDescent="0.35">
      <c r="A253" s="13">
        <v>43608.208333333336</v>
      </c>
      <c r="B253" s="14">
        <v>222</v>
      </c>
      <c r="C253" s="15">
        <v>12.0168</v>
      </c>
      <c r="D253" s="14">
        <v>340.8</v>
      </c>
      <c r="E253" s="14">
        <v>7.6619999999999999</v>
      </c>
      <c r="F253" s="14">
        <v>86.8</v>
      </c>
      <c r="G253" s="14">
        <v>0</v>
      </c>
      <c r="H253" s="9"/>
      <c r="M253" s="8" t="str">
        <f t="shared" si="7"/>
        <v>NNW</v>
      </c>
    </row>
    <row r="254" spans="1:13" x14ac:dyDescent="0.35">
      <c r="A254" s="13">
        <v>43608.25</v>
      </c>
      <c r="B254" s="14">
        <v>222</v>
      </c>
      <c r="C254" s="15">
        <v>12.596400000000001</v>
      </c>
      <c r="D254" s="14">
        <v>332.7</v>
      </c>
      <c r="E254" s="14">
        <v>6.7290000000000001</v>
      </c>
      <c r="F254" s="14">
        <v>88.6</v>
      </c>
      <c r="G254" s="14">
        <v>0</v>
      </c>
      <c r="H254" s="9">
        <f>AVERAGE(C249:C254)</f>
        <v>13.689</v>
      </c>
      <c r="I254" s="7" t="str">
        <f>INDEX(M249:M254,MODE(MATCH(M249:M254,M249:M254,0)))</f>
        <v>N</v>
      </c>
      <c r="J254" s="9">
        <f>AVERAGE(E249:E254)</f>
        <v>7.9591666666666656</v>
      </c>
      <c r="K254" s="9">
        <f>AVERAGE(F249:F254)</f>
        <v>85.966666666666654</v>
      </c>
      <c r="L254" s="9">
        <f>SUM(G249:G254)</f>
        <v>0</v>
      </c>
      <c r="M254" s="8" t="str">
        <f t="shared" si="7"/>
        <v>NNW</v>
      </c>
    </row>
    <row r="255" spans="1:13" x14ac:dyDescent="0.35">
      <c r="A255" s="13">
        <v>43608.291666666664</v>
      </c>
      <c r="B255" s="14">
        <v>222</v>
      </c>
      <c r="C255" s="15">
        <v>12.7872</v>
      </c>
      <c r="D255" s="14">
        <v>340.6</v>
      </c>
      <c r="E255" s="14">
        <v>6.3390000000000004</v>
      </c>
      <c r="F255" s="14">
        <v>87.1</v>
      </c>
      <c r="G255" s="14">
        <v>0</v>
      </c>
      <c r="H255" s="9"/>
      <c r="M255" s="8" t="str">
        <f t="shared" si="7"/>
        <v>NNW</v>
      </c>
    </row>
    <row r="256" spans="1:13" x14ac:dyDescent="0.35">
      <c r="A256" s="13">
        <v>43608.333333333336</v>
      </c>
      <c r="B256" s="14">
        <v>222</v>
      </c>
      <c r="C256" s="15">
        <v>12.322800000000001</v>
      </c>
      <c r="D256" s="14">
        <v>343</v>
      </c>
      <c r="E256" s="14">
        <v>8.23</v>
      </c>
      <c r="F256" s="14">
        <v>82</v>
      </c>
      <c r="G256" s="14">
        <v>0</v>
      </c>
      <c r="H256" s="9"/>
      <c r="M256" s="8" t="str">
        <f t="shared" si="7"/>
        <v>NNW</v>
      </c>
    </row>
    <row r="257" spans="1:13" x14ac:dyDescent="0.35">
      <c r="A257" s="13">
        <v>43608.375</v>
      </c>
      <c r="B257" s="14">
        <v>222</v>
      </c>
      <c r="C257" s="15">
        <v>18.345600000000001</v>
      </c>
      <c r="D257" s="14">
        <v>6.8620000000000001</v>
      </c>
      <c r="E257" s="14">
        <v>11.04</v>
      </c>
      <c r="F257" s="14">
        <v>73.52</v>
      </c>
      <c r="G257" s="14">
        <v>0</v>
      </c>
      <c r="H257" s="9"/>
      <c r="M257" s="8" t="str">
        <f t="shared" si="7"/>
        <v>N</v>
      </c>
    </row>
    <row r="258" spans="1:13" x14ac:dyDescent="0.35">
      <c r="A258" s="13">
        <v>43608.416666666664</v>
      </c>
      <c r="B258" s="14">
        <v>222</v>
      </c>
      <c r="C258" s="15">
        <v>17.938800000000001</v>
      </c>
      <c r="D258" s="14">
        <v>6.2530000000000001</v>
      </c>
      <c r="E258" s="14">
        <v>13.13</v>
      </c>
      <c r="F258" s="14">
        <v>63.26</v>
      </c>
      <c r="G258" s="14">
        <v>0</v>
      </c>
      <c r="H258" s="9"/>
      <c r="M258" s="8" t="str">
        <f t="shared" si="7"/>
        <v>N</v>
      </c>
    </row>
    <row r="259" spans="1:13" x14ac:dyDescent="0.35">
      <c r="A259" s="13">
        <v>43608.458333333336</v>
      </c>
      <c r="B259" s="14">
        <v>222</v>
      </c>
      <c r="C259" s="15">
        <v>15.2424</v>
      </c>
      <c r="D259" s="14">
        <v>3.6960000000000002</v>
      </c>
      <c r="E259" s="14">
        <v>14.3</v>
      </c>
      <c r="F259" s="14">
        <v>57.03</v>
      </c>
      <c r="G259" s="14">
        <v>0</v>
      </c>
      <c r="H259" s="9"/>
      <c r="M259" s="8" t="str">
        <f t="shared" si="7"/>
        <v>N</v>
      </c>
    </row>
    <row r="260" spans="1:13" x14ac:dyDescent="0.35">
      <c r="A260" s="13">
        <v>43608.5</v>
      </c>
      <c r="B260" s="14">
        <v>222</v>
      </c>
      <c r="C260" s="15">
        <v>13.6296</v>
      </c>
      <c r="D260" s="14">
        <v>4.62</v>
      </c>
      <c r="E260" s="14">
        <v>15.81</v>
      </c>
      <c r="F260" s="14">
        <v>50.02</v>
      </c>
      <c r="G260" s="14">
        <v>0</v>
      </c>
      <c r="H260" s="9">
        <f>AVERAGE(C255:C260)</f>
        <v>15.044400000000001</v>
      </c>
      <c r="I260" s="7" t="str">
        <f>INDEX(M255:M260,MODE(MATCH(M255:M260,M255:M260,0)))</f>
        <v>N</v>
      </c>
      <c r="J260" s="9">
        <f>AVERAGE(E255:E260)</f>
        <v>11.474833333333335</v>
      </c>
      <c r="K260" s="9">
        <f>AVERAGE(F255:F260)</f>
        <v>68.821666666666658</v>
      </c>
      <c r="L260" s="9">
        <f>SUM(G255:G260)</f>
        <v>0</v>
      </c>
      <c r="M260" s="8" t="str">
        <f t="shared" si="7"/>
        <v>N</v>
      </c>
    </row>
    <row r="261" spans="1:13" x14ac:dyDescent="0.35">
      <c r="A261" s="13">
        <v>43608.541666666664</v>
      </c>
      <c r="B261" s="14">
        <v>222</v>
      </c>
      <c r="C261" s="15">
        <v>14.1228</v>
      </c>
      <c r="D261" s="14">
        <v>9.39</v>
      </c>
      <c r="E261" s="14">
        <v>17.52</v>
      </c>
      <c r="F261" s="14">
        <v>43.11</v>
      </c>
      <c r="G261" s="14">
        <v>0</v>
      </c>
      <c r="H261" s="9"/>
      <c r="M261" s="8" t="str">
        <f t="shared" si="7"/>
        <v>N</v>
      </c>
    </row>
    <row r="262" spans="1:13" x14ac:dyDescent="0.35">
      <c r="A262" s="13">
        <v>43608.583333333336</v>
      </c>
      <c r="B262" s="14">
        <v>222</v>
      </c>
      <c r="C262" s="15">
        <v>14.162400000000002</v>
      </c>
      <c r="D262" s="14">
        <v>12.6</v>
      </c>
      <c r="E262" s="14">
        <v>18.649999999999999</v>
      </c>
      <c r="F262" s="14">
        <v>40.32</v>
      </c>
      <c r="G262" s="14">
        <v>0</v>
      </c>
      <c r="H262" s="9"/>
      <c r="M262" s="8" t="str">
        <f t="shared" si="7"/>
        <v>NNE</v>
      </c>
    </row>
    <row r="263" spans="1:13" x14ac:dyDescent="0.35">
      <c r="A263" s="13">
        <v>43608.625</v>
      </c>
      <c r="B263" s="14">
        <v>222</v>
      </c>
      <c r="C263" s="15">
        <v>14.3424</v>
      </c>
      <c r="D263" s="14">
        <v>10.78</v>
      </c>
      <c r="E263" s="14">
        <v>19.53</v>
      </c>
      <c r="F263" s="14">
        <v>38</v>
      </c>
      <c r="G263" s="14">
        <v>0</v>
      </c>
      <c r="H263" s="9"/>
      <c r="M263" s="8" t="str">
        <f t="shared" si="7"/>
        <v>N</v>
      </c>
    </row>
    <row r="264" spans="1:13" x14ac:dyDescent="0.35">
      <c r="A264" s="13">
        <v>43608.666666666664</v>
      </c>
      <c r="B264" s="14">
        <v>222</v>
      </c>
      <c r="C264" s="15">
        <v>14.709600000000002</v>
      </c>
      <c r="D264" s="14">
        <v>25.11</v>
      </c>
      <c r="E264" s="14">
        <v>20.260000000000002</v>
      </c>
      <c r="F264" s="14">
        <v>35.86</v>
      </c>
      <c r="G264" s="14">
        <v>0</v>
      </c>
      <c r="H264" s="9"/>
      <c r="M264" s="8" t="str">
        <f t="shared" si="7"/>
        <v>NNE</v>
      </c>
    </row>
    <row r="265" spans="1:13" x14ac:dyDescent="0.35">
      <c r="A265" s="13">
        <v>43608.708333333336</v>
      </c>
      <c r="B265" s="14">
        <v>222</v>
      </c>
      <c r="C265" s="15">
        <v>13.751999999999999</v>
      </c>
      <c r="D265" s="14">
        <v>24.31</v>
      </c>
      <c r="E265" s="14">
        <v>20.62</v>
      </c>
      <c r="F265" s="14">
        <v>33.049999999999997</v>
      </c>
      <c r="G265" s="14">
        <v>0</v>
      </c>
      <c r="H265" s="9"/>
      <c r="M265" s="8" t="str">
        <f t="shared" ref="M265:M296" si="8">IF(D265&lt;11.25,"N",IF(D265&lt;33.75,"NNE",IF(D265&lt;56.25,"NE",IF(D265&lt;78.75,"ENE",IF(D265&lt;101.25,"E",IF(D265&lt;123.75,"ESE",IF(D265&lt;146.25,"SE",IF(D265&lt;168.75,"SSE",IF(D265&lt;191.25,"S",IF(D265&lt;213.75,"SSW",IF(D265&lt;236.25,"SW",IF(D265&lt;258.75,"WSW",IF(D265&lt;281.25,"W",IF(D265&lt;303.75,"WNW",IF(D265&lt;326.25,"NW",IF(D265&lt;348.75,"NNW",IF(D265&lt;=360,"N",0)))))))))))))))))</f>
        <v>NNE</v>
      </c>
    </row>
    <row r="266" spans="1:13" x14ac:dyDescent="0.35">
      <c r="A266" s="13">
        <v>43608.75</v>
      </c>
      <c r="B266" s="14">
        <v>222</v>
      </c>
      <c r="C266" s="15">
        <v>12.844800000000001</v>
      </c>
      <c r="D266" s="14">
        <v>37.89</v>
      </c>
      <c r="E266" s="14">
        <v>20.76</v>
      </c>
      <c r="F266" s="14">
        <v>31.18</v>
      </c>
      <c r="G266" s="14">
        <v>0</v>
      </c>
      <c r="H266" s="9">
        <f>AVERAGE(C261:C266)</f>
        <v>13.989000000000003</v>
      </c>
      <c r="I266" s="7" t="str">
        <f>INDEX(M261:M266,MODE(MATCH(M261:M266,M261:M266,0)))</f>
        <v>NNE</v>
      </c>
      <c r="J266" s="9">
        <f>AVERAGE(E261:E266)</f>
        <v>19.556666666666668</v>
      </c>
      <c r="K266" s="9">
        <f>AVERAGE(F261:F266)</f>
        <v>36.920000000000009</v>
      </c>
      <c r="L266" s="9">
        <f>SUM(G261:G266)</f>
        <v>0</v>
      </c>
      <c r="M266" s="8" t="str">
        <f t="shared" si="8"/>
        <v>NE</v>
      </c>
    </row>
    <row r="267" spans="1:13" x14ac:dyDescent="0.35">
      <c r="A267" s="13">
        <v>43608.791666666664</v>
      </c>
      <c r="B267" s="14">
        <v>222</v>
      </c>
      <c r="C267" s="15">
        <v>9.7236000000000011</v>
      </c>
      <c r="D267" s="14">
        <v>53.4</v>
      </c>
      <c r="E267" s="14">
        <v>20.84</v>
      </c>
      <c r="F267" s="14">
        <v>29.86</v>
      </c>
      <c r="G267" s="14">
        <v>0</v>
      </c>
      <c r="H267" s="9"/>
      <c r="M267" s="8" t="str">
        <f t="shared" si="8"/>
        <v>NE</v>
      </c>
    </row>
    <row r="268" spans="1:13" x14ac:dyDescent="0.35">
      <c r="A268" s="13">
        <v>43608.833333333336</v>
      </c>
      <c r="B268" s="14">
        <v>222</v>
      </c>
      <c r="C268" s="15">
        <v>8.5716000000000001</v>
      </c>
      <c r="D268" s="14">
        <v>54.25</v>
      </c>
      <c r="E268" s="14">
        <v>20.420000000000002</v>
      </c>
      <c r="F268" s="14">
        <v>28.91</v>
      </c>
      <c r="G268" s="14">
        <v>0</v>
      </c>
      <c r="H268" s="9"/>
      <c r="M268" s="8" t="str">
        <f t="shared" si="8"/>
        <v>NE</v>
      </c>
    </row>
    <row r="269" spans="1:13" x14ac:dyDescent="0.35">
      <c r="A269" s="13">
        <v>43608.875</v>
      </c>
      <c r="B269" s="14">
        <v>222</v>
      </c>
      <c r="C269" s="15">
        <v>2.8332000000000002</v>
      </c>
      <c r="D269" s="14">
        <v>80.5</v>
      </c>
      <c r="E269" s="14">
        <v>19.64</v>
      </c>
      <c r="F269" s="14">
        <v>32.4</v>
      </c>
      <c r="G269" s="14">
        <v>0</v>
      </c>
      <c r="H269" s="9"/>
      <c r="M269" s="8" t="str">
        <f t="shared" si="8"/>
        <v>E</v>
      </c>
    </row>
    <row r="270" spans="1:13" x14ac:dyDescent="0.35">
      <c r="A270" s="13">
        <v>43608.916666666664</v>
      </c>
      <c r="B270" s="14">
        <v>222</v>
      </c>
      <c r="C270" s="15">
        <v>0.73799999999999999</v>
      </c>
      <c r="D270" s="14">
        <v>77.52</v>
      </c>
      <c r="E270" s="14">
        <v>17.07</v>
      </c>
      <c r="F270" s="14">
        <v>38.630000000000003</v>
      </c>
      <c r="G270" s="14">
        <v>0</v>
      </c>
      <c r="H270" s="9"/>
      <c r="M270" s="8" t="str">
        <f t="shared" si="8"/>
        <v>ENE</v>
      </c>
    </row>
    <row r="271" spans="1:13" x14ac:dyDescent="0.35">
      <c r="A271" s="13">
        <v>43608.958333333336</v>
      </c>
      <c r="B271" s="14">
        <v>222</v>
      </c>
      <c r="C271" s="15">
        <v>11.660399999999999</v>
      </c>
      <c r="D271" s="14">
        <v>156.69999999999999</v>
      </c>
      <c r="E271" s="14">
        <v>15.25</v>
      </c>
      <c r="F271" s="14">
        <v>49.01</v>
      </c>
      <c r="G271" s="14">
        <v>0</v>
      </c>
      <c r="H271" s="9"/>
      <c r="M271" s="8" t="str">
        <f t="shared" si="8"/>
        <v>SSE</v>
      </c>
    </row>
    <row r="272" spans="1:13" x14ac:dyDescent="0.35">
      <c r="A272" s="13">
        <v>43609</v>
      </c>
      <c r="B272" s="14">
        <v>222</v>
      </c>
      <c r="C272" s="15">
        <v>6.2496</v>
      </c>
      <c r="D272" s="14">
        <v>156.69999999999999</v>
      </c>
      <c r="E272" s="14">
        <v>12.74</v>
      </c>
      <c r="F272" s="14">
        <v>56.74</v>
      </c>
      <c r="G272" s="14">
        <v>0</v>
      </c>
      <c r="H272" s="9">
        <f>AVERAGE(C267:C272)</f>
        <v>6.6294000000000004</v>
      </c>
      <c r="I272" s="7" t="str">
        <f>INDEX(M267:M272,MODE(MATCH(M267:M272,M267:M272,0)))</f>
        <v>NE</v>
      </c>
      <c r="J272" s="9">
        <f>AVERAGE(E267:E272)</f>
        <v>17.66</v>
      </c>
      <c r="K272" s="9">
        <f>AVERAGE(F267:F272)</f>
        <v>39.258333333333333</v>
      </c>
      <c r="L272" s="9">
        <f>SUM(G267:G272)</f>
        <v>0</v>
      </c>
      <c r="M272" s="8" t="str">
        <f t="shared" si="8"/>
        <v>SSE</v>
      </c>
    </row>
    <row r="273" spans="1:13" x14ac:dyDescent="0.35">
      <c r="A273" s="13">
        <v>43609.041666666664</v>
      </c>
      <c r="B273" s="14">
        <v>222</v>
      </c>
      <c r="C273" s="15">
        <v>6.3179999999999996</v>
      </c>
      <c r="D273" s="14">
        <v>152.30000000000001</v>
      </c>
      <c r="E273" s="14">
        <v>10.25</v>
      </c>
      <c r="F273" s="14">
        <v>61.99</v>
      </c>
      <c r="G273" s="14">
        <v>0</v>
      </c>
      <c r="H273" s="9"/>
      <c r="M273" s="8" t="str">
        <f t="shared" si="8"/>
        <v>SSE</v>
      </c>
    </row>
    <row r="274" spans="1:13" x14ac:dyDescent="0.35">
      <c r="A274" s="13">
        <v>43609.083333333336</v>
      </c>
      <c r="B274" s="14">
        <v>222</v>
      </c>
      <c r="C274" s="15">
        <v>8.3339999999999996</v>
      </c>
      <c r="D274" s="14">
        <v>158.1</v>
      </c>
      <c r="E274" s="14">
        <v>7.9989999999999997</v>
      </c>
      <c r="F274" s="14">
        <v>71.25</v>
      </c>
      <c r="G274" s="14">
        <v>0</v>
      </c>
      <c r="H274" s="9"/>
      <c r="M274" s="8" t="str">
        <f t="shared" si="8"/>
        <v>SSE</v>
      </c>
    </row>
    <row r="275" spans="1:13" x14ac:dyDescent="0.35">
      <c r="A275" s="13">
        <v>43609.125</v>
      </c>
      <c r="B275" s="14">
        <v>222</v>
      </c>
      <c r="C275" s="15">
        <v>7.1172000000000004</v>
      </c>
      <c r="D275" s="14">
        <v>143.69999999999999</v>
      </c>
      <c r="E275" s="14">
        <v>7.2210000000000001</v>
      </c>
      <c r="F275" s="14">
        <v>76.39</v>
      </c>
      <c r="G275" s="14">
        <v>0</v>
      </c>
      <c r="H275" s="9"/>
      <c r="M275" s="8" t="str">
        <f t="shared" si="8"/>
        <v>SE</v>
      </c>
    </row>
    <row r="276" spans="1:13" x14ac:dyDescent="0.35">
      <c r="A276" s="13">
        <v>43609.166666666664</v>
      </c>
      <c r="B276" s="14">
        <v>222</v>
      </c>
      <c r="C276" s="15">
        <v>7.0128000000000004</v>
      </c>
      <c r="D276" s="14">
        <v>114.3</v>
      </c>
      <c r="E276" s="14">
        <v>6.4470000000000001</v>
      </c>
      <c r="F276" s="14">
        <v>80.5</v>
      </c>
      <c r="G276" s="14">
        <v>0</v>
      </c>
      <c r="H276" s="9"/>
      <c r="M276" s="8" t="str">
        <f t="shared" si="8"/>
        <v>ESE</v>
      </c>
    </row>
    <row r="277" spans="1:13" x14ac:dyDescent="0.35">
      <c r="A277" s="13">
        <v>43609.208333333336</v>
      </c>
      <c r="B277" s="14">
        <v>222</v>
      </c>
      <c r="C277" s="15">
        <v>8.2692000000000014</v>
      </c>
      <c r="D277" s="14">
        <v>98</v>
      </c>
      <c r="E277" s="14">
        <v>6.4080000000000004</v>
      </c>
      <c r="F277" s="14">
        <v>84.4</v>
      </c>
      <c r="G277" s="14">
        <v>0</v>
      </c>
      <c r="H277" s="9"/>
      <c r="M277" s="8" t="str">
        <f t="shared" si="8"/>
        <v>E</v>
      </c>
    </row>
    <row r="278" spans="1:13" x14ac:dyDescent="0.35">
      <c r="A278" s="13">
        <v>43609.25</v>
      </c>
      <c r="B278" s="14">
        <v>222</v>
      </c>
      <c r="C278" s="15">
        <v>9.982800000000001</v>
      </c>
      <c r="D278" s="14">
        <v>94.1</v>
      </c>
      <c r="E278" s="14">
        <v>6.5010000000000003</v>
      </c>
      <c r="F278" s="14">
        <v>85.1</v>
      </c>
      <c r="G278" s="14">
        <v>0</v>
      </c>
      <c r="H278" s="9">
        <f>AVERAGE(C273:C278)</f>
        <v>7.8389999999999986</v>
      </c>
      <c r="I278" s="7" t="str">
        <f>INDEX(M273:M278,MODE(MATCH(M273:M278,M273:M278,0)))</f>
        <v>SSE</v>
      </c>
      <c r="J278" s="9">
        <f>AVERAGE(E273:E278)</f>
        <v>7.4709999999999992</v>
      </c>
      <c r="K278" s="9">
        <f>AVERAGE(F273:F278)</f>
        <v>76.605000000000004</v>
      </c>
      <c r="L278" s="9">
        <f>SUM(G273:G278)</f>
        <v>0</v>
      </c>
      <c r="M278" s="8" t="str">
        <f t="shared" si="8"/>
        <v>E</v>
      </c>
    </row>
    <row r="279" spans="1:13" x14ac:dyDescent="0.35">
      <c r="A279" s="13">
        <v>43609.291666666664</v>
      </c>
      <c r="B279" s="14">
        <v>222</v>
      </c>
      <c r="C279" s="15">
        <v>14.2704</v>
      </c>
      <c r="D279" s="14">
        <v>107.5</v>
      </c>
      <c r="E279" s="14">
        <v>7.6619999999999999</v>
      </c>
      <c r="F279" s="14">
        <v>82.1</v>
      </c>
      <c r="G279" s="14">
        <v>0</v>
      </c>
      <c r="H279" s="9"/>
      <c r="M279" s="8" t="str">
        <f t="shared" si="8"/>
        <v>ESE</v>
      </c>
    </row>
    <row r="280" spans="1:13" x14ac:dyDescent="0.35">
      <c r="A280" s="13">
        <v>43609.333333333336</v>
      </c>
      <c r="B280" s="14">
        <v>222</v>
      </c>
      <c r="C280" s="15">
        <v>14.871600000000001</v>
      </c>
      <c r="D280" s="14">
        <v>113.7</v>
      </c>
      <c r="E280" s="14">
        <v>9.4700000000000006</v>
      </c>
      <c r="F280" s="14">
        <v>76.3</v>
      </c>
      <c r="G280" s="14">
        <v>0</v>
      </c>
      <c r="H280" s="9"/>
      <c r="M280" s="8" t="str">
        <f t="shared" si="8"/>
        <v>ESE</v>
      </c>
    </row>
    <row r="281" spans="1:13" x14ac:dyDescent="0.35">
      <c r="A281" s="13">
        <v>43609.375</v>
      </c>
      <c r="B281" s="14">
        <v>222</v>
      </c>
      <c r="C281" s="15">
        <v>18.273599999999998</v>
      </c>
      <c r="D281" s="14">
        <v>101.3</v>
      </c>
      <c r="E281" s="14">
        <v>10.42</v>
      </c>
      <c r="F281" s="14">
        <v>74.16</v>
      </c>
      <c r="G281" s="14">
        <v>0</v>
      </c>
      <c r="H281" s="9"/>
      <c r="M281" s="8" t="str">
        <f t="shared" si="8"/>
        <v>ESE</v>
      </c>
    </row>
    <row r="282" spans="1:13" x14ac:dyDescent="0.35">
      <c r="A282" s="13">
        <v>43609.416666666664</v>
      </c>
      <c r="B282" s="14">
        <v>222</v>
      </c>
      <c r="C282" s="15">
        <v>19.310400000000001</v>
      </c>
      <c r="D282" s="14">
        <v>96.7</v>
      </c>
      <c r="E282" s="14">
        <v>11.29</v>
      </c>
      <c r="F282" s="14">
        <v>72.31</v>
      </c>
      <c r="G282" s="14">
        <v>0</v>
      </c>
      <c r="H282" s="9"/>
      <c r="M282" s="8" t="str">
        <f t="shared" si="8"/>
        <v>E</v>
      </c>
    </row>
    <row r="283" spans="1:13" x14ac:dyDescent="0.35">
      <c r="A283" s="13">
        <v>43609.458333333336</v>
      </c>
      <c r="B283" s="14">
        <v>222</v>
      </c>
      <c r="C283" s="15">
        <v>20.646000000000001</v>
      </c>
      <c r="D283" s="14">
        <v>105.6</v>
      </c>
      <c r="E283" s="14">
        <v>11.06</v>
      </c>
      <c r="F283" s="14">
        <v>76.66</v>
      </c>
      <c r="G283" s="14">
        <v>0.75</v>
      </c>
      <c r="H283" s="9"/>
      <c r="M283" s="8" t="str">
        <f t="shared" si="8"/>
        <v>ESE</v>
      </c>
    </row>
    <row r="284" spans="1:13" x14ac:dyDescent="0.35">
      <c r="A284" s="13">
        <v>43609.5</v>
      </c>
      <c r="B284" s="14">
        <v>222</v>
      </c>
      <c r="C284" s="15">
        <v>19.7136</v>
      </c>
      <c r="D284" s="14">
        <v>107.8</v>
      </c>
      <c r="E284" s="14">
        <v>9.92</v>
      </c>
      <c r="F284" s="14">
        <v>90.7</v>
      </c>
      <c r="G284" s="14">
        <v>2.7</v>
      </c>
      <c r="H284" s="9">
        <f>AVERAGE(C279:C284)</f>
        <v>17.8476</v>
      </c>
      <c r="I284" s="7" t="str">
        <f>INDEX(M279:M284,MODE(MATCH(M279:M284,M279:M284,0)))</f>
        <v>ESE</v>
      </c>
      <c r="J284" s="9">
        <f>AVERAGE(E279:E284)</f>
        <v>9.9703333333333344</v>
      </c>
      <c r="K284" s="9">
        <f>AVERAGE(F279:F284)</f>
        <v>78.704999999999998</v>
      </c>
      <c r="L284" s="9">
        <f>SUM(G279:G284)</f>
        <v>3.45</v>
      </c>
      <c r="M284" s="8" t="str">
        <f t="shared" si="8"/>
        <v>ESE</v>
      </c>
    </row>
    <row r="285" spans="1:13" x14ac:dyDescent="0.35">
      <c r="A285" s="13">
        <v>43609.541666666664</v>
      </c>
      <c r="B285" s="14">
        <v>222</v>
      </c>
      <c r="C285" s="15">
        <v>21.178799999999999</v>
      </c>
      <c r="D285" s="14">
        <v>101.9</v>
      </c>
      <c r="E285" s="14">
        <v>9.7899999999999991</v>
      </c>
      <c r="F285" s="14">
        <v>94.2</v>
      </c>
      <c r="G285" s="14">
        <v>2.68</v>
      </c>
      <c r="H285" s="9"/>
      <c r="M285" s="8" t="str">
        <f t="shared" si="8"/>
        <v>ESE</v>
      </c>
    </row>
    <row r="286" spans="1:13" x14ac:dyDescent="0.35">
      <c r="A286" s="13">
        <v>43609.583333333336</v>
      </c>
      <c r="B286" s="14">
        <v>222</v>
      </c>
      <c r="C286" s="15">
        <v>22.683600000000002</v>
      </c>
      <c r="D286" s="14">
        <v>91.9</v>
      </c>
      <c r="E286" s="14">
        <v>10.49</v>
      </c>
      <c r="F286" s="14">
        <v>94</v>
      </c>
      <c r="G286" s="14">
        <v>0.81</v>
      </c>
      <c r="H286" s="9"/>
      <c r="M286" s="8" t="str">
        <f t="shared" si="8"/>
        <v>E</v>
      </c>
    </row>
    <row r="287" spans="1:13" x14ac:dyDescent="0.35">
      <c r="A287" s="13">
        <v>43609.625</v>
      </c>
      <c r="B287" s="14">
        <v>222</v>
      </c>
      <c r="C287" s="15">
        <v>29.231999999999999</v>
      </c>
      <c r="D287" s="14">
        <v>103.2</v>
      </c>
      <c r="E287" s="14">
        <v>11.39</v>
      </c>
      <c r="F287" s="14">
        <v>87.4</v>
      </c>
      <c r="G287" s="14">
        <v>0</v>
      </c>
      <c r="H287" s="9"/>
      <c r="M287" s="8" t="str">
        <f t="shared" si="8"/>
        <v>ESE</v>
      </c>
    </row>
    <row r="288" spans="1:13" x14ac:dyDescent="0.35">
      <c r="A288" s="13">
        <v>43609.666666666664</v>
      </c>
      <c r="B288" s="14">
        <v>222</v>
      </c>
      <c r="C288" s="15">
        <v>27.831600000000002</v>
      </c>
      <c r="D288" s="14">
        <v>106.1</v>
      </c>
      <c r="E288" s="14">
        <v>11.41</v>
      </c>
      <c r="F288" s="14">
        <v>84.2</v>
      </c>
      <c r="G288" s="14">
        <v>0</v>
      </c>
      <c r="H288" s="9"/>
      <c r="M288" s="8" t="str">
        <f t="shared" si="8"/>
        <v>ESE</v>
      </c>
    </row>
    <row r="289" spans="1:13" x14ac:dyDescent="0.35">
      <c r="A289" s="13">
        <v>43609.708333333336</v>
      </c>
      <c r="B289" s="14">
        <v>222</v>
      </c>
      <c r="C289" s="15">
        <v>26.974800000000002</v>
      </c>
      <c r="D289" s="14">
        <v>105.5</v>
      </c>
      <c r="E289" s="14">
        <v>10.93</v>
      </c>
      <c r="F289" s="14">
        <v>86.2</v>
      </c>
      <c r="G289" s="14">
        <v>0</v>
      </c>
      <c r="H289" s="9"/>
      <c r="M289" s="8" t="str">
        <f t="shared" si="8"/>
        <v>ESE</v>
      </c>
    </row>
    <row r="290" spans="1:13" x14ac:dyDescent="0.35">
      <c r="A290" s="13">
        <v>43609.75</v>
      </c>
      <c r="B290" s="14">
        <v>222</v>
      </c>
      <c r="C290" s="15">
        <v>23.8032</v>
      </c>
      <c r="D290" s="14">
        <v>110.9</v>
      </c>
      <c r="E290" s="14">
        <v>10.71</v>
      </c>
      <c r="F290" s="14">
        <v>86.6</v>
      </c>
      <c r="G290" s="14">
        <v>0</v>
      </c>
      <c r="H290" s="9">
        <f>AVERAGE(C285:C290)</f>
        <v>25.284000000000002</v>
      </c>
      <c r="I290" s="7" t="str">
        <f>INDEX(M285:M290,MODE(MATCH(M285:M290,M285:M290,0)))</f>
        <v>ESE</v>
      </c>
      <c r="J290" s="9">
        <f>AVERAGE(E285:E290)</f>
        <v>10.786666666666667</v>
      </c>
      <c r="K290" s="9">
        <f>AVERAGE(F285:F290)</f>
        <v>88.766666666666666</v>
      </c>
      <c r="L290" s="9">
        <f>SUM(G285:G290)</f>
        <v>3.49</v>
      </c>
      <c r="M290" s="8" t="str">
        <f t="shared" si="8"/>
        <v>ESE</v>
      </c>
    </row>
    <row r="291" spans="1:13" x14ac:dyDescent="0.35">
      <c r="A291" s="13">
        <v>43609.791666666664</v>
      </c>
      <c r="B291" s="14">
        <v>222</v>
      </c>
      <c r="C291" s="15">
        <v>19.612800000000004</v>
      </c>
      <c r="D291" s="14">
        <v>107.7</v>
      </c>
      <c r="E291" s="14">
        <v>10.52</v>
      </c>
      <c r="F291" s="14">
        <v>88.9</v>
      </c>
      <c r="G291" s="14">
        <v>7.0000000000000007E-2</v>
      </c>
      <c r="H291" s="9"/>
      <c r="M291" s="8" t="str">
        <f t="shared" si="8"/>
        <v>ESE</v>
      </c>
    </row>
    <row r="292" spans="1:13" x14ac:dyDescent="0.35">
      <c r="A292" s="13">
        <v>43609.833333333336</v>
      </c>
      <c r="B292" s="14">
        <v>222</v>
      </c>
      <c r="C292" s="15">
        <v>13.3848</v>
      </c>
      <c r="D292" s="14">
        <v>91.8</v>
      </c>
      <c r="E292" s="14">
        <v>10.220000000000001</v>
      </c>
      <c r="F292" s="14">
        <v>91.6</v>
      </c>
      <c r="G292" s="14">
        <v>0.08</v>
      </c>
      <c r="H292" s="9"/>
      <c r="M292" s="8" t="str">
        <f t="shared" si="8"/>
        <v>E</v>
      </c>
    </row>
    <row r="293" spans="1:13" x14ac:dyDescent="0.35">
      <c r="A293" s="13">
        <v>43609.875</v>
      </c>
      <c r="B293" s="14">
        <v>222</v>
      </c>
      <c r="C293" s="15">
        <v>9.7127999999999997</v>
      </c>
      <c r="D293" s="14">
        <v>60.93</v>
      </c>
      <c r="E293" s="14">
        <v>9.8699999999999992</v>
      </c>
      <c r="F293" s="14">
        <v>94.1</v>
      </c>
      <c r="G293" s="14">
        <v>0.88</v>
      </c>
      <c r="H293" s="9"/>
      <c r="M293" s="8" t="str">
        <f t="shared" si="8"/>
        <v>ENE</v>
      </c>
    </row>
    <row r="294" spans="1:13" x14ac:dyDescent="0.35">
      <c r="A294" s="13">
        <v>43609.916666666664</v>
      </c>
      <c r="B294" s="14">
        <v>222</v>
      </c>
      <c r="C294" s="15">
        <v>12.401999999999999</v>
      </c>
      <c r="D294" s="14">
        <v>30.55</v>
      </c>
      <c r="E294" s="14">
        <v>9.26</v>
      </c>
      <c r="F294" s="14">
        <v>98</v>
      </c>
      <c r="G294" s="14">
        <v>0.09</v>
      </c>
      <c r="H294" s="9"/>
      <c r="M294" s="8" t="str">
        <f t="shared" si="8"/>
        <v>NNE</v>
      </c>
    </row>
    <row r="295" spans="1:13" x14ac:dyDescent="0.35">
      <c r="A295" s="13">
        <v>43609.958333333336</v>
      </c>
      <c r="B295" s="14">
        <v>222</v>
      </c>
      <c r="C295" s="15">
        <v>12.556800000000001</v>
      </c>
      <c r="D295" s="14">
        <v>21.6</v>
      </c>
      <c r="E295" s="14">
        <v>9.1300000000000008</v>
      </c>
      <c r="F295" s="14">
        <v>96.8</v>
      </c>
      <c r="G295" s="14">
        <v>0</v>
      </c>
      <c r="H295" s="9"/>
      <c r="M295" s="8" t="str">
        <f t="shared" si="8"/>
        <v>NNE</v>
      </c>
    </row>
    <row r="296" spans="1:13" x14ac:dyDescent="0.35">
      <c r="A296" s="13">
        <v>43610</v>
      </c>
      <c r="B296" s="14">
        <v>222</v>
      </c>
      <c r="C296" s="15">
        <v>12.481200000000001</v>
      </c>
      <c r="D296" s="14">
        <v>10.95</v>
      </c>
      <c r="E296" s="14">
        <v>9.02</v>
      </c>
      <c r="F296" s="14">
        <v>97.1</v>
      </c>
      <c r="G296" s="14">
        <v>0</v>
      </c>
      <c r="H296" s="9">
        <f>AVERAGE(C291:C296)</f>
        <v>13.358400000000001</v>
      </c>
      <c r="I296" s="7" t="str">
        <f>INDEX(M291:M296,MODE(MATCH(M291:M296,M291:M296,0)))</f>
        <v>NNE</v>
      </c>
      <c r="J296" s="9">
        <f>AVERAGE(E291:E296)</f>
        <v>9.67</v>
      </c>
      <c r="K296" s="9">
        <f>AVERAGE(F291:F296)</f>
        <v>94.416666666666671</v>
      </c>
      <c r="L296" s="9">
        <f>SUM(G291:G296)</f>
        <v>1.1200000000000001</v>
      </c>
      <c r="M296" s="8" t="str">
        <f t="shared" si="8"/>
        <v>N</v>
      </c>
    </row>
    <row r="297" spans="1:13" x14ac:dyDescent="0.35">
      <c r="A297" s="13">
        <v>43610.041666666664</v>
      </c>
      <c r="B297" s="14">
        <v>222</v>
      </c>
      <c r="C297" s="15">
        <v>12.204000000000001</v>
      </c>
      <c r="D297" s="14">
        <v>350.1</v>
      </c>
      <c r="E297" s="14">
        <v>8.85</v>
      </c>
      <c r="F297" s="14">
        <v>98.4</v>
      </c>
      <c r="G297" s="14">
        <v>0</v>
      </c>
      <c r="H297" s="9"/>
      <c r="M297" s="8" t="str">
        <f t="shared" ref="M297:M328" si="9">IF(D297&lt;11.25,"N",IF(D297&lt;33.75,"NNE",IF(D297&lt;56.25,"NE",IF(D297&lt;78.75,"ENE",IF(D297&lt;101.25,"E",IF(D297&lt;123.75,"ESE",IF(D297&lt;146.25,"SE",IF(D297&lt;168.75,"SSE",IF(D297&lt;191.25,"S",IF(D297&lt;213.75,"SSW",IF(D297&lt;236.25,"SW",IF(D297&lt;258.75,"WSW",IF(D297&lt;281.25,"W",IF(D297&lt;303.75,"WNW",IF(D297&lt;326.25,"NW",IF(D297&lt;348.75,"NNW",IF(D297&lt;=360,"N",0)))))))))))))))))</f>
        <v>N</v>
      </c>
    </row>
    <row r="298" spans="1:13" x14ac:dyDescent="0.35">
      <c r="A298" s="13">
        <v>43610.083333333336</v>
      </c>
      <c r="B298" s="14">
        <v>222</v>
      </c>
      <c r="C298" s="15">
        <v>12.322800000000001</v>
      </c>
      <c r="D298" s="14">
        <v>339.5</v>
      </c>
      <c r="E298" s="14">
        <v>8.76</v>
      </c>
      <c r="F298" s="14">
        <v>98.5</v>
      </c>
      <c r="G298" s="14">
        <v>0</v>
      </c>
      <c r="H298" s="9"/>
      <c r="M298" s="8" t="str">
        <f t="shared" si="9"/>
        <v>NNW</v>
      </c>
    </row>
    <row r="299" spans="1:13" x14ac:dyDescent="0.35">
      <c r="A299" s="13">
        <v>43610.125</v>
      </c>
      <c r="B299" s="14">
        <v>222</v>
      </c>
      <c r="C299" s="15">
        <v>14.2668</v>
      </c>
      <c r="D299" s="14">
        <v>340.2</v>
      </c>
      <c r="E299" s="14">
        <v>8.42</v>
      </c>
      <c r="F299" s="14">
        <v>98.1</v>
      </c>
      <c r="G299" s="14">
        <v>0</v>
      </c>
      <c r="H299" s="9"/>
      <c r="M299" s="8" t="str">
        <f t="shared" si="9"/>
        <v>NNW</v>
      </c>
    </row>
    <row r="300" spans="1:13" x14ac:dyDescent="0.35">
      <c r="A300" s="13">
        <v>43610.166666666664</v>
      </c>
      <c r="B300" s="14">
        <v>222</v>
      </c>
      <c r="C300" s="15">
        <v>13.4856</v>
      </c>
      <c r="D300" s="14">
        <v>332.3</v>
      </c>
      <c r="E300" s="14">
        <v>8.1999999999999993</v>
      </c>
      <c r="F300" s="14">
        <v>97.1</v>
      </c>
      <c r="G300" s="14">
        <v>0</v>
      </c>
      <c r="H300" s="9"/>
      <c r="M300" s="8" t="str">
        <f t="shared" si="9"/>
        <v>NNW</v>
      </c>
    </row>
    <row r="301" spans="1:13" x14ac:dyDescent="0.35">
      <c r="A301" s="13">
        <v>43610.208333333336</v>
      </c>
      <c r="B301" s="14">
        <v>222</v>
      </c>
      <c r="C301" s="15">
        <v>14.288399999999999</v>
      </c>
      <c r="D301" s="14">
        <v>325.10000000000002</v>
      </c>
      <c r="E301" s="14">
        <v>8.0500000000000007</v>
      </c>
      <c r="F301" s="14">
        <v>95</v>
      </c>
      <c r="G301" s="14">
        <v>0</v>
      </c>
      <c r="H301" s="9"/>
      <c r="M301" s="8" t="str">
        <f t="shared" si="9"/>
        <v>NW</v>
      </c>
    </row>
    <row r="302" spans="1:13" x14ac:dyDescent="0.35">
      <c r="A302" s="13">
        <v>43610.25</v>
      </c>
      <c r="B302" s="14">
        <v>222</v>
      </c>
      <c r="C302" s="15">
        <v>9.8856000000000002</v>
      </c>
      <c r="D302" s="14">
        <v>329</v>
      </c>
      <c r="E302" s="14">
        <v>7.5439999999999996</v>
      </c>
      <c r="F302" s="14">
        <v>97.1</v>
      </c>
      <c r="G302" s="14">
        <v>0</v>
      </c>
      <c r="H302" s="9">
        <f>AVERAGE(C297:C302)</f>
        <v>12.742199999999999</v>
      </c>
      <c r="I302" s="7" t="str">
        <f>INDEX(M297:M302,MODE(MATCH(M297:M302,M297:M302,0)))</f>
        <v>NNW</v>
      </c>
      <c r="J302" s="9">
        <f>AVERAGE(E297:E302)</f>
        <v>8.3040000000000003</v>
      </c>
      <c r="K302" s="9">
        <f>AVERAGE(F297:F302)</f>
        <v>97.366666666666674</v>
      </c>
      <c r="L302" s="9">
        <f>SUM(G297:G302)</f>
        <v>0</v>
      </c>
      <c r="M302" s="8" t="str">
        <f t="shared" si="9"/>
        <v>NNW</v>
      </c>
    </row>
    <row r="303" spans="1:13" x14ac:dyDescent="0.35">
      <c r="A303" s="13">
        <v>43610.291666666664</v>
      </c>
      <c r="B303" s="14">
        <v>222</v>
      </c>
      <c r="C303" s="15">
        <v>13.3956</v>
      </c>
      <c r="D303" s="14">
        <v>313.5</v>
      </c>
      <c r="E303" s="14">
        <v>7.8310000000000004</v>
      </c>
      <c r="F303" s="14">
        <v>97.5</v>
      </c>
      <c r="G303" s="14">
        <v>0</v>
      </c>
      <c r="H303" s="9"/>
      <c r="M303" s="8" t="str">
        <f t="shared" si="9"/>
        <v>NW</v>
      </c>
    </row>
    <row r="304" spans="1:13" x14ac:dyDescent="0.35">
      <c r="A304" s="13">
        <v>43610.333333333336</v>
      </c>
      <c r="B304" s="14">
        <v>222</v>
      </c>
      <c r="C304" s="15">
        <v>13.8636</v>
      </c>
      <c r="D304" s="14">
        <v>321.2</v>
      </c>
      <c r="E304" s="14">
        <v>8.3800000000000008</v>
      </c>
      <c r="F304" s="14">
        <v>94.4</v>
      </c>
      <c r="G304" s="14">
        <v>0</v>
      </c>
      <c r="H304" s="9"/>
      <c r="M304" s="8" t="str">
        <f t="shared" si="9"/>
        <v>NW</v>
      </c>
    </row>
    <row r="305" spans="1:13" x14ac:dyDescent="0.35">
      <c r="A305" s="13">
        <v>43610.375</v>
      </c>
      <c r="B305" s="14">
        <v>222</v>
      </c>
      <c r="C305" s="15">
        <v>13.183199999999999</v>
      </c>
      <c r="D305" s="14">
        <v>332</v>
      </c>
      <c r="E305" s="14">
        <v>9.5399999999999991</v>
      </c>
      <c r="F305" s="14">
        <v>88.8</v>
      </c>
      <c r="G305" s="14">
        <v>0</v>
      </c>
      <c r="H305" s="9"/>
      <c r="M305" s="8" t="str">
        <f t="shared" si="9"/>
        <v>NNW</v>
      </c>
    </row>
    <row r="306" spans="1:13" x14ac:dyDescent="0.35">
      <c r="A306" s="13">
        <v>43610.416666666664</v>
      </c>
      <c r="B306" s="14">
        <v>222</v>
      </c>
      <c r="C306" s="15">
        <v>12.387599999999999</v>
      </c>
      <c r="D306" s="14">
        <v>331</v>
      </c>
      <c r="E306" s="14">
        <v>10.85</v>
      </c>
      <c r="F306" s="14">
        <v>82.5</v>
      </c>
      <c r="G306" s="14">
        <v>0</v>
      </c>
      <c r="H306" s="9"/>
      <c r="M306" s="8" t="str">
        <f t="shared" si="9"/>
        <v>NNW</v>
      </c>
    </row>
    <row r="307" spans="1:13" x14ac:dyDescent="0.35">
      <c r="A307" s="13">
        <v>43610.458333333336</v>
      </c>
      <c r="B307" s="14">
        <v>222</v>
      </c>
      <c r="C307" s="15">
        <v>14.148000000000001</v>
      </c>
      <c r="D307" s="14">
        <v>330.4</v>
      </c>
      <c r="E307" s="14">
        <v>12.26</v>
      </c>
      <c r="F307" s="14">
        <v>77.760000000000005</v>
      </c>
      <c r="G307" s="14">
        <v>0</v>
      </c>
      <c r="H307" s="9"/>
      <c r="M307" s="8" t="str">
        <f t="shared" si="9"/>
        <v>NNW</v>
      </c>
    </row>
    <row r="308" spans="1:13" x14ac:dyDescent="0.35">
      <c r="A308" s="13">
        <v>43610.5</v>
      </c>
      <c r="B308" s="14">
        <v>222</v>
      </c>
      <c r="C308" s="15">
        <v>14.731199999999999</v>
      </c>
      <c r="D308" s="14">
        <v>330.7</v>
      </c>
      <c r="E308" s="14">
        <v>13.62</v>
      </c>
      <c r="F308" s="14">
        <v>72.58</v>
      </c>
      <c r="G308" s="14">
        <v>0</v>
      </c>
      <c r="H308" s="9">
        <f>AVERAGE(C303:C308)</f>
        <v>13.6182</v>
      </c>
      <c r="I308" s="7" t="str">
        <f>INDEX(M303:M308,MODE(MATCH(M303:M308,M303:M308,0)))</f>
        <v>NNW</v>
      </c>
      <c r="J308" s="9">
        <f>AVERAGE(E303:E308)</f>
        <v>10.413499999999999</v>
      </c>
      <c r="K308" s="9">
        <f>AVERAGE(F303:F308)</f>
        <v>85.589999999999989</v>
      </c>
      <c r="L308" s="9">
        <f>SUM(G303:G308)</f>
        <v>0</v>
      </c>
      <c r="M308" s="8" t="str">
        <f t="shared" si="9"/>
        <v>NNW</v>
      </c>
    </row>
    <row r="309" spans="1:13" x14ac:dyDescent="0.35">
      <c r="A309" s="13">
        <v>43610.541666666664</v>
      </c>
      <c r="B309" s="14">
        <v>222</v>
      </c>
      <c r="C309" s="15">
        <v>13.132800000000001</v>
      </c>
      <c r="D309" s="14">
        <v>308.60000000000002</v>
      </c>
      <c r="E309" s="14">
        <v>14.74</v>
      </c>
      <c r="F309" s="14">
        <v>68.930000000000007</v>
      </c>
      <c r="G309" s="14">
        <v>0</v>
      </c>
      <c r="H309" s="9"/>
      <c r="M309" s="8" t="str">
        <f t="shared" si="9"/>
        <v>NW</v>
      </c>
    </row>
    <row r="310" spans="1:13" x14ac:dyDescent="0.35">
      <c r="A310" s="13">
        <v>43610.583333333336</v>
      </c>
      <c r="B310" s="14">
        <v>222</v>
      </c>
      <c r="C310" s="15">
        <v>12.639600000000002</v>
      </c>
      <c r="D310" s="14">
        <v>316.5</v>
      </c>
      <c r="E310" s="14">
        <v>16.55</v>
      </c>
      <c r="F310" s="14">
        <v>61.6</v>
      </c>
      <c r="G310" s="14">
        <v>0</v>
      </c>
      <c r="H310" s="9"/>
      <c r="M310" s="8" t="str">
        <f t="shared" si="9"/>
        <v>NW</v>
      </c>
    </row>
    <row r="311" spans="1:13" x14ac:dyDescent="0.35">
      <c r="A311" s="13">
        <v>43610.625</v>
      </c>
      <c r="B311" s="14">
        <v>222</v>
      </c>
      <c r="C311" s="15">
        <v>10.231200000000001</v>
      </c>
      <c r="D311" s="14">
        <v>324.10000000000002</v>
      </c>
      <c r="E311" s="14">
        <v>17.899999999999999</v>
      </c>
      <c r="F311" s="14">
        <v>53.81</v>
      </c>
      <c r="G311" s="14">
        <v>0</v>
      </c>
      <c r="H311" s="9"/>
      <c r="M311" s="8" t="str">
        <f t="shared" si="9"/>
        <v>NW</v>
      </c>
    </row>
    <row r="312" spans="1:13" x14ac:dyDescent="0.35">
      <c r="A312" s="13">
        <v>43610.666666666664</v>
      </c>
      <c r="B312" s="14">
        <v>222</v>
      </c>
      <c r="C312" s="15">
        <v>10.278</v>
      </c>
      <c r="D312" s="14">
        <v>306.5</v>
      </c>
      <c r="E312" s="14">
        <v>19.329999999999998</v>
      </c>
      <c r="F312" s="14">
        <v>45.67</v>
      </c>
      <c r="G312" s="14">
        <v>0</v>
      </c>
      <c r="H312" s="9"/>
      <c r="M312" s="8" t="str">
        <f t="shared" si="9"/>
        <v>NW</v>
      </c>
    </row>
    <row r="313" spans="1:13" x14ac:dyDescent="0.35">
      <c r="A313" s="13">
        <v>43610.708333333336</v>
      </c>
      <c r="B313" s="14">
        <v>222</v>
      </c>
      <c r="C313" s="15">
        <v>10.1808</v>
      </c>
      <c r="D313" s="14">
        <v>321.10000000000002</v>
      </c>
      <c r="E313" s="14">
        <v>19.48</v>
      </c>
      <c r="F313" s="14">
        <v>41.39</v>
      </c>
      <c r="G313" s="14">
        <v>0</v>
      </c>
      <c r="H313" s="9"/>
      <c r="M313" s="8" t="str">
        <f t="shared" si="9"/>
        <v>NW</v>
      </c>
    </row>
    <row r="314" spans="1:13" x14ac:dyDescent="0.35">
      <c r="A314" s="13">
        <v>43610.75</v>
      </c>
      <c r="B314" s="14">
        <v>222</v>
      </c>
      <c r="C314" s="15">
        <v>10.0404</v>
      </c>
      <c r="D314" s="14">
        <v>295.2</v>
      </c>
      <c r="E314" s="14">
        <v>20.14</v>
      </c>
      <c r="F314" s="14">
        <v>37.15</v>
      </c>
      <c r="G314" s="14">
        <v>0</v>
      </c>
      <c r="H314" s="9">
        <f>AVERAGE(C309:C314)</f>
        <v>11.083800000000002</v>
      </c>
      <c r="I314" s="7" t="str">
        <f>INDEX(M309:M314,MODE(MATCH(M309:M314,M309:M314,0)))</f>
        <v>NW</v>
      </c>
      <c r="J314" s="9">
        <f>AVERAGE(E309:E314)</f>
        <v>18.023333333333333</v>
      </c>
      <c r="K314" s="9">
        <f>AVERAGE(F309:F314)</f>
        <v>51.42499999999999</v>
      </c>
      <c r="L314" s="9">
        <f>SUM(G309:G314)</f>
        <v>0</v>
      </c>
      <c r="M314" s="8" t="str">
        <f t="shared" si="9"/>
        <v>WNW</v>
      </c>
    </row>
    <row r="315" spans="1:13" x14ac:dyDescent="0.35">
      <c r="A315" s="13">
        <v>43610.791666666664</v>
      </c>
      <c r="B315" s="14">
        <v>222</v>
      </c>
      <c r="C315" s="15">
        <v>3.2256</v>
      </c>
      <c r="D315" s="14">
        <v>273.5</v>
      </c>
      <c r="E315" s="14">
        <v>19.82</v>
      </c>
      <c r="F315" s="14">
        <v>39.49</v>
      </c>
      <c r="G315" s="14">
        <v>0</v>
      </c>
      <c r="H315" s="9"/>
      <c r="M315" s="8" t="str">
        <f t="shared" si="9"/>
        <v>W</v>
      </c>
    </row>
    <row r="316" spans="1:13" x14ac:dyDescent="0.35">
      <c r="A316" s="13">
        <v>43610.833333333336</v>
      </c>
      <c r="B316" s="14">
        <v>222</v>
      </c>
      <c r="C316" s="15">
        <v>0.8388000000000001</v>
      </c>
      <c r="D316" s="14">
        <v>254.7</v>
      </c>
      <c r="E316" s="14">
        <v>19.61</v>
      </c>
      <c r="F316" s="14">
        <v>39.619999999999997</v>
      </c>
      <c r="G316" s="14">
        <v>0</v>
      </c>
      <c r="H316" s="9"/>
      <c r="M316" s="8" t="str">
        <f t="shared" si="9"/>
        <v>WSW</v>
      </c>
    </row>
    <row r="317" spans="1:13" x14ac:dyDescent="0.35">
      <c r="A317" s="13">
        <v>43610.875</v>
      </c>
      <c r="B317" s="14">
        <v>222</v>
      </c>
      <c r="C317" s="15">
        <v>9.5220000000000002</v>
      </c>
      <c r="D317" s="14">
        <v>349.5</v>
      </c>
      <c r="E317" s="14">
        <v>17.12</v>
      </c>
      <c r="F317" s="14">
        <v>52.9</v>
      </c>
      <c r="G317" s="14">
        <v>0</v>
      </c>
      <c r="H317" s="9"/>
      <c r="M317" s="8" t="str">
        <f t="shared" si="9"/>
        <v>N</v>
      </c>
    </row>
    <row r="318" spans="1:13" x14ac:dyDescent="0.35">
      <c r="A318" s="13">
        <v>43610.916666666664</v>
      </c>
      <c r="B318" s="14">
        <v>222</v>
      </c>
      <c r="C318" s="15">
        <v>17.442</v>
      </c>
      <c r="D318" s="14">
        <v>32.659999999999997</v>
      </c>
      <c r="E318" s="14">
        <v>12.69</v>
      </c>
      <c r="F318" s="14">
        <v>68.22</v>
      </c>
      <c r="G318" s="14">
        <v>0</v>
      </c>
      <c r="H318" s="9"/>
      <c r="M318" s="8" t="str">
        <f t="shared" si="9"/>
        <v>NNE</v>
      </c>
    </row>
    <row r="319" spans="1:13" x14ac:dyDescent="0.35">
      <c r="A319" s="13">
        <v>43610.958333333336</v>
      </c>
      <c r="B319" s="14">
        <v>222</v>
      </c>
      <c r="C319" s="15">
        <v>17.208000000000002</v>
      </c>
      <c r="D319" s="14">
        <v>8.6</v>
      </c>
      <c r="E319" s="14">
        <v>9.82</v>
      </c>
      <c r="F319" s="14">
        <v>75.55</v>
      </c>
      <c r="G319" s="14">
        <v>0</v>
      </c>
      <c r="H319" s="9"/>
      <c r="M319" s="8" t="str">
        <f t="shared" si="9"/>
        <v>N</v>
      </c>
    </row>
    <row r="320" spans="1:13" x14ac:dyDescent="0.35">
      <c r="A320" s="13">
        <v>43611</v>
      </c>
      <c r="B320" s="14">
        <v>222</v>
      </c>
      <c r="C320" s="15">
        <v>17.805599999999998</v>
      </c>
      <c r="D320" s="14">
        <v>4.7530000000000001</v>
      </c>
      <c r="E320" s="14">
        <v>8.6999999999999993</v>
      </c>
      <c r="F320" s="14">
        <v>80.5</v>
      </c>
      <c r="G320" s="14">
        <v>0</v>
      </c>
      <c r="H320" s="9">
        <f>AVERAGE(C315:C320)</f>
        <v>11.007</v>
      </c>
      <c r="I320" s="7" t="str">
        <f>INDEX(M315:M320,MODE(MATCH(M315:M320,M315:M320,0)))</f>
        <v>N</v>
      </c>
      <c r="J320" s="9">
        <f>AVERAGE(E315:E320)</f>
        <v>14.626666666666667</v>
      </c>
      <c r="K320" s="9">
        <f>AVERAGE(F315:F320)</f>
        <v>59.379999999999995</v>
      </c>
      <c r="L320" s="9">
        <f>SUM(G315:G320)</f>
        <v>0</v>
      </c>
      <c r="M320" s="8" t="str">
        <f t="shared" si="9"/>
        <v>N</v>
      </c>
    </row>
    <row r="321" spans="1:13" x14ac:dyDescent="0.35">
      <c r="A321" s="13">
        <v>43611.041666666664</v>
      </c>
      <c r="B321" s="14">
        <v>222</v>
      </c>
      <c r="C321" s="15">
        <v>15.915600000000001</v>
      </c>
      <c r="D321" s="14">
        <v>11.58</v>
      </c>
      <c r="E321" s="14">
        <v>7.99</v>
      </c>
      <c r="F321" s="14">
        <v>82.1</v>
      </c>
      <c r="G321" s="14">
        <v>0</v>
      </c>
      <c r="H321" s="9"/>
      <c r="M321" s="8" t="str">
        <f t="shared" si="9"/>
        <v>NNE</v>
      </c>
    </row>
    <row r="322" spans="1:13" x14ac:dyDescent="0.35">
      <c r="A322" s="13">
        <v>43611.083333333336</v>
      </c>
      <c r="B322" s="14">
        <v>222</v>
      </c>
      <c r="C322" s="15">
        <v>16.491600000000002</v>
      </c>
      <c r="D322" s="14">
        <v>5.31</v>
      </c>
      <c r="E322" s="14">
        <v>7.1630000000000003</v>
      </c>
      <c r="F322" s="14">
        <v>88</v>
      </c>
      <c r="G322" s="14">
        <v>0</v>
      </c>
      <c r="H322" s="9"/>
      <c r="M322" s="8" t="str">
        <f t="shared" si="9"/>
        <v>N</v>
      </c>
    </row>
    <row r="323" spans="1:13" x14ac:dyDescent="0.35">
      <c r="A323" s="13">
        <v>43611.125</v>
      </c>
      <c r="B323" s="14">
        <v>222</v>
      </c>
      <c r="C323" s="15">
        <v>14.817599999999999</v>
      </c>
      <c r="D323" s="14">
        <v>6.5439999999999996</v>
      </c>
      <c r="E323" s="14">
        <v>7.1459999999999999</v>
      </c>
      <c r="F323" s="14">
        <v>88.9</v>
      </c>
      <c r="G323" s="14">
        <v>0</v>
      </c>
      <c r="H323" s="9"/>
      <c r="M323" s="8" t="str">
        <f t="shared" si="9"/>
        <v>N</v>
      </c>
    </row>
    <row r="324" spans="1:13" x14ac:dyDescent="0.35">
      <c r="A324" s="13">
        <v>43611.166666666664</v>
      </c>
      <c r="B324" s="14">
        <v>222</v>
      </c>
      <c r="C324" s="15">
        <v>15.048</v>
      </c>
      <c r="D324" s="14">
        <v>22.83</v>
      </c>
      <c r="E324" s="14">
        <v>7.024</v>
      </c>
      <c r="F324" s="14">
        <v>86.3</v>
      </c>
      <c r="G324" s="14">
        <v>0</v>
      </c>
      <c r="H324" s="9"/>
      <c r="M324" s="8" t="str">
        <f t="shared" si="9"/>
        <v>NNE</v>
      </c>
    </row>
    <row r="325" spans="1:13" x14ac:dyDescent="0.35">
      <c r="A325" s="13">
        <v>43611.208333333336</v>
      </c>
      <c r="B325" s="14">
        <v>222</v>
      </c>
      <c r="C325" s="15">
        <v>17.2332</v>
      </c>
      <c r="D325" s="14">
        <v>15.53</v>
      </c>
      <c r="E325" s="14">
        <v>6.5270000000000001</v>
      </c>
      <c r="F325" s="14">
        <v>84.6</v>
      </c>
      <c r="G325" s="14">
        <v>0</v>
      </c>
      <c r="H325" s="9"/>
      <c r="M325" s="8" t="str">
        <f t="shared" si="9"/>
        <v>NNE</v>
      </c>
    </row>
    <row r="326" spans="1:13" x14ac:dyDescent="0.35">
      <c r="A326" s="13">
        <v>43611.25</v>
      </c>
      <c r="B326" s="14">
        <v>222</v>
      </c>
      <c r="C326" s="15">
        <v>17.37</v>
      </c>
      <c r="D326" s="14">
        <v>24.58</v>
      </c>
      <c r="E326" s="14">
        <v>6.0190000000000001</v>
      </c>
      <c r="F326" s="14">
        <v>86.6</v>
      </c>
      <c r="G326" s="14">
        <v>0</v>
      </c>
      <c r="H326" s="9">
        <f>AVERAGE(C321:C326)</f>
        <v>16.146000000000001</v>
      </c>
      <c r="I326" s="7" t="str">
        <f>INDEX(M321:M326,MODE(MATCH(M321:M326,M321:M326,0)))</f>
        <v>NNE</v>
      </c>
      <c r="J326" s="9">
        <f>AVERAGE(E321:E326)</f>
        <v>6.9781666666666666</v>
      </c>
      <c r="K326" s="9">
        <f>AVERAGE(F321:F326)</f>
        <v>86.083333333333329</v>
      </c>
      <c r="L326" s="9">
        <f>SUM(G321:G326)</f>
        <v>0</v>
      </c>
      <c r="M326" s="8" t="str">
        <f t="shared" si="9"/>
        <v>NNE</v>
      </c>
    </row>
    <row r="327" spans="1:13" x14ac:dyDescent="0.35">
      <c r="A327" s="13">
        <v>43611.291666666664</v>
      </c>
      <c r="B327" s="14">
        <v>222</v>
      </c>
      <c r="C327" s="15">
        <v>15.253200000000001</v>
      </c>
      <c r="D327" s="14">
        <v>24.36</v>
      </c>
      <c r="E327" s="14">
        <v>5.5060000000000002</v>
      </c>
      <c r="F327" s="14">
        <v>92.3</v>
      </c>
      <c r="G327" s="14">
        <v>0</v>
      </c>
      <c r="H327" s="9"/>
      <c r="M327" s="8" t="str">
        <f t="shared" si="9"/>
        <v>NNE</v>
      </c>
    </row>
    <row r="328" spans="1:13" x14ac:dyDescent="0.35">
      <c r="A328" s="13">
        <v>43611.333333333336</v>
      </c>
      <c r="B328" s="14">
        <v>222</v>
      </c>
      <c r="C328" s="15">
        <v>16.038</v>
      </c>
      <c r="D328" s="14">
        <v>19.37</v>
      </c>
      <c r="E328" s="14">
        <v>5.0209999999999999</v>
      </c>
      <c r="F328" s="14">
        <v>91.3</v>
      </c>
      <c r="G328" s="14">
        <v>7.0000000000000007E-2</v>
      </c>
      <c r="H328" s="9"/>
      <c r="M328" s="8" t="str">
        <f t="shared" si="9"/>
        <v>NNE</v>
      </c>
    </row>
    <row r="329" spans="1:13" x14ac:dyDescent="0.35">
      <c r="A329" s="13">
        <v>43611.375</v>
      </c>
      <c r="B329" s="14">
        <v>222</v>
      </c>
      <c r="C329" s="15">
        <v>16.902000000000001</v>
      </c>
      <c r="D329" s="14">
        <v>25.22</v>
      </c>
      <c r="E329" s="14">
        <v>5.0469999999999997</v>
      </c>
      <c r="F329" s="14">
        <v>90.4</v>
      </c>
      <c r="G329" s="14">
        <v>0</v>
      </c>
      <c r="H329" s="9"/>
      <c r="M329" s="8" t="str">
        <f t="shared" ref="M329:M360" si="10">IF(D329&lt;11.25,"N",IF(D329&lt;33.75,"NNE",IF(D329&lt;56.25,"NE",IF(D329&lt;78.75,"ENE",IF(D329&lt;101.25,"E",IF(D329&lt;123.75,"ESE",IF(D329&lt;146.25,"SE",IF(D329&lt;168.75,"SSE",IF(D329&lt;191.25,"S",IF(D329&lt;213.75,"SSW",IF(D329&lt;236.25,"SW",IF(D329&lt;258.75,"WSW",IF(D329&lt;281.25,"W",IF(D329&lt;303.75,"WNW",IF(D329&lt;326.25,"NW",IF(D329&lt;348.75,"NNW",IF(D329&lt;=360,"N",0)))))))))))))))))</f>
        <v>NNE</v>
      </c>
    </row>
    <row r="330" spans="1:13" x14ac:dyDescent="0.35">
      <c r="A330" s="13">
        <v>43611.416666666664</v>
      </c>
      <c r="B330" s="14">
        <v>222</v>
      </c>
      <c r="C330" s="15">
        <v>15.3576</v>
      </c>
      <c r="D330" s="14">
        <v>35.72</v>
      </c>
      <c r="E330" s="14">
        <v>4.2720000000000002</v>
      </c>
      <c r="F330" s="14">
        <v>89.2</v>
      </c>
      <c r="G330" s="14">
        <v>0.82</v>
      </c>
      <c r="H330" s="9"/>
      <c r="M330" s="8" t="str">
        <f t="shared" si="10"/>
        <v>NE</v>
      </c>
    </row>
    <row r="331" spans="1:13" x14ac:dyDescent="0.35">
      <c r="A331" s="13">
        <v>43611.458333333336</v>
      </c>
      <c r="B331" s="14">
        <v>222</v>
      </c>
      <c r="C331" s="15">
        <v>11.869200000000001</v>
      </c>
      <c r="D331" s="14">
        <v>42.42</v>
      </c>
      <c r="E331" s="14">
        <v>4.1109999999999998</v>
      </c>
      <c r="F331" s="14">
        <v>92.9</v>
      </c>
      <c r="G331" s="14">
        <v>2.63</v>
      </c>
      <c r="H331" s="9"/>
      <c r="M331" s="8" t="str">
        <f t="shared" si="10"/>
        <v>NE</v>
      </c>
    </row>
    <row r="332" spans="1:13" x14ac:dyDescent="0.35">
      <c r="A332" s="13">
        <v>43611.5</v>
      </c>
      <c r="B332" s="14">
        <v>222</v>
      </c>
      <c r="C332" s="15">
        <v>4.8276000000000003</v>
      </c>
      <c r="D332" s="14">
        <v>67.73</v>
      </c>
      <c r="E332" s="14">
        <v>4.9740000000000002</v>
      </c>
      <c r="F332" s="14">
        <v>91.2</v>
      </c>
      <c r="G332" s="14">
        <v>0.28999999999999998</v>
      </c>
      <c r="H332" s="9">
        <f>AVERAGE(C327:C332)</f>
        <v>13.374600000000001</v>
      </c>
      <c r="I332" s="7" t="str">
        <f>INDEX(M327:M332,MODE(MATCH(M327:M332,M327:M332,0)))</f>
        <v>NNE</v>
      </c>
      <c r="J332" s="9">
        <f>AVERAGE(E327:E332)</f>
        <v>4.8218333333333341</v>
      </c>
      <c r="K332" s="9">
        <f>AVERAGE(F327:F332)</f>
        <v>91.216666666666683</v>
      </c>
      <c r="L332" s="9">
        <f>SUM(G327:G332)</f>
        <v>3.8099999999999996</v>
      </c>
      <c r="M332" s="8" t="str">
        <f t="shared" si="10"/>
        <v>ENE</v>
      </c>
    </row>
    <row r="333" spans="1:13" x14ac:dyDescent="0.35">
      <c r="A333" s="13">
        <v>43611.541666666664</v>
      </c>
      <c r="B333" s="14">
        <v>222</v>
      </c>
      <c r="C333" s="15">
        <v>0.32040000000000002</v>
      </c>
      <c r="D333" s="14">
        <v>58.68</v>
      </c>
      <c r="E333" s="14">
        <v>5.8520000000000003</v>
      </c>
      <c r="F333" s="14">
        <v>88</v>
      </c>
      <c r="G333" s="14">
        <v>0</v>
      </c>
      <c r="H333" s="9"/>
      <c r="M333" s="8" t="str">
        <f t="shared" si="10"/>
        <v>ENE</v>
      </c>
    </row>
    <row r="334" spans="1:13" x14ac:dyDescent="0.35">
      <c r="A334" s="13">
        <v>43611.583333333336</v>
      </c>
      <c r="B334" s="14">
        <v>222</v>
      </c>
      <c r="C334" s="15">
        <v>4.3236000000000008</v>
      </c>
      <c r="D334" s="14">
        <v>52.51</v>
      </c>
      <c r="E334" s="14">
        <v>6.8319999999999999</v>
      </c>
      <c r="F334" s="14">
        <v>82.7</v>
      </c>
      <c r="G334" s="14">
        <v>0</v>
      </c>
      <c r="H334" s="9"/>
      <c r="M334" s="8" t="str">
        <f t="shared" si="10"/>
        <v>NE</v>
      </c>
    </row>
    <row r="335" spans="1:13" x14ac:dyDescent="0.35">
      <c r="A335" s="13">
        <v>43611.625</v>
      </c>
      <c r="B335" s="14">
        <v>222</v>
      </c>
      <c r="C335" s="15">
        <v>5.1840000000000002</v>
      </c>
      <c r="D335" s="14">
        <v>52.06</v>
      </c>
      <c r="E335" s="14">
        <v>7.5590000000000002</v>
      </c>
      <c r="F335" s="14">
        <v>74.58</v>
      </c>
      <c r="G335" s="14">
        <v>0</v>
      </c>
      <c r="H335" s="9"/>
      <c r="M335" s="8" t="str">
        <f t="shared" si="10"/>
        <v>NE</v>
      </c>
    </row>
    <row r="336" spans="1:13" x14ac:dyDescent="0.35">
      <c r="A336" s="13">
        <v>43611.666666666664</v>
      </c>
      <c r="B336" s="14">
        <v>222</v>
      </c>
      <c r="C336" s="15">
        <v>6.8652000000000006</v>
      </c>
      <c r="D336" s="14">
        <v>54.51</v>
      </c>
      <c r="E336" s="14">
        <v>7.8680000000000003</v>
      </c>
      <c r="F336" s="14">
        <v>72.760000000000005</v>
      </c>
      <c r="G336" s="14">
        <v>0</v>
      </c>
      <c r="H336" s="9"/>
      <c r="M336" s="8" t="str">
        <f t="shared" si="10"/>
        <v>NE</v>
      </c>
    </row>
    <row r="337" spans="1:13" x14ac:dyDescent="0.35">
      <c r="A337" s="13">
        <v>43611.708333333336</v>
      </c>
      <c r="B337" s="14">
        <v>222</v>
      </c>
      <c r="C337" s="15">
        <v>4.9859999999999998</v>
      </c>
      <c r="D337" s="14">
        <v>44.25</v>
      </c>
      <c r="E337" s="14">
        <v>7.694</v>
      </c>
      <c r="F337" s="14">
        <v>77.13</v>
      </c>
      <c r="G337" s="14">
        <v>0.33</v>
      </c>
      <c r="H337" s="9"/>
      <c r="M337" s="8" t="str">
        <f t="shared" si="10"/>
        <v>NE</v>
      </c>
    </row>
    <row r="338" spans="1:13" x14ac:dyDescent="0.35">
      <c r="A338" s="13">
        <v>43611.75</v>
      </c>
      <c r="B338" s="14">
        <v>222</v>
      </c>
      <c r="C338" s="15">
        <v>0.1116</v>
      </c>
      <c r="D338" s="14">
        <v>36.56</v>
      </c>
      <c r="E338" s="14">
        <v>7.8109999999999999</v>
      </c>
      <c r="F338" s="14">
        <v>78.98</v>
      </c>
      <c r="G338" s="14">
        <v>0.15</v>
      </c>
      <c r="H338" s="9">
        <f>AVERAGE(C333:C338)</f>
        <v>3.6318000000000001</v>
      </c>
      <c r="I338" s="7" t="str">
        <f>INDEX(M333:M338,MODE(MATCH(M333:M338,M333:M338,0)))</f>
        <v>NE</v>
      </c>
      <c r="J338" s="9">
        <f>AVERAGE(E333:E338)</f>
        <v>7.2693333333333348</v>
      </c>
      <c r="K338" s="9">
        <f>AVERAGE(F333:F338)</f>
        <v>79.024999999999991</v>
      </c>
      <c r="L338" s="9">
        <f>SUM(G333:G338)</f>
        <v>0.48</v>
      </c>
      <c r="M338" s="8" t="str">
        <f t="shared" si="10"/>
        <v>NE</v>
      </c>
    </row>
    <row r="339" spans="1:13" x14ac:dyDescent="0.35">
      <c r="A339" s="13">
        <v>43611.791666666664</v>
      </c>
      <c r="B339" s="14">
        <v>222</v>
      </c>
      <c r="C339" s="15">
        <v>3.2399999999999998E-2</v>
      </c>
      <c r="D339" s="14">
        <v>64.95</v>
      </c>
      <c r="E339" s="14">
        <v>7.766</v>
      </c>
      <c r="F339" s="14">
        <v>79.94</v>
      </c>
      <c r="G339" s="14">
        <v>0.14000000000000001</v>
      </c>
      <c r="H339" s="9"/>
      <c r="M339" s="8" t="str">
        <f t="shared" si="10"/>
        <v>ENE</v>
      </c>
    </row>
    <row r="340" spans="1:13" x14ac:dyDescent="0.35">
      <c r="A340" s="13">
        <v>43611.833333333336</v>
      </c>
      <c r="B340" s="14">
        <v>222</v>
      </c>
      <c r="C340" s="15">
        <v>1.4400000000000001E-2</v>
      </c>
      <c r="D340" s="14">
        <v>298.89999999999998</v>
      </c>
      <c r="E340" s="14">
        <v>7.7480000000000002</v>
      </c>
      <c r="F340" s="14">
        <v>81.400000000000006</v>
      </c>
      <c r="G340" s="14">
        <v>0.1</v>
      </c>
      <c r="H340" s="9"/>
      <c r="M340" s="8" t="str">
        <f t="shared" si="10"/>
        <v>WNW</v>
      </c>
    </row>
    <row r="341" spans="1:13" x14ac:dyDescent="0.35">
      <c r="A341" s="13">
        <v>43611.875</v>
      </c>
      <c r="B341" s="14">
        <v>222</v>
      </c>
      <c r="C341" s="15">
        <v>1.8000000000000002E-2</v>
      </c>
      <c r="D341" s="14">
        <v>226.4</v>
      </c>
      <c r="E341" s="14">
        <v>7.5140000000000002</v>
      </c>
      <c r="F341" s="14">
        <v>88.1</v>
      </c>
      <c r="G341" s="14">
        <v>0.28999999999999998</v>
      </c>
      <c r="H341" s="9"/>
      <c r="M341" s="8" t="str">
        <f t="shared" si="10"/>
        <v>SW</v>
      </c>
    </row>
    <row r="342" spans="1:13" x14ac:dyDescent="0.35">
      <c r="A342" s="13">
        <v>43611.916666666664</v>
      </c>
      <c r="B342" s="14">
        <v>222</v>
      </c>
      <c r="C342" s="15">
        <v>0.54720000000000002</v>
      </c>
      <c r="D342" s="14">
        <v>278.2</v>
      </c>
      <c r="E342" s="14">
        <v>7.0780000000000003</v>
      </c>
      <c r="F342" s="14">
        <v>91.8</v>
      </c>
      <c r="G342" s="14">
        <v>0.09</v>
      </c>
      <c r="H342" s="9"/>
      <c r="M342" s="8" t="str">
        <f t="shared" si="10"/>
        <v>W</v>
      </c>
    </row>
    <row r="343" spans="1:13" x14ac:dyDescent="0.35">
      <c r="A343" s="13">
        <v>43611.958333333336</v>
      </c>
      <c r="B343" s="14">
        <v>222</v>
      </c>
      <c r="C343" s="15">
        <v>3.0672000000000001</v>
      </c>
      <c r="D343" s="14">
        <v>337.7</v>
      </c>
      <c r="E343" s="14">
        <v>6.6710000000000003</v>
      </c>
      <c r="F343" s="14">
        <v>92.5</v>
      </c>
      <c r="G343" s="14">
        <v>0</v>
      </c>
      <c r="H343" s="9"/>
      <c r="M343" s="8" t="str">
        <f t="shared" si="10"/>
        <v>NNW</v>
      </c>
    </row>
    <row r="344" spans="1:13" x14ac:dyDescent="0.35">
      <c r="A344" s="13">
        <v>43612</v>
      </c>
      <c r="B344" s="14">
        <v>222</v>
      </c>
      <c r="C344" s="15">
        <v>5.4</v>
      </c>
      <c r="D344" s="14">
        <v>346.6</v>
      </c>
      <c r="E344" s="14">
        <v>6.2850000000000001</v>
      </c>
      <c r="F344" s="14">
        <v>89.6</v>
      </c>
      <c r="G344" s="14">
        <v>0</v>
      </c>
      <c r="H344" s="9">
        <f>AVERAGE(C339:C344)</f>
        <v>1.5132000000000001</v>
      </c>
      <c r="I344" s="7" t="str">
        <f>INDEX(M339:M344,MODE(MATCH(M339:M344,M339:M344,0)))</f>
        <v>NNW</v>
      </c>
      <c r="J344" s="9">
        <f>AVERAGE(E339:E344)</f>
        <v>7.1769999999999996</v>
      </c>
      <c r="K344" s="9">
        <f>AVERAGE(F339:F344)</f>
        <v>87.223333333333343</v>
      </c>
      <c r="L344" s="9">
        <f>SUM(G339:G344)</f>
        <v>0.62</v>
      </c>
      <c r="M344" s="8" t="str">
        <f t="shared" si="10"/>
        <v>NNW</v>
      </c>
    </row>
    <row r="345" spans="1:13" x14ac:dyDescent="0.35">
      <c r="A345" s="13">
        <v>43612.041666666664</v>
      </c>
      <c r="B345" s="14">
        <v>222</v>
      </c>
      <c r="C345" s="15">
        <v>5.6592000000000002</v>
      </c>
      <c r="D345" s="14">
        <v>350.5</v>
      </c>
      <c r="E345" s="14">
        <v>5.66</v>
      </c>
      <c r="F345" s="14">
        <v>89.5</v>
      </c>
      <c r="G345" s="14">
        <v>0</v>
      </c>
      <c r="H345" s="9"/>
      <c r="M345" s="8" t="str">
        <f t="shared" si="10"/>
        <v>N</v>
      </c>
    </row>
    <row r="346" spans="1:13" x14ac:dyDescent="0.35">
      <c r="A346" s="13">
        <v>43612.083333333336</v>
      </c>
      <c r="B346" s="14">
        <v>222</v>
      </c>
      <c r="C346" s="15">
        <v>3.4127999999999998</v>
      </c>
      <c r="D346" s="14">
        <v>348.2</v>
      </c>
      <c r="E346" s="14">
        <v>4.6159999999999997</v>
      </c>
      <c r="F346" s="14">
        <v>87.6</v>
      </c>
      <c r="G346" s="14">
        <v>0</v>
      </c>
      <c r="H346" s="9"/>
      <c r="M346" s="8" t="str">
        <f t="shared" si="10"/>
        <v>NNW</v>
      </c>
    </row>
    <row r="347" spans="1:13" x14ac:dyDescent="0.35">
      <c r="A347" s="13">
        <v>43612.125</v>
      </c>
      <c r="B347" s="14">
        <v>222</v>
      </c>
      <c r="C347" s="15">
        <v>0.19439999999999999</v>
      </c>
      <c r="D347" s="14">
        <v>354.5</v>
      </c>
      <c r="E347" s="14">
        <v>4.327</v>
      </c>
      <c r="F347" s="14">
        <v>87</v>
      </c>
      <c r="G347" s="14">
        <v>0</v>
      </c>
      <c r="H347" s="9"/>
      <c r="M347" s="8" t="str">
        <f t="shared" si="10"/>
        <v>N</v>
      </c>
    </row>
    <row r="348" spans="1:13" x14ac:dyDescent="0.35">
      <c r="A348" s="13">
        <v>43612.166666666664</v>
      </c>
      <c r="B348" s="14">
        <v>222</v>
      </c>
      <c r="C348" s="15">
        <v>3.6000000000000003E-3</v>
      </c>
      <c r="D348" s="14">
        <v>9.94</v>
      </c>
      <c r="E348" s="14">
        <v>2.9060000000000001</v>
      </c>
      <c r="F348" s="14">
        <v>89.8</v>
      </c>
      <c r="G348" s="14">
        <v>0</v>
      </c>
      <c r="H348" s="9"/>
      <c r="M348" s="8" t="str">
        <f t="shared" si="10"/>
        <v>N</v>
      </c>
    </row>
    <row r="349" spans="1:13" x14ac:dyDescent="0.35">
      <c r="A349" s="13">
        <v>43612.208333333336</v>
      </c>
      <c r="B349" s="14">
        <v>222</v>
      </c>
      <c r="C349" s="15">
        <v>1.0800000000000001E-2</v>
      </c>
      <c r="D349" s="14">
        <v>349.7</v>
      </c>
      <c r="E349" s="14">
        <v>1.978</v>
      </c>
      <c r="F349" s="14">
        <v>96.7</v>
      </c>
      <c r="G349" s="14">
        <v>0</v>
      </c>
      <c r="H349" s="9"/>
      <c r="M349" s="8" t="str">
        <f t="shared" si="10"/>
        <v>N</v>
      </c>
    </row>
    <row r="350" spans="1:13" x14ac:dyDescent="0.35">
      <c r="A350" s="13">
        <v>43612.25</v>
      </c>
      <c r="B350" s="14">
        <v>222</v>
      </c>
      <c r="C350" s="15">
        <v>4.2587999999999999</v>
      </c>
      <c r="D350" s="14">
        <v>326.5</v>
      </c>
      <c r="E350" s="14">
        <v>1.2470000000000001</v>
      </c>
      <c r="F350" s="14">
        <v>96.1</v>
      </c>
      <c r="G350" s="14">
        <v>0</v>
      </c>
      <c r="H350" s="9">
        <f>AVERAGE(C345:C350)</f>
        <v>2.2566000000000002</v>
      </c>
      <c r="I350" s="7" t="str">
        <f>INDEX(M345:M350,MODE(MATCH(M345:M350,M345:M350,0)))</f>
        <v>N</v>
      </c>
      <c r="J350" s="9">
        <f>AVERAGE(E345:E350)</f>
        <v>3.4556666666666671</v>
      </c>
      <c r="K350" s="9">
        <f>AVERAGE(F345:F350)</f>
        <v>91.116666666666674</v>
      </c>
      <c r="L350" s="9">
        <f>SUM(G345:G350)</f>
        <v>0</v>
      </c>
      <c r="M350" s="8" t="str">
        <f t="shared" si="10"/>
        <v>NNW</v>
      </c>
    </row>
    <row r="351" spans="1:13" x14ac:dyDescent="0.35">
      <c r="A351" s="13">
        <v>43612.291666666664</v>
      </c>
      <c r="B351" s="14">
        <v>222</v>
      </c>
      <c r="C351" s="15">
        <v>2.9952000000000001</v>
      </c>
      <c r="D351" s="14">
        <v>0.90400000000000003</v>
      </c>
      <c r="E351" s="14">
        <v>1.55</v>
      </c>
      <c r="F351" s="14">
        <v>94.1</v>
      </c>
      <c r="G351" s="14">
        <v>0</v>
      </c>
      <c r="H351" s="9"/>
      <c r="M351" s="8" t="str">
        <f t="shared" si="10"/>
        <v>N</v>
      </c>
    </row>
    <row r="352" spans="1:13" x14ac:dyDescent="0.35">
      <c r="A352" s="13">
        <v>43612.333333333336</v>
      </c>
      <c r="B352" s="14">
        <v>222</v>
      </c>
      <c r="C352" s="15">
        <v>6.8831999999999995</v>
      </c>
      <c r="D352" s="14">
        <v>58.11</v>
      </c>
      <c r="E352" s="14">
        <v>3.976</v>
      </c>
      <c r="F352" s="14">
        <v>89.6</v>
      </c>
      <c r="G352" s="14">
        <v>0</v>
      </c>
      <c r="H352" s="9"/>
      <c r="M352" s="8" t="str">
        <f t="shared" si="10"/>
        <v>ENE</v>
      </c>
    </row>
    <row r="353" spans="1:13" x14ac:dyDescent="0.35">
      <c r="A353" s="13">
        <v>43612.375</v>
      </c>
      <c r="B353" s="14">
        <v>222</v>
      </c>
      <c r="C353" s="15">
        <v>2.79</v>
      </c>
      <c r="D353" s="14">
        <v>50.93</v>
      </c>
      <c r="E353" s="14">
        <v>6.8449999999999998</v>
      </c>
      <c r="F353" s="14">
        <v>85.5</v>
      </c>
      <c r="G353" s="14">
        <v>0</v>
      </c>
      <c r="H353" s="9"/>
      <c r="M353" s="8" t="str">
        <f t="shared" si="10"/>
        <v>NE</v>
      </c>
    </row>
    <row r="354" spans="1:13" x14ac:dyDescent="0.35">
      <c r="A354" s="13">
        <v>43612.416666666664</v>
      </c>
      <c r="B354" s="14">
        <v>222</v>
      </c>
      <c r="C354" s="15">
        <v>5.8176000000000005</v>
      </c>
      <c r="D354" s="14">
        <v>50.33</v>
      </c>
      <c r="E354" s="14">
        <v>9.7899999999999991</v>
      </c>
      <c r="F354" s="14">
        <v>70.95</v>
      </c>
      <c r="G354" s="14">
        <v>0</v>
      </c>
      <c r="H354" s="9"/>
      <c r="M354" s="8" t="str">
        <f t="shared" si="10"/>
        <v>NE</v>
      </c>
    </row>
    <row r="355" spans="1:13" x14ac:dyDescent="0.35">
      <c r="A355" s="13">
        <v>43612.458333333336</v>
      </c>
      <c r="B355" s="14">
        <v>222</v>
      </c>
      <c r="C355" s="15">
        <v>10.969200000000001</v>
      </c>
      <c r="D355" s="14">
        <v>43.39</v>
      </c>
      <c r="E355" s="14">
        <v>11.8</v>
      </c>
      <c r="F355" s="14">
        <v>57.53</v>
      </c>
      <c r="G355" s="14">
        <v>0</v>
      </c>
      <c r="H355" s="9"/>
      <c r="M355" s="8" t="str">
        <f t="shared" si="10"/>
        <v>NE</v>
      </c>
    </row>
    <row r="356" spans="1:13" x14ac:dyDescent="0.35">
      <c r="A356" s="13">
        <v>43612.5</v>
      </c>
      <c r="B356" s="14">
        <v>222</v>
      </c>
      <c r="C356" s="15">
        <v>11.8764</v>
      </c>
      <c r="D356" s="14">
        <v>52.01</v>
      </c>
      <c r="E356" s="14">
        <v>12.94</v>
      </c>
      <c r="F356" s="14">
        <v>51.59</v>
      </c>
      <c r="G356" s="14">
        <v>0</v>
      </c>
      <c r="H356" s="9">
        <f>AVERAGE(C351:C356)</f>
        <v>6.8885999999999994</v>
      </c>
      <c r="I356" s="7" t="str">
        <f>INDEX(M351:M356,MODE(MATCH(M351:M356,M351:M356,0)))</f>
        <v>NE</v>
      </c>
      <c r="J356" s="9">
        <f>AVERAGE(E351:E356)</f>
        <v>7.8168333333333324</v>
      </c>
      <c r="K356" s="9">
        <f>AVERAGE(F351:F356)</f>
        <v>74.87833333333333</v>
      </c>
      <c r="L356" s="9">
        <f>SUM(G351:G356)</f>
        <v>0</v>
      </c>
      <c r="M356" s="8" t="str">
        <f t="shared" si="10"/>
        <v>NE</v>
      </c>
    </row>
    <row r="357" spans="1:13" x14ac:dyDescent="0.35">
      <c r="A357" s="13">
        <v>43612.541666666664</v>
      </c>
      <c r="B357" s="14">
        <v>222</v>
      </c>
      <c r="C357" s="15">
        <v>12.506400000000001</v>
      </c>
      <c r="D357" s="14">
        <v>53.12</v>
      </c>
      <c r="E357" s="14">
        <v>14.35</v>
      </c>
      <c r="F357" s="14">
        <v>46.21</v>
      </c>
      <c r="G357" s="14">
        <v>0</v>
      </c>
      <c r="H357" s="9"/>
      <c r="M357" s="8" t="str">
        <f t="shared" si="10"/>
        <v>NE</v>
      </c>
    </row>
    <row r="358" spans="1:13" x14ac:dyDescent="0.35">
      <c r="A358" s="13">
        <v>43612.583333333336</v>
      </c>
      <c r="B358" s="14">
        <v>222</v>
      </c>
      <c r="C358" s="15">
        <v>12.034800000000001</v>
      </c>
      <c r="D358" s="14">
        <v>43.37</v>
      </c>
      <c r="E358" s="14">
        <v>15.54</v>
      </c>
      <c r="F358" s="14">
        <v>38.799999999999997</v>
      </c>
      <c r="G358" s="14">
        <v>0</v>
      </c>
      <c r="H358" s="9"/>
      <c r="M358" s="8" t="str">
        <f t="shared" si="10"/>
        <v>NE</v>
      </c>
    </row>
    <row r="359" spans="1:13" x14ac:dyDescent="0.35">
      <c r="A359" s="13">
        <v>43612.625</v>
      </c>
      <c r="B359" s="14">
        <v>222</v>
      </c>
      <c r="C359" s="15">
        <v>11.484</v>
      </c>
      <c r="D359" s="14">
        <v>50.74</v>
      </c>
      <c r="E359" s="14">
        <v>16.649999999999999</v>
      </c>
      <c r="F359" s="14">
        <v>34.4</v>
      </c>
      <c r="G359" s="14">
        <v>0</v>
      </c>
      <c r="H359" s="9"/>
      <c r="M359" s="8" t="str">
        <f t="shared" si="10"/>
        <v>NE</v>
      </c>
    </row>
    <row r="360" spans="1:13" x14ac:dyDescent="0.35">
      <c r="A360" s="13">
        <v>43612.666666666664</v>
      </c>
      <c r="B360" s="14">
        <v>222</v>
      </c>
      <c r="C360" s="15">
        <v>8.0747999999999998</v>
      </c>
      <c r="D360" s="14">
        <v>55.26</v>
      </c>
      <c r="E360" s="14">
        <v>17.420000000000002</v>
      </c>
      <c r="F360" s="14">
        <v>32.049999999999997</v>
      </c>
      <c r="G360" s="14">
        <v>0</v>
      </c>
      <c r="H360" s="9"/>
      <c r="M360" s="8" t="str">
        <f t="shared" si="10"/>
        <v>NE</v>
      </c>
    </row>
    <row r="361" spans="1:13" x14ac:dyDescent="0.35">
      <c r="A361" s="13">
        <v>43612.708333333336</v>
      </c>
      <c r="B361" s="14">
        <v>222</v>
      </c>
      <c r="C361" s="15">
        <v>6.9156000000000004</v>
      </c>
      <c r="D361" s="14">
        <v>72.77</v>
      </c>
      <c r="E361" s="14">
        <v>18.100000000000001</v>
      </c>
      <c r="F361" s="14">
        <v>29.4</v>
      </c>
      <c r="G361" s="14">
        <v>0</v>
      </c>
      <c r="H361" s="9"/>
      <c r="M361" s="8" t="str">
        <f t="shared" ref="M361:M392" si="11">IF(D361&lt;11.25,"N",IF(D361&lt;33.75,"NNE",IF(D361&lt;56.25,"NE",IF(D361&lt;78.75,"ENE",IF(D361&lt;101.25,"E",IF(D361&lt;123.75,"ESE",IF(D361&lt;146.25,"SE",IF(D361&lt;168.75,"SSE",IF(D361&lt;191.25,"S",IF(D361&lt;213.75,"SSW",IF(D361&lt;236.25,"SW",IF(D361&lt;258.75,"WSW",IF(D361&lt;281.25,"W",IF(D361&lt;303.75,"WNW",IF(D361&lt;326.25,"NW",IF(D361&lt;348.75,"NNW",IF(D361&lt;=360,"N",0)))))))))))))))))</f>
        <v>ENE</v>
      </c>
    </row>
    <row r="362" spans="1:13" x14ac:dyDescent="0.35">
      <c r="A362" s="13">
        <v>43612.75</v>
      </c>
      <c r="B362" s="14">
        <v>222</v>
      </c>
      <c r="C362" s="15">
        <v>3.6864000000000003</v>
      </c>
      <c r="D362" s="14">
        <v>81</v>
      </c>
      <c r="E362" s="14">
        <v>18.5</v>
      </c>
      <c r="F362" s="14">
        <v>27.93</v>
      </c>
      <c r="G362" s="14">
        <v>0</v>
      </c>
      <c r="H362" s="9">
        <f>AVERAGE(C357:C362)</f>
        <v>9.1170000000000009</v>
      </c>
      <c r="I362" s="7" t="str">
        <f>INDEX(M357:M362,MODE(MATCH(M357:M362,M357:M362,0)))</f>
        <v>NE</v>
      </c>
      <c r="J362" s="9">
        <f>AVERAGE(E357:E362)</f>
        <v>16.760000000000002</v>
      </c>
      <c r="K362" s="9">
        <f>AVERAGE(F357:F362)</f>
        <v>34.798333333333332</v>
      </c>
      <c r="L362" s="9">
        <f>SUM(G357:G362)</f>
        <v>0</v>
      </c>
      <c r="M362" s="8" t="str">
        <f t="shared" si="11"/>
        <v>E</v>
      </c>
    </row>
    <row r="363" spans="1:13" x14ac:dyDescent="0.35">
      <c r="A363" s="13">
        <v>43612.791666666664</v>
      </c>
      <c r="B363" s="14">
        <v>222</v>
      </c>
      <c r="C363" s="15">
        <v>1.71</v>
      </c>
      <c r="D363" s="14">
        <v>86.4</v>
      </c>
      <c r="E363" s="14">
        <v>18.57</v>
      </c>
      <c r="F363" s="14">
        <v>27.5</v>
      </c>
      <c r="G363" s="14">
        <v>0</v>
      </c>
      <c r="H363" s="9"/>
      <c r="M363" s="8" t="str">
        <f t="shared" si="11"/>
        <v>E</v>
      </c>
    </row>
    <row r="364" spans="1:13" x14ac:dyDescent="0.35">
      <c r="A364" s="13">
        <v>43612.833333333336</v>
      </c>
      <c r="B364" s="14">
        <v>222</v>
      </c>
      <c r="C364" s="15">
        <v>0.73799999999999999</v>
      </c>
      <c r="D364" s="14">
        <v>77.11</v>
      </c>
      <c r="E364" s="14">
        <v>18.43</v>
      </c>
      <c r="F364" s="14">
        <v>27.31</v>
      </c>
      <c r="G364" s="14">
        <v>0</v>
      </c>
      <c r="H364" s="9"/>
      <c r="M364" s="8" t="str">
        <f t="shared" si="11"/>
        <v>ENE</v>
      </c>
    </row>
    <row r="365" spans="1:13" x14ac:dyDescent="0.35">
      <c r="A365" s="13">
        <v>43612.875</v>
      </c>
      <c r="B365" s="14">
        <v>222</v>
      </c>
      <c r="C365" s="15">
        <v>4.6800000000000001E-2</v>
      </c>
      <c r="D365" s="14">
        <v>343.1</v>
      </c>
      <c r="E365" s="14">
        <v>17.71</v>
      </c>
      <c r="F365" s="14">
        <v>29.79</v>
      </c>
      <c r="G365" s="14">
        <v>0</v>
      </c>
      <c r="H365" s="9"/>
      <c r="M365" s="8" t="str">
        <f t="shared" si="11"/>
        <v>NNW</v>
      </c>
    </row>
    <row r="366" spans="1:13" x14ac:dyDescent="0.35">
      <c r="A366" s="13">
        <v>43612.916666666664</v>
      </c>
      <c r="B366" s="14">
        <v>222</v>
      </c>
      <c r="C366" s="15">
        <v>4.3200000000000002E-2</v>
      </c>
      <c r="D366" s="14">
        <v>329</v>
      </c>
      <c r="E366" s="14">
        <v>14.77</v>
      </c>
      <c r="F366" s="14">
        <v>39.770000000000003</v>
      </c>
      <c r="G366" s="14">
        <v>0</v>
      </c>
      <c r="H366" s="9"/>
      <c r="M366" s="8" t="str">
        <f t="shared" si="11"/>
        <v>NNW</v>
      </c>
    </row>
    <row r="367" spans="1:13" x14ac:dyDescent="0.35">
      <c r="A367" s="13">
        <v>43612.958333333336</v>
      </c>
      <c r="B367" s="14">
        <v>222</v>
      </c>
      <c r="C367" s="15">
        <v>2.8800000000000003E-2</v>
      </c>
      <c r="D367" s="14">
        <v>305.8</v>
      </c>
      <c r="E367" s="14">
        <v>11.8</v>
      </c>
      <c r="F367" s="14">
        <v>51.11</v>
      </c>
      <c r="G367" s="14">
        <v>0</v>
      </c>
      <c r="H367" s="9"/>
      <c r="M367" s="8" t="str">
        <f t="shared" si="11"/>
        <v>NW</v>
      </c>
    </row>
    <row r="368" spans="1:13" x14ac:dyDescent="0.35">
      <c r="A368" s="13">
        <v>43613</v>
      </c>
      <c r="B368" s="14">
        <v>222</v>
      </c>
      <c r="C368" s="15">
        <v>1.8000000000000002E-2</v>
      </c>
      <c r="D368" s="14">
        <v>293.5</v>
      </c>
      <c r="E368" s="14">
        <v>11.26</v>
      </c>
      <c r="F368" s="14">
        <v>49.48</v>
      </c>
      <c r="G368" s="14">
        <v>0</v>
      </c>
      <c r="H368" s="9">
        <f>AVERAGE(C363:C368)</f>
        <v>0.43080000000000002</v>
      </c>
      <c r="I368" s="7" t="str">
        <f>INDEX(M363:M368,MODE(MATCH(M363:M368,M363:M368,0)))</f>
        <v>NNW</v>
      </c>
      <c r="J368" s="9">
        <f>AVERAGE(E363:E368)</f>
        <v>15.423333333333334</v>
      </c>
      <c r="K368" s="9">
        <f>AVERAGE(F363:F368)</f>
        <v>37.493333333333332</v>
      </c>
      <c r="L368" s="9">
        <f>SUM(G363:G368)</f>
        <v>0</v>
      </c>
      <c r="M368" s="8" t="str">
        <f t="shared" si="11"/>
        <v>WNW</v>
      </c>
    </row>
    <row r="369" spans="1:13" x14ac:dyDescent="0.35">
      <c r="A369" s="13">
        <v>43613.041666666664</v>
      </c>
      <c r="B369" s="14">
        <v>222</v>
      </c>
      <c r="C369" s="15">
        <v>0.12600000000000003</v>
      </c>
      <c r="D369" s="14">
        <v>299.39999999999998</v>
      </c>
      <c r="E369" s="14">
        <v>10.23</v>
      </c>
      <c r="F369" s="14">
        <v>51.83</v>
      </c>
      <c r="G369" s="14">
        <v>0</v>
      </c>
      <c r="H369" s="9"/>
      <c r="M369" s="8" t="str">
        <f t="shared" si="11"/>
        <v>WNW</v>
      </c>
    </row>
    <row r="370" spans="1:13" x14ac:dyDescent="0.35">
      <c r="A370" s="13">
        <v>43613.083333333336</v>
      </c>
      <c r="B370" s="14">
        <v>222</v>
      </c>
      <c r="C370" s="15">
        <v>1.0800000000000001E-2</v>
      </c>
      <c r="D370" s="14">
        <v>292.7</v>
      </c>
      <c r="E370" s="14">
        <v>9.6300000000000008</v>
      </c>
      <c r="F370" s="14">
        <v>52.44</v>
      </c>
      <c r="G370" s="14">
        <v>0</v>
      </c>
      <c r="H370" s="9"/>
      <c r="M370" s="8" t="str">
        <f t="shared" si="11"/>
        <v>WNW</v>
      </c>
    </row>
    <row r="371" spans="1:13" x14ac:dyDescent="0.35">
      <c r="A371" s="13">
        <v>43613.125</v>
      </c>
      <c r="B371" s="14">
        <v>222</v>
      </c>
      <c r="C371" s="15">
        <v>2.8800000000000003E-2</v>
      </c>
      <c r="D371" s="14">
        <v>284</v>
      </c>
      <c r="E371" s="14">
        <v>7.835</v>
      </c>
      <c r="F371" s="14">
        <v>60.3</v>
      </c>
      <c r="G371" s="14">
        <v>0</v>
      </c>
      <c r="H371" s="9"/>
      <c r="M371" s="8" t="str">
        <f t="shared" si="11"/>
        <v>WNW</v>
      </c>
    </row>
    <row r="372" spans="1:13" x14ac:dyDescent="0.35">
      <c r="A372" s="13">
        <v>43613.166666666664</v>
      </c>
      <c r="B372" s="14">
        <v>222</v>
      </c>
      <c r="C372" s="15">
        <v>7.2000000000000007E-3</v>
      </c>
      <c r="D372" s="14">
        <v>225.7</v>
      </c>
      <c r="E372" s="14">
        <v>4.0549999999999997</v>
      </c>
      <c r="F372" s="14">
        <v>74.59</v>
      </c>
      <c r="G372" s="14">
        <v>0</v>
      </c>
      <c r="H372" s="9"/>
      <c r="M372" s="8" t="str">
        <f t="shared" si="11"/>
        <v>SW</v>
      </c>
    </row>
    <row r="373" spans="1:13" x14ac:dyDescent="0.35">
      <c r="A373" s="13">
        <v>43613.208333333336</v>
      </c>
      <c r="B373" s="14">
        <v>222</v>
      </c>
      <c r="C373" s="15">
        <v>0.43559999999999999</v>
      </c>
      <c r="D373" s="14">
        <v>180.4</v>
      </c>
      <c r="E373" s="14">
        <v>1.85</v>
      </c>
      <c r="F373" s="14">
        <v>86.9</v>
      </c>
      <c r="G373" s="14">
        <v>0</v>
      </c>
      <c r="H373" s="9"/>
      <c r="M373" s="8" t="str">
        <f t="shared" si="11"/>
        <v>S</v>
      </c>
    </row>
    <row r="374" spans="1:13" x14ac:dyDescent="0.35">
      <c r="A374" s="13">
        <v>43613.25</v>
      </c>
      <c r="B374" s="14">
        <v>222</v>
      </c>
      <c r="C374" s="15">
        <v>1.3068</v>
      </c>
      <c r="D374" s="14">
        <v>211.2</v>
      </c>
      <c r="E374" s="14">
        <v>4.6639999999999997</v>
      </c>
      <c r="F374" s="14">
        <v>73.739999999999995</v>
      </c>
      <c r="G374" s="14">
        <v>0</v>
      </c>
      <c r="H374" s="9">
        <f>AVERAGE(C369:C374)</f>
        <v>0.31919999999999998</v>
      </c>
      <c r="I374" s="7" t="str">
        <f>INDEX(M369:M374,MODE(MATCH(M369:M374,M369:M374,0)))</f>
        <v>WNW</v>
      </c>
      <c r="J374" s="9">
        <f>AVERAGE(E369:E374)</f>
        <v>6.3773333333333335</v>
      </c>
      <c r="K374" s="9">
        <f>AVERAGE(F369:F374)</f>
        <v>66.63333333333334</v>
      </c>
      <c r="L374" s="9">
        <f>SUM(G369:G374)</f>
        <v>0</v>
      </c>
      <c r="M374" s="8" t="str">
        <f t="shared" si="11"/>
        <v>SSW</v>
      </c>
    </row>
    <row r="375" spans="1:13" x14ac:dyDescent="0.35">
      <c r="A375" s="13">
        <v>43613.291666666664</v>
      </c>
      <c r="B375" s="14">
        <v>222</v>
      </c>
      <c r="C375" s="15">
        <v>0.44280000000000003</v>
      </c>
      <c r="D375" s="14">
        <v>221</v>
      </c>
      <c r="E375" s="14">
        <v>6.4029999999999996</v>
      </c>
      <c r="F375" s="14">
        <v>66.33</v>
      </c>
      <c r="G375" s="14">
        <v>0</v>
      </c>
      <c r="H375" s="9"/>
      <c r="M375" s="8" t="str">
        <f t="shared" si="11"/>
        <v>SW</v>
      </c>
    </row>
    <row r="376" spans="1:13" x14ac:dyDescent="0.35">
      <c r="A376" s="13">
        <v>43613.333333333336</v>
      </c>
      <c r="B376" s="14">
        <v>222</v>
      </c>
      <c r="C376" s="15">
        <v>4.7232000000000003</v>
      </c>
      <c r="D376" s="14">
        <v>228.5</v>
      </c>
      <c r="E376" s="14">
        <v>9.41</v>
      </c>
      <c r="F376" s="14">
        <v>58.13</v>
      </c>
      <c r="G376" s="14">
        <v>0</v>
      </c>
      <c r="H376" s="9"/>
      <c r="M376" s="8" t="str">
        <f t="shared" si="11"/>
        <v>SW</v>
      </c>
    </row>
    <row r="377" spans="1:13" x14ac:dyDescent="0.35">
      <c r="A377" s="13">
        <v>43613.375</v>
      </c>
      <c r="B377" s="14">
        <v>222</v>
      </c>
      <c r="C377" s="15">
        <v>9.0323999999999991</v>
      </c>
      <c r="D377" s="14">
        <v>234.9</v>
      </c>
      <c r="E377" s="14">
        <v>13.82</v>
      </c>
      <c r="F377" s="14">
        <v>46</v>
      </c>
      <c r="G377" s="14">
        <v>0</v>
      </c>
      <c r="H377" s="9"/>
      <c r="M377" s="8" t="str">
        <f t="shared" si="11"/>
        <v>SW</v>
      </c>
    </row>
    <row r="378" spans="1:13" x14ac:dyDescent="0.35">
      <c r="A378" s="13">
        <v>43613.416666666664</v>
      </c>
      <c r="B378" s="14">
        <v>222</v>
      </c>
      <c r="C378" s="15">
        <v>12.5388</v>
      </c>
      <c r="D378" s="14">
        <v>235.2</v>
      </c>
      <c r="E378" s="14">
        <v>16.670000000000002</v>
      </c>
      <c r="F378" s="14">
        <v>38.299999999999997</v>
      </c>
      <c r="G378" s="14">
        <v>0</v>
      </c>
      <c r="H378" s="9"/>
      <c r="M378" s="8" t="str">
        <f t="shared" si="11"/>
        <v>SW</v>
      </c>
    </row>
    <row r="379" spans="1:13" x14ac:dyDescent="0.35">
      <c r="A379" s="13">
        <v>43613.458333333336</v>
      </c>
      <c r="B379" s="14">
        <v>222</v>
      </c>
      <c r="C379" s="15">
        <v>14.7348</v>
      </c>
      <c r="D379" s="14">
        <v>244</v>
      </c>
      <c r="E379" s="14">
        <v>19.54</v>
      </c>
      <c r="F379" s="14">
        <v>27.91</v>
      </c>
      <c r="G379" s="14">
        <v>0</v>
      </c>
      <c r="H379" s="9"/>
      <c r="M379" s="8" t="str">
        <f t="shared" si="11"/>
        <v>WSW</v>
      </c>
    </row>
    <row r="380" spans="1:13" x14ac:dyDescent="0.35">
      <c r="A380" s="13">
        <v>43613.5</v>
      </c>
      <c r="B380" s="14">
        <v>222</v>
      </c>
      <c r="C380" s="15">
        <v>15.462</v>
      </c>
      <c r="D380" s="14">
        <v>245.8</v>
      </c>
      <c r="E380" s="14">
        <v>20.99</v>
      </c>
      <c r="F380" s="14">
        <v>24.96</v>
      </c>
      <c r="G380" s="14">
        <v>0</v>
      </c>
      <c r="H380" s="9">
        <f>AVERAGE(C375:C380)</f>
        <v>9.488999999999999</v>
      </c>
      <c r="I380" s="7" t="str">
        <f>INDEX(M375:M380,MODE(MATCH(M375:M380,M375:M380,0)))</f>
        <v>SW</v>
      </c>
      <c r="J380" s="9">
        <f>AVERAGE(E375:E380)</f>
        <v>14.472166666666665</v>
      </c>
      <c r="K380" s="9">
        <f>AVERAGE(F375:F380)</f>
        <v>43.604999999999997</v>
      </c>
      <c r="L380" s="9">
        <f>SUM(G375:G380)</f>
        <v>0</v>
      </c>
      <c r="M380" s="8" t="str">
        <f t="shared" si="11"/>
        <v>WSW</v>
      </c>
    </row>
    <row r="381" spans="1:13" x14ac:dyDescent="0.35">
      <c r="A381" s="13">
        <v>43613.541666666664</v>
      </c>
      <c r="B381" s="14">
        <v>222</v>
      </c>
      <c r="C381" s="15">
        <v>16.4664</v>
      </c>
      <c r="D381" s="14">
        <v>255.5</v>
      </c>
      <c r="E381" s="14">
        <v>22.55</v>
      </c>
      <c r="F381" s="14">
        <v>21.16</v>
      </c>
      <c r="G381" s="14">
        <v>0</v>
      </c>
      <c r="H381" s="9"/>
      <c r="M381" s="8" t="str">
        <f t="shared" si="11"/>
        <v>WSW</v>
      </c>
    </row>
    <row r="382" spans="1:13" x14ac:dyDescent="0.35">
      <c r="A382" s="13">
        <v>43613.583333333336</v>
      </c>
      <c r="B382" s="14">
        <v>222</v>
      </c>
      <c r="C382" s="15">
        <v>16.887599999999999</v>
      </c>
      <c r="D382" s="14">
        <v>266</v>
      </c>
      <c r="E382" s="14">
        <v>24.06</v>
      </c>
      <c r="F382" s="14">
        <v>19.98</v>
      </c>
      <c r="G382" s="14">
        <v>0</v>
      </c>
      <c r="H382" s="9"/>
      <c r="M382" s="8" t="str">
        <f t="shared" si="11"/>
        <v>W</v>
      </c>
    </row>
    <row r="383" spans="1:13" x14ac:dyDescent="0.35">
      <c r="A383" s="13">
        <v>43613.625</v>
      </c>
      <c r="B383" s="14">
        <v>222</v>
      </c>
      <c r="C383" s="15">
        <v>18.082799999999999</v>
      </c>
      <c r="D383" s="14">
        <v>290.89999999999998</v>
      </c>
      <c r="E383" s="14">
        <v>25.42</v>
      </c>
      <c r="F383" s="14">
        <v>20.14</v>
      </c>
      <c r="G383" s="14">
        <v>0</v>
      </c>
      <c r="H383" s="9"/>
      <c r="M383" s="8" t="str">
        <f t="shared" si="11"/>
        <v>WNW</v>
      </c>
    </row>
    <row r="384" spans="1:13" x14ac:dyDescent="0.35">
      <c r="A384" s="13">
        <v>43613.666666666664</v>
      </c>
      <c r="B384" s="14">
        <v>222</v>
      </c>
      <c r="C384" s="15">
        <v>19.627200000000002</v>
      </c>
      <c r="D384" s="14">
        <v>302.8</v>
      </c>
      <c r="E384" s="14">
        <v>26.19</v>
      </c>
      <c r="F384" s="14">
        <v>19.71</v>
      </c>
      <c r="G384" s="14">
        <v>0</v>
      </c>
      <c r="H384" s="9"/>
      <c r="M384" s="8" t="str">
        <f t="shared" si="11"/>
        <v>WNW</v>
      </c>
    </row>
    <row r="385" spans="1:13" x14ac:dyDescent="0.35">
      <c r="A385" s="13">
        <v>43613.708333333336</v>
      </c>
      <c r="B385" s="14">
        <v>222</v>
      </c>
      <c r="C385" s="15">
        <v>18.4572</v>
      </c>
      <c r="D385" s="14">
        <v>307.39999999999998</v>
      </c>
      <c r="E385" s="14">
        <v>26.13</v>
      </c>
      <c r="F385" s="14">
        <v>20.55</v>
      </c>
      <c r="G385" s="14">
        <v>0</v>
      </c>
      <c r="H385" s="9"/>
      <c r="M385" s="8" t="str">
        <f t="shared" si="11"/>
        <v>NW</v>
      </c>
    </row>
    <row r="386" spans="1:13" x14ac:dyDescent="0.35">
      <c r="A386" s="13">
        <v>43613.75</v>
      </c>
      <c r="B386" s="14">
        <v>222</v>
      </c>
      <c r="C386" s="15">
        <v>14.864399999999998</v>
      </c>
      <c r="D386" s="14">
        <v>332.6</v>
      </c>
      <c r="E386" s="14">
        <v>25.65</v>
      </c>
      <c r="F386" s="14">
        <v>21.96</v>
      </c>
      <c r="G386" s="14">
        <v>0</v>
      </c>
      <c r="H386" s="9">
        <f>AVERAGE(C381:C386)</f>
        <v>17.397600000000001</v>
      </c>
      <c r="I386" s="7" t="str">
        <f>INDEX(M381:M386,MODE(MATCH(M381:M386,M381:M386,0)))</f>
        <v>WNW</v>
      </c>
      <c r="J386" s="9">
        <f>AVERAGE(E381:E386)</f>
        <v>25</v>
      </c>
      <c r="K386" s="9">
        <f>AVERAGE(F381:F386)</f>
        <v>20.583333333333332</v>
      </c>
      <c r="L386" s="9">
        <f>SUM(G381:G386)</f>
        <v>0</v>
      </c>
      <c r="M386" s="8" t="str">
        <f t="shared" si="11"/>
        <v>NNW</v>
      </c>
    </row>
    <row r="387" spans="1:13" x14ac:dyDescent="0.35">
      <c r="A387" s="13">
        <v>43613.791666666664</v>
      </c>
      <c r="B387" s="14">
        <v>222</v>
      </c>
      <c r="C387" s="15">
        <v>10.4148</v>
      </c>
      <c r="D387" s="14">
        <v>354.9</v>
      </c>
      <c r="E387" s="14">
        <v>25.24</v>
      </c>
      <c r="F387" s="14">
        <v>22.73</v>
      </c>
      <c r="G387" s="14">
        <v>0</v>
      </c>
      <c r="H387" s="9"/>
      <c r="M387" s="8" t="str">
        <f t="shared" si="11"/>
        <v>N</v>
      </c>
    </row>
    <row r="388" spans="1:13" x14ac:dyDescent="0.35">
      <c r="A388" s="13">
        <v>43613.833333333336</v>
      </c>
      <c r="B388" s="14">
        <v>222</v>
      </c>
      <c r="C388" s="15">
        <v>5.6844000000000001</v>
      </c>
      <c r="D388" s="14">
        <v>348</v>
      </c>
      <c r="E388" s="14">
        <v>24.75</v>
      </c>
      <c r="F388" s="14">
        <v>23.21</v>
      </c>
      <c r="G388" s="14">
        <v>0</v>
      </c>
      <c r="H388" s="9"/>
      <c r="M388" s="8" t="str">
        <f t="shared" si="11"/>
        <v>NNW</v>
      </c>
    </row>
    <row r="389" spans="1:13" x14ac:dyDescent="0.35">
      <c r="A389" s="13">
        <v>43613.875</v>
      </c>
      <c r="B389" s="14">
        <v>222</v>
      </c>
      <c r="C389" s="15">
        <v>4.6800000000000001E-2</v>
      </c>
      <c r="D389" s="14">
        <v>17.43</v>
      </c>
      <c r="E389" s="14">
        <v>22.76</v>
      </c>
      <c r="F389" s="14">
        <v>29.21</v>
      </c>
      <c r="G389" s="14">
        <v>0</v>
      </c>
      <c r="H389" s="9"/>
      <c r="M389" s="8" t="str">
        <f t="shared" si="11"/>
        <v>NNE</v>
      </c>
    </row>
    <row r="390" spans="1:13" x14ac:dyDescent="0.35">
      <c r="A390" s="13">
        <v>43613.916666666664</v>
      </c>
      <c r="B390" s="14">
        <v>222</v>
      </c>
      <c r="C390" s="15">
        <v>4.6800000000000001E-2</v>
      </c>
      <c r="D390" s="14">
        <v>25.57</v>
      </c>
      <c r="E390" s="14">
        <v>20.260000000000002</v>
      </c>
      <c r="F390" s="14">
        <v>33.65</v>
      </c>
      <c r="G390" s="14">
        <v>0</v>
      </c>
      <c r="H390" s="9"/>
      <c r="M390" s="8" t="str">
        <f t="shared" si="11"/>
        <v>NNE</v>
      </c>
    </row>
    <row r="391" spans="1:13" x14ac:dyDescent="0.35">
      <c r="A391" s="13">
        <v>43613.958333333336</v>
      </c>
      <c r="B391" s="14">
        <v>222</v>
      </c>
      <c r="C391" s="15">
        <v>5.4756</v>
      </c>
      <c r="D391" s="14">
        <v>343.8</v>
      </c>
      <c r="E391" s="14">
        <v>17.36</v>
      </c>
      <c r="F391" s="14">
        <v>40.619999999999997</v>
      </c>
      <c r="G391" s="14">
        <v>0</v>
      </c>
      <c r="H391" s="9"/>
      <c r="M391" s="8" t="str">
        <f t="shared" si="11"/>
        <v>NNW</v>
      </c>
    </row>
    <row r="392" spans="1:13" x14ac:dyDescent="0.35">
      <c r="A392" s="13">
        <v>43614</v>
      </c>
      <c r="B392" s="14">
        <v>222</v>
      </c>
      <c r="C392" s="15">
        <v>8.6328000000000014</v>
      </c>
      <c r="D392" s="14">
        <v>1.3540000000000001</v>
      </c>
      <c r="E392" s="14">
        <v>14.74</v>
      </c>
      <c r="F392" s="14">
        <v>48.27</v>
      </c>
      <c r="G392" s="14">
        <v>0</v>
      </c>
      <c r="H392" s="9">
        <f>AVERAGE(C387:C392)</f>
        <v>5.0502000000000002</v>
      </c>
      <c r="I392" s="7" t="str">
        <f>INDEX(M387:M392,MODE(MATCH(M387:M392,M387:M392,0)))</f>
        <v>N</v>
      </c>
      <c r="J392" s="9">
        <f>AVERAGE(E387:E392)</f>
        <v>20.851666666666667</v>
      </c>
      <c r="K392" s="9">
        <f>AVERAGE(F387:F392)</f>
        <v>32.948333333333338</v>
      </c>
      <c r="L392" s="9">
        <f>SUM(G387:G392)</f>
        <v>0</v>
      </c>
      <c r="M392" s="8" t="str">
        <f t="shared" si="11"/>
        <v>N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T23"/>
  <sheetViews>
    <sheetView zoomScale="70" zoomScaleNormal="70" workbookViewId="0">
      <selection activeCell="A4" sqref="A4"/>
    </sheetView>
  </sheetViews>
  <sheetFormatPr defaultRowHeight="14.5" x14ac:dyDescent="0.35"/>
  <cols>
    <col min="1" max="1" width="20.6328125" bestFit="1" customWidth="1"/>
  </cols>
  <sheetData>
    <row r="2" spans="1:33" ht="15.5" x14ac:dyDescent="0.35">
      <c r="A2" s="5" t="s">
        <v>28</v>
      </c>
      <c r="B2" s="16" t="s">
        <v>0</v>
      </c>
      <c r="C2" s="16"/>
      <c r="D2" s="16"/>
      <c r="E2" s="16"/>
      <c r="F2" s="16" t="s">
        <v>1</v>
      </c>
      <c r="G2" s="16"/>
      <c r="H2" s="16"/>
      <c r="I2" s="16"/>
      <c r="J2" s="16" t="s">
        <v>2</v>
      </c>
      <c r="K2" s="16"/>
      <c r="L2" s="16"/>
      <c r="M2" s="16"/>
      <c r="N2" s="16" t="s">
        <v>7</v>
      </c>
      <c r="O2" s="16"/>
      <c r="P2" s="16"/>
      <c r="Q2" s="16"/>
      <c r="R2" s="16" t="s">
        <v>25</v>
      </c>
      <c r="S2" s="16"/>
      <c r="T2" s="16"/>
      <c r="U2" s="16"/>
      <c r="V2" s="16" t="s">
        <v>26</v>
      </c>
      <c r="W2" s="16"/>
      <c r="X2" s="16"/>
      <c r="Y2" s="16"/>
      <c r="Z2" s="16" t="s">
        <v>27</v>
      </c>
      <c r="AA2" s="16"/>
      <c r="AB2" s="16"/>
      <c r="AC2" s="16"/>
      <c r="AD2" s="16" t="s">
        <v>30</v>
      </c>
      <c r="AE2" s="16"/>
      <c r="AF2" s="16"/>
      <c r="AG2" s="16"/>
    </row>
    <row r="3" spans="1:33" x14ac:dyDescent="0.35">
      <c r="A3" t="s">
        <v>35</v>
      </c>
      <c r="B3" s="3">
        <v>14.061</v>
      </c>
      <c r="C3" s="3">
        <v>23.831999999999997</v>
      </c>
      <c r="D3" s="3">
        <v>32.454600000000006</v>
      </c>
      <c r="E3" s="3">
        <v>18.9618</v>
      </c>
      <c r="F3" s="3">
        <v>22.391400000000001</v>
      </c>
      <c r="G3" s="3">
        <v>20.855999999999998</v>
      </c>
      <c r="H3" s="3">
        <v>15.372</v>
      </c>
      <c r="I3" s="3">
        <v>17.46</v>
      </c>
      <c r="J3" s="3">
        <v>24.5928</v>
      </c>
      <c r="K3" s="3">
        <v>21.438000000000002</v>
      </c>
      <c r="L3" s="3">
        <v>15.078600000000002</v>
      </c>
      <c r="M3" s="3">
        <v>6.6000000000000005</v>
      </c>
      <c r="N3" s="3">
        <v>5.9592000000000001</v>
      </c>
      <c r="O3" s="3">
        <v>12.843000000000002</v>
      </c>
      <c r="P3" s="3">
        <v>10.4826</v>
      </c>
      <c r="Q3" s="3">
        <v>6.3983999999999996</v>
      </c>
      <c r="R3" s="3">
        <v>6.4236000000000004</v>
      </c>
      <c r="S3" s="3">
        <v>15.109799999999998</v>
      </c>
      <c r="T3" s="3">
        <v>22.955400000000001</v>
      </c>
      <c r="U3" s="3">
        <v>10.9674</v>
      </c>
      <c r="V3" s="3">
        <v>8.6826000000000008</v>
      </c>
      <c r="W3" s="3">
        <v>4.008</v>
      </c>
      <c r="X3" s="3">
        <v>7.125</v>
      </c>
      <c r="Y3" s="3">
        <v>11.023800000000001</v>
      </c>
      <c r="Z3" s="3">
        <v>9.2886000000000006</v>
      </c>
      <c r="AA3" s="3">
        <v>14.772600000000002</v>
      </c>
      <c r="AB3" s="3">
        <v>20.362200000000001</v>
      </c>
      <c r="AC3" s="3">
        <v>14.287799999999999</v>
      </c>
      <c r="AD3" s="3">
        <v>27.763200000000001</v>
      </c>
      <c r="AE3" s="3">
        <v>35.838000000000001</v>
      </c>
      <c r="AF3" s="3">
        <v>31.462800000000001</v>
      </c>
      <c r="AG3" s="3">
        <v>19.732800000000001</v>
      </c>
    </row>
    <row r="4" spans="1:33" x14ac:dyDescent="0.35">
      <c r="A4" t="s">
        <v>34</v>
      </c>
      <c r="B4" s="2" t="s">
        <v>6</v>
      </c>
      <c r="C4" s="2" t="s">
        <v>15</v>
      </c>
      <c r="D4" s="2" t="s">
        <v>15</v>
      </c>
      <c r="E4" s="2" t="s">
        <v>15</v>
      </c>
      <c r="F4" s="2" t="s">
        <v>14</v>
      </c>
      <c r="G4" s="2" t="s">
        <v>14</v>
      </c>
      <c r="H4" s="2" t="s">
        <v>13</v>
      </c>
      <c r="I4" s="2" t="s">
        <v>20</v>
      </c>
      <c r="J4" s="2" t="s">
        <v>20</v>
      </c>
      <c r="K4" s="2" t="s">
        <v>16</v>
      </c>
      <c r="L4" s="2" t="s">
        <v>19</v>
      </c>
      <c r="M4" s="2" t="s">
        <v>19</v>
      </c>
      <c r="N4" s="2" t="s">
        <v>14</v>
      </c>
      <c r="O4" s="2" t="s">
        <v>19</v>
      </c>
      <c r="P4" s="2" t="s">
        <v>19</v>
      </c>
      <c r="Q4" s="2" t="s">
        <v>20</v>
      </c>
      <c r="R4" s="2" t="s">
        <v>6</v>
      </c>
      <c r="S4" s="2" t="s">
        <v>10</v>
      </c>
      <c r="T4" s="2" t="s">
        <v>11</v>
      </c>
      <c r="U4" s="2" t="s">
        <v>14</v>
      </c>
      <c r="V4" s="2" t="s">
        <v>20</v>
      </c>
      <c r="W4" s="2" t="s">
        <v>17</v>
      </c>
      <c r="X4" s="2" t="s">
        <v>19</v>
      </c>
      <c r="Y4" s="2" t="s">
        <v>19</v>
      </c>
      <c r="Z4" s="2" t="s">
        <v>6</v>
      </c>
      <c r="AA4" s="2" t="s">
        <v>6</v>
      </c>
      <c r="AB4" s="2" t="s">
        <v>13</v>
      </c>
      <c r="AC4" s="2" t="s">
        <v>9</v>
      </c>
      <c r="AD4" s="2" t="s">
        <v>14</v>
      </c>
      <c r="AE4" s="2" t="s">
        <v>20</v>
      </c>
      <c r="AF4" s="2" t="s">
        <v>20</v>
      </c>
      <c r="AG4" s="2" t="s">
        <v>20</v>
      </c>
    </row>
    <row r="5" spans="1:33" x14ac:dyDescent="0.35">
      <c r="A5" t="s">
        <v>33</v>
      </c>
      <c r="B5" s="3">
        <v>7.3331666666666662</v>
      </c>
      <c r="C5" s="3">
        <v>9.4336666666666673</v>
      </c>
      <c r="D5" s="3">
        <v>10.468333333333334</v>
      </c>
      <c r="E5" s="3">
        <v>9.7849999999999984</v>
      </c>
      <c r="F5" s="3">
        <v>8.2673333333333332</v>
      </c>
      <c r="G5" s="3">
        <v>9.8338333333333328</v>
      </c>
      <c r="H5" s="3">
        <v>16.986666666666668</v>
      </c>
      <c r="I5" s="3">
        <v>14.753333333333336</v>
      </c>
      <c r="J5" s="3">
        <v>6.9923333333333337</v>
      </c>
      <c r="K5" s="3">
        <v>5.6133333333333342</v>
      </c>
      <c r="L5" s="3">
        <v>6.7588333333333326</v>
      </c>
      <c r="M5" s="3">
        <v>6.7081666666666662</v>
      </c>
      <c r="N5" s="3">
        <v>3.7494999999999998</v>
      </c>
      <c r="O5" s="3">
        <v>8.4143333333333334</v>
      </c>
      <c r="P5" s="3">
        <v>16.753333333333334</v>
      </c>
      <c r="Q5" s="3">
        <v>14.583333333333334</v>
      </c>
      <c r="R5" s="3">
        <v>5.0196666666666667</v>
      </c>
      <c r="S5" s="3">
        <v>13.326500000000001</v>
      </c>
      <c r="T5" s="3">
        <v>24.506666666666664</v>
      </c>
      <c r="U5" s="3">
        <v>20.068333333333332</v>
      </c>
      <c r="V5" s="3">
        <v>8.5579999999999981</v>
      </c>
      <c r="W5" s="3">
        <v>15.87</v>
      </c>
      <c r="X5" s="3">
        <v>25.893333333333334</v>
      </c>
      <c r="Y5" s="3">
        <v>21.293333333333333</v>
      </c>
      <c r="Z5" s="3">
        <v>13.298333333333334</v>
      </c>
      <c r="AA5" s="3">
        <v>18.503333333333334</v>
      </c>
      <c r="AB5" s="3">
        <v>29.241666666666664</v>
      </c>
      <c r="AC5" s="3">
        <v>27.626666666666665</v>
      </c>
      <c r="AD5" s="3">
        <v>16.151666666666667</v>
      </c>
      <c r="AE5" s="3">
        <v>10.75</v>
      </c>
      <c r="AF5" s="3">
        <v>16.12</v>
      </c>
      <c r="AG5" s="3">
        <v>11.729333333333335</v>
      </c>
    </row>
    <row r="6" spans="1:33" x14ac:dyDescent="0.35">
      <c r="A6" t="s">
        <v>31</v>
      </c>
      <c r="B6" s="4">
        <v>81.99499999999999</v>
      </c>
      <c r="C6" s="4">
        <v>82.091666666666654</v>
      </c>
      <c r="D6" s="4">
        <v>88.55</v>
      </c>
      <c r="E6" s="4">
        <v>92.550000000000011</v>
      </c>
      <c r="F6" s="4">
        <v>96.083333333333329</v>
      </c>
      <c r="G6" s="4">
        <v>86.240000000000009</v>
      </c>
      <c r="H6" s="4">
        <v>56.138333333333321</v>
      </c>
      <c r="I6" s="4">
        <v>59.911666666666669</v>
      </c>
      <c r="J6" s="4">
        <v>86.283333333333317</v>
      </c>
      <c r="K6" s="4">
        <v>89.050000000000011</v>
      </c>
      <c r="L6" s="4">
        <v>84.449999999999989</v>
      </c>
      <c r="M6" s="4">
        <v>91.483333333333348</v>
      </c>
      <c r="N6" s="4">
        <v>95.866666666666674</v>
      </c>
      <c r="O6" s="4">
        <v>74.346666666666678</v>
      </c>
      <c r="P6" s="4">
        <v>42.05</v>
      </c>
      <c r="Q6" s="4">
        <v>44.773333333333333</v>
      </c>
      <c r="R6" s="4">
        <v>80.084999999999994</v>
      </c>
      <c r="S6" s="4">
        <v>51.908333333333339</v>
      </c>
      <c r="T6" s="4">
        <v>19.991666666666667</v>
      </c>
      <c r="U6" s="4">
        <v>33.948333333333331</v>
      </c>
      <c r="V6" s="4">
        <v>68.748333333333321</v>
      </c>
      <c r="W6" s="4">
        <v>46.588333333333331</v>
      </c>
      <c r="X6" s="4">
        <v>27.253333333333334</v>
      </c>
      <c r="Y6" s="4">
        <v>38.515000000000001</v>
      </c>
      <c r="Z6" s="4">
        <v>59.631666666666661</v>
      </c>
      <c r="AA6" s="4">
        <v>50.516666666666673</v>
      </c>
      <c r="AB6" s="4">
        <v>24.523333333333337</v>
      </c>
      <c r="AC6" s="4">
        <v>25.073333333333334</v>
      </c>
      <c r="AD6" s="4">
        <v>50.145000000000003</v>
      </c>
      <c r="AE6" s="4">
        <v>60.558333333333337</v>
      </c>
      <c r="AF6" s="4">
        <v>42.061666666666667</v>
      </c>
      <c r="AG6" s="4">
        <v>44.146666666666668</v>
      </c>
    </row>
    <row r="7" spans="1:33" x14ac:dyDescent="0.35">
      <c r="A7" t="s">
        <v>32</v>
      </c>
      <c r="B7" s="2">
        <v>0</v>
      </c>
      <c r="C7" s="2">
        <v>3.6900000000000004</v>
      </c>
      <c r="D7" s="2">
        <v>3.7399999999999998</v>
      </c>
      <c r="E7" s="2">
        <v>1.3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0.05</v>
      </c>
      <c r="L7" s="2">
        <v>0.85</v>
      </c>
      <c r="M7" s="2">
        <v>1.73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10" spans="1:33" ht="15.5" x14ac:dyDescent="0.35">
      <c r="A10" s="5" t="s">
        <v>29</v>
      </c>
      <c r="B10" s="16" t="s">
        <v>0</v>
      </c>
      <c r="C10" s="16"/>
      <c r="D10" s="16"/>
      <c r="E10" s="16"/>
      <c r="F10" s="16" t="s">
        <v>1</v>
      </c>
      <c r="G10" s="16"/>
      <c r="H10" s="16"/>
      <c r="I10" s="16"/>
      <c r="J10" s="16" t="s">
        <v>2</v>
      </c>
      <c r="K10" s="16"/>
      <c r="L10" s="16"/>
      <c r="M10" s="16"/>
      <c r="N10" s="16" t="s">
        <v>7</v>
      </c>
      <c r="O10" s="16"/>
      <c r="P10" s="16"/>
      <c r="Q10" s="16"/>
      <c r="R10" s="16" t="s">
        <v>25</v>
      </c>
      <c r="S10" s="16"/>
      <c r="T10" s="16"/>
      <c r="U10" s="16"/>
      <c r="V10" s="16" t="s">
        <v>26</v>
      </c>
      <c r="W10" s="16"/>
      <c r="X10" s="16"/>
      <c r="Y10" s="16"/>
      <c r="Z10" s="16" t="s">
        <v>27</v>
      </c>
      <c r="AA10" s="16"/>
      <c r="AB10" s="16"/>
      <c r="AC10" s="16"/>
      <c r="AD10" s="16" t="s">
        <v>30</v>
      </c>
      <c r="AE10" s="16"/>
      <c r="AF10" s="16"/>
      <c r="AG10" s="16"/>
    </row>
    <row r="11" spans="1:33" x14ac:dyDescent="0.35">
      <c r="A11" t="s">
        <v>35</v>
      </c>
      <c r="B11" s="3">
        <v>4.8311999999999999</v>
      </c>
      <c r="C11" s="3">
        <v>6.7986000000000004</v>
      </c>
      <c r="D11" s="3">
        <v>16.7514</v>
      </c>
      <c r="E11" s="3">
        <v>15.1134</v>
      </c>
      <c r="F11" s="3">
        <v>11.5602</v>
      </c>
      <c r="G11" s="3">
        <v>16.5246</v>
      </c>
      <c r="H11" s="3">
        <v>20.476200000000002</v>
      </c>
      <c r="I11" s="3">
        <v>18.363600000000002</v>
      </c>
      <c r="J11" s="3">
        <v>13.689</v>
      </c>
      <c r="K11" s="3">
        <v>15.044400000000001</v>
      </c>
      <c r="L11" s="3">
        <v>13.989000000000003</v>
      </c>
      <c r="M11" s="3">
        <v>6.6294000000000004</v>
      </c>
      <c r="N11" s="3">
        <v>7.8389999999999986</v>
      </c>
      <c r="O11" s="3">
        <v>17.8476</v>
      </c>
      <c r="P11" s="3">
        <v>25.284000000000002</v>
      </c>
      <c r="Q11" s="3">
        <v>13.358400000000001</v>
      </c>
      <c r="R11" s="3">
        <v>12.742199999999999</v>
      </c>
      <c r="S11" s="3">
        <v>13.6182</v>
      </c>
      <c r="T11" s="3">
        <v>11.083800000000002</v>
      </c>
      <c r="U11" s="3">
        <v>11.007</v>
      </c>
      <c r="V11" s="3">
        <v>16.146000000000001</v>
      </c>
      <c r="W11" s="3">
        <v>13.374600000000001</v>
      </c>
      <c r="X11" s="3">
        <v>3.6318000000000001</v>
      </c>
      <c r="Y11" s="3">
        <v>1.5132000000000001</v>
      </c>
      <c r="Z11" s="3">
        <v>2.2566000000000002</v>
      </c>
      <c r="AA11" s="3">
        <v>6.8885999999999994</v>
      </c>
      <c r="AB11" s="3">
        <v>9.1170000000000009</v>
      </c>
      <c r="AC11" s="3">
        <v>0.43080000000000002</v>
      </c>
      <c r="AD11" s="3">
        <v>0.31919999999999998</v>
      </c>
      <c r="AE11" s="3">
        <v>9.488999999999999</v>
      </c>
      <c r="AF11" s="3">
        <v>17.397600000000001</v>
      </c>
      <c r="AG11" s="3">
        <v>5.0502000000000002</v>
      </c>
    </row>
    <row r="12" spans="1:33" x14ac:dyDescent="0.35">
      <c r="A12" t="s">
        <v>34</v>
      </c>
      <c r="B12" s="2" t="s">
        <v>8</v>
      </c>
      <c r="C12" s="2" t="s">
        <v>8</v>
      </c>
      <c r="D12" s="2" t="s">
        <v>15</v>
      </c>
      <c r="E12" s="2" t="s">
        <v>15</v>
      </c>
      <c r="F12" s="2" t="s">
        <v>18</v>
      </c>
      <c r="G12" s="2" t="s">
        <v>18</v>
      </c>
      <c r="H12" s="2" t="s">
        <v>19</v>
      </c>
      <c r="I12" s="2" t="s">
        <v>16</v>
      </c>
      <c r="J12" s="2" t="s">
        <v>20</v>
      </c>
      <c r="K12" s="2" t="s">
        <v>20</v>
      </c>
      <c r="L12" s="2" t="s">
        <v>16</v>
      </c>
      <c r="M12" s="2" t="s">
        <v>19</v>
      </c>
      <c r="N12" s="2" t="s">
        <v>6</v>
      </c>
      <c r="O12" s="2" t="s">
        <v>8</v>
      </c>
      <c r="P12" s="2" t="s">
        <v>8</v>
      </c>
      <c r="Q12" s="2" t="s">
        <v>16</v>
      </c>
      <c r="R12" s="2" t="s">
        <v>14</v>
      </c>
      <c r="S12" s="2" t="s">
        <v>14</v>
      </c>
      <c r="T12" s="2" t="s">
        <v>13</v>
      </c>
      <c r="U12" s="2" t="s">
        <v>20</v>
      </c>
      <c r="V12" s="2" t="s">
        <v>16</v>
      </c>
      <c r="W12" s="2" t="s">
        <v>16</v>
      </c>
      <c r="X12" s="2" t="s">
        <v>19</v>
      </c>
      <c r="Y12" s="2" t="s">
        <v>14</v>
      </c>
      <c r="Z12" s="2" t="s">
        <v>20</v>
      </c>
      <c r="AA12" s="2" t="s">
        <v>19</v>
      </c>
      <c r="AB12" s="2" t="s">
        <v>19</v>
      </c>
      <c r="AC12" s="2" t="s">
        <v>14</v>
      </c>
      <c r="AD12" s="2" t="s">
        <v>12</v>
      </c>
      <c r="AE12" s="2" t="s">
        <v>10</v>
      </c>
      <c r="AF12" s="2" t="s">
        <v>12</v>
      </c>
      <c r="AG12" s="2" t="s">
        <v>20</v>
      </c>
    </row>
    <row r="13" spans="1:33" x14ac:dyDescent="0.35">
      <c r="A13" t="s">
        <v>33</v>
      </c>
      <c r="B13" s="3">
        <v>7.0719999999999992</v>
      </c>
      <c r="C13" s="3">
        <v>13.325166666666666</v>
      </c>
      <c r="D13" s="3">
        <v>21.591666666666669</v>
      </c>
      <c r="E13" s="3">
        <v>18.724999999999998</v>
      </c>
      <c r="F13" s="3">
        <v>12.803333333333335</v>
      </c>
      <c r="G13" s="3">
        <v>11.126666666666665</v>
      </c>
      <c r="H13" s="3">
        <v>9.9416666666666647</v>
      </c>
      <c r="I13" s="3">
        <v>8.8800000000000008</v>
      </c>
      <c r="J13" s="3">
        <v>7.9591666666666656</v>
      </c>
      <c r="K13" s="3">
        <v>11.474833333333335</v>
      </c>
      <c r="L13" s="3">
        <v>19.556666666666668</v>
      </c>
      <c r="M13" s="3">
        <v>17.66</v>
      </c>
      <c r="N13" s="3">
        <v>7.4709999999999992</v>
      </c>
      <c r="O13" s="3">
        <v>9.9703333333333344</v>
      </c>
      <c r="P13" s="3">
        <v>10.786666666666667</v>
      </c>
      <c r="Q13" s="3">
        <v>9.67</v>
      </c>
      <c r="R13" s="3">
        <v>8.3040000000000003</v>
      </c>
      <c r="S13" s="3">
        <v>10.413499999999999</v>
      </c>
      <c r="T13" s="3">
        <v>18.023333333333333</v>
      </c>
      <c r="U13" s="3">
        <v>14.626666666666667</v>
      </c>
      <c r="V13" s="3">
        <v>6.9781666666666666</v>
      </c>
      <c r="W13" s="3">
        <v>4.8218333333333341</v>
      </c>
      <c r="X13" s="3">
        <v>7.2693333333333348</v>
      </c>
      <c r="Y13" s="3">
        <v>7.1769999999999996</v>
      </c>
      <c r="Z13" s="3">
        <v>3.4556666666666671</v>
      </c>
      <c r="AA13" s="3">
        <v>7.8168333333333324</v>
      </c>
      <c r="AB13" s="3">
        <v>16.760000000000002</v>
      </c>
      <c r="AC13" s="3">
        <v>15.423333333333334</v>
      </c>
      <c r="AD13" s="3">
        <v>6.3773333333333335</v>
      </c>
      <c r="AE13" s="3">
        <v>14.472166666666665</v>
      </c>
      <c r="AF13" s="3">
        <v>25</v>
      </c>
      <c r="AG13" s="3">
        <v>20.851666666666667</v>
      </c>
    </row>
    <row r="14" spans="1:33" x14ac:dyDescent="0.35">
      <c r="A14" t="s">
        <v>31</v>
      </c>
      <c r="B14" s="4">
        <v>50.301666666666669</v>
      </c>
      <c r="C14" s="4">
        <v>41.18</v>
      </c>
      <c r="D14" s="4">
        <v>21.186666666666667</v>
      </c>
      <c r="E14" s="4">
        <v>27.206666666666667</v>
      </c>
      <c r="F14" s="4">
        <v>41.964999999999996</v>
      </c>
      <c r="G14" s="4">
        <v>61.48</v>
      </c>
      <c r="H14" s="4">
        <v>79.413333333333341</v>
      </c>
      <c r="I14" s="4">
        <v>86.083333333333329</v>
      </c>
      <c r="J14" s="4">
        <v>85.966666666666654</v>
      </c>
      <c r="K14" s="4">
        <v>68.821666666666658</v>
      </c>
      <c r="L14" s="4">
        <v>36.920000000000009</v>
      </c>
      <c r="M14" s="4">
        <v>39.258333333333333</v>
      </c>
      <c r="N14" s="4">
        <v>76.605000000000004</v>
      </c>
      <c r="O14" s="4">
        <v>78.704999999999998</v>
      </c>
      <c r="P14" s="4">
        <v>88.766666666666666</v>
      </c>
      <c r="Q14" s="4">
        <v>94.416666666666671</v>
      </c>
      <c r="R14" s="4">
        <v>97.366666666666674</v>
      </c>
      <c r="S14" s="4">
        <v>85.589999999999989</v>
      </c>
      <c r="T14" s="4">
        <v>51.42499999999999</v>
      </c>
      <c r="U14" s="4">
        <v>59.379999999999995</v>
      </c>
      <c r="V14" s="4">
        <v>86.083333333333329</v>
      </c>
      <c r="W14" s="4">
        <v>91.216666666666683</v>
      </c>
      <c r="X14" s="4">
        <v>79.024999999999991</v>
      </c>
      <c r="Y14" s="4">
        <v>87.223333333333343</v>
      </c>
      <c r="Z14" s="4">
        <v>91.116666666666674</v>
      </c>
      <c r="AA14" s="4">
        <v>74.87833333333333</v>
      </c>
      <c r="AB14" s="4">
        <v>34.798333333333332</v>
      </c>
      <c r="AC14" s="4">
        <v>37.493333333333332</v>
      </c>
      <c r="AD14" s="4">
        <v>66.63333333333334</v>
      </c>
      <c r="AE14" s="4">
        <v>43.604999999999997</v>
      </c>
      <c r="AF14" s="4">
        <v>20.583333333333332</v>
      </c>
      <c r="AG14" s="4">
        <v>32.948333333333338</v>
      </c>
    </row>
    <row r="15" spans="1:33" x14ac:dyDescent="0.35">
      <c r="A15" t="s">
        <v>32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1.1000000000000001</v>
      </c>
      <c r="H15" s="2">
        <v>0</v>
      </c>
      <c r="I15" s="2">
        <v>0.1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3.45</v>
      </c>
      <c r="P15" s="2">
        <v>3.49</v>
      </c>
      <c r="Q15" s="2">
        <v>1.1200000000000001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3.8099999999999996</v>
      </c>
      <c r="X15" s="2">
        <v>0.48</v>
      </c>
      <c r="Y15" s="2">
        <v>0.62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8" spans="1:46" ht="15.5" x14ac:dyDescent="0.35">
      <c r="A18" s="5" t="s">
        <v>29</v>
      </c>
      <c r="B18" s="17">
        <v>43618</v>
      </c>
      <c r="C18" s="16"/>
      <c r="D18" s="16"/>
      <c r="E18" s="16"/>
      <c r="F18" s="17">
        <v>43619</v>
      </c>
      <c r="G18" s="16"/>
      <c r="H18" s="16"/>
      <c r="I18" s="16"/>
      <c r="J18" s="17">
        <v>43620</v>
      </c>
      <c r="K18" s="16"/>
      <c r="L18" s="16"/>
      <c r="M18" s="16"/>
      <c r="N18" s="17">
        <v>43621</v>
      </c>
      <c r="O18" s="16"/>
      <c r="P18" s="16"/>
      <c r="Q18" s="16"/>
      <c r="R18" s="17">
        <v>43622</v>
      </c>
      <c r="S18" s="16"/>
      <c r="T18" s="16"/>
      <c r="U18" s="16"/>
      <c r="V18" s="17">
        <v>43623</v>
      </c>
      <c r="W18" s="16"/>
      <c r="X18" s="16"/>
      <c r="Y18" s="16"/>
      <c r="Z18" s="17">
        <v>43624</v>
      </c>
      <c r="AA18" s="16"/>
      <c r="AB18" s="16"/>
      <c r="AC18" s="16"/>
      <c r="AD18" s="17">
        <v>43625</v>
      </c>
      <c r="AE18" s="16"/>
      <c r="AF18" s="16"/>
      <c r="AG18" s="16"/>
      <c r="AH18" s="17">
        <v>43626</v>
      </c>
      <c r="AI18" s="16"/>
      <c r="AJ18" s="16"/>
      <c r="AK18" s="16"/>
      <c r="AL18" s="17">
        <v>43627</v>
      </c>
      <c r="AM18" s="16"/>
      <c r="AN18" s="16"/>
      <c r="AO18" s="16"/>
      <c r="AP18" s="17">
        <v>43628</v>
      </c>
      <c r="AQ18" s="16"/>
      <c r="AR18" s="16"/>
      <c r="AS18" s="16"/>
    </row>
    <row r="19" spans="1:46" x14ac:dyDescent="0.35">
      <c r="A19" t="s">
        <v>35</v>
      </c>
      <c r="B19" s="1">
        <v>1.056</v>
      </c>
      <c r="C19" s="1">
        <v>8.1000000000000014</v>
      </c>
      <c r="D19" s="1">
        <v>6.7560000000000011</v>
      </c>
      <c r="E19" s="1">
        <v>6.1020000000000003</v>
      </c>
      <c r="F19" s="1">
        <v>14.664</v>
      </c>
      <c r="G19" s="1">
        <v>21.654</v>
      </c>
      <c r="H19" s="1">
        <v>25.692000000000004</v>
      </c>
      <c r="I19" s="1">
        <v>12.413999999999998</v>
      </c>
      <c r="J19" s="1">
        <v>8.0219999999999985</v>
      </c>
      <c r="K19" s="1">
        <v>0.89400000000000002</v>
      </c>
      <c r="L19" s="1">
        <v>13.518000000000001</v>
      </c>
      <c r="M19" s="1">
        <v>16.680000000000003</v>
      </c>
      <c r="N19" s="1">
        <v>10.074</v>
      </c>
      <c r="O19" s="1">
        <v>7.8600000000000012</v>
      </c>
      <c r="P19" s="1">
        <v>4.8660000000000005</v>
      </c>
      <c r="Q19" s="1">
        <v>6.2759999999999998</v>
      </c>
      <c r="R19" s="1">
        <v>1.8299999999999998</v>
      </c>
      <c r="S19" s="1">
        <v>15.252000000000002</v>
      </c>
      <c r="T19" s="1">
        <v>12.305999999999999</v>
      </c>
      <c r="U19" s="1">
        <v>9.18</v>
      </c>
      <c r="V19" s="1">
        <v>14.388</v>
      </c>
      <c r="W19" s="1">
        <v>23.904000000000003</v>
      </c>
      <c r="X19" s="1">
        <v>32.297999999999995</v>
      </c>
      <c r="Y19" s="1">
        <v>26.963999999999999</v>
      </c>
      <c r="Z19" s="1">
        <v>23.754000000000001</v>
      </c>
      <c r="AA19" s="1">
        <v>8.3400000000000016</v>
      </c>
      <c r="AB19" s="1">
        <v>12.383999999999999</v>
      </c>
      <c r="AC19" s="1">
        <v>14.808</v>
      </c>
      <c r="AD19" s="1">
        <v>5.0279999999999996</v>
      </c>
      <c r="AE19" s="1">
        <v>12.347999999999999</v>
      </c>
      <c r="AF19" s="1">
        <v>17.844000000000001</v>
      </c>
      <c r="AG19" s="1">
        <v>5.2859999999999987</v>
      </c>
      <c r="AH19" s="1">
        <v>6.2160000000000002</v>
      </c>
      <c r="AI19" s="1">
        <v>9.702</v>
      </c>
      <c r="AJ19" s="1">
        <v>12.546000000000003</v>
      </c>
      <c r="AK19" s="1">
        <v>3.1740000000000004</v>
      </c>
      <c r="AL19" s="1">
        <v>13.542</v>
      </c>
      <c r="AM19" s="1">
        <v>10.032</v>
      </c>
      <c r="AN19" s="1">
        <v>16.277999999999999</v>
      </c>
      <c r="AO19" s="1">
        <v>14.388</v>
      </c>
      <c r="AP19" s="1">
        <v>2.8080000000000007</v>
      </c>
      <c r="AQ19" s="1">
        <v>0.22800000000000004</v>
      </c>
      <c r="AR19" s="1">
        <v>8.3759999999999994</v>
      </c>
      <c r="AS19" s="1">
        <v>1.5</v>
      </c>
    </row>
    <row r="20" spans="1:46" x14ac:dyDescent="0.35">
      <c r="A20" t="s">
        <v>34</v>
      </c>
      <c r="B20" s="6" t="s">
        <v>14</v>
      </c>
      <c r="C20" s="6" t="s">
        <v>15</v>
      </c>
      <c r="D20" s="6" t="s">
        <v>19</v>
      </c>
      <c r="E20" s="6" t="s">
        <v>15</v>
      </c>
      <c r="F20" s="6" t="s">
        <v>36</v>
      </c>
      <c r="G20" s="6" t="s">
        <v>36</v>
      </c>
      <c r="H20" s="6" t="s">
        <v>36</v>
      </c>
      <c r="I20" s="6" t="s">
        <v>37</v>
      </c>
      <c r="J20" s="6" t="s">
        <v>10</v>
      </c>
      <c r="K20" s="6" t="s">
        <v>19</v>
      </c>
      <c r="L20" s="6" t="s">
        <v>14</v>
      </c>
      <c r="M20" s="6" t="s">
        <v>14</v>
      </c>
      <c r="N20" s="6" t="s">
        <v>13</v>
      </c>
      <c r="O20" s="6" t="s">
        <v>14</v>
      </c>
      <c r="P20" s="6" t="s">
        <v>16</v>
      </c>
      <c r="Q20" s="6" t="s">
        <v>15</v>
      </c>
      <c r="R20" s="6" t="s">
        <v>14</v>
      </c>
      <c r="S20" s="6" t="s">
        <v>16</v>
      </c>
      <c r="T20" s="6" t="s">
        <v>16</v>
      </c>
      <c r="U20" s="6" t="s">
        <v>15</v>
      </c>
      <c r="V20" s="6" t="s">
        <v>8</v>
      </c>
      <c r="W20" s="6" t="s">
        <v>6</v>
      </c>
      <c r="X20" s="6" t="s">
        <v>37</v>
      </c>
      <c r="Y20" s="6" t="s">
        <v>37</v>
      </c>
      <c r="Z20" s="6" t="s">
        <v>37</v>
      </c>
      <c r="AA20" s="6" t="s">
        <v>13</v>
      </c>
      <c r="AB20" s="6" t="s">
        <v>13</v>
      </c>
      <c r="AC20" s="6" t="s">
        <v>13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13</v>
      </c>
      <c r="AI20" s="6" t="s">
        <v>13</v>
      </c>
      <c r="AJ20" s="6" t="s">
        <v>13</v>
      </c>
      <c r="AK20" s="6" t="s">
        <v>8</v>
      </c>
      <c r="AL20" s="6" t="s">
        <v>6</v>
      </c>
      <c r="AM20" s="6" t="s">
        <v>6</v>
      </c>
      <c r="AN20" s="6" t="s">
        <v>20</v>
      </c>
      <c r="AO20" s="6" t="s">
        <v>19</v>
      </c>
      <c r="AP20" s="6" t="s">
        <v>14</v>
      </c>
      <c r="AQ20" s="6" t="s">
        <v>13</v>
      </c>
      <c r="AR20" s="6" t="s">
        <v>14</v>
      </c>
      <c r="AS20" s="6" t="s">
        <v>13</v>
      </c>
      <c r="AT20" s="6"/>
    </row>
    <row r="21" spans="1:46" x14ac:dyDescent="0.35">
      <c r="A21" t="s">
        <v>33</v>
      </c>
      <c r="B21" s="1">
        <v>3.2350000000000008</v>
      </c>
      <c r="C21" s="1">
        <v>9.7583333333333329</v>
      </c>
      <c r="D21" s="1">
        <v>16.706666666666667</v>
      </c>
      <c r="E21" s="1">
        <v>15.390000000000002</v>
      </c>
      <c r="F21" s="1">
        <v>9.9766666666666683</v>
      </c>
      <c r="G21" s="1">
        <v>15.791666666666666</v>
      </c>
      <c r="H21" s="1">
        <v>26.843333333333334</v>
      </c>
      <c r="I21" s="1">
        <v>26.193333333333332</v>
      </c>
      <c r="J21" s="1">
        <v>16.863333333333333</v>
      </c>
      <c r="K21" s="1">
        <v>19.526666666666667</v>
      </c>
      <c r="L21" s="1">
        <v>28.681666666666668</v>
      </c>
      <c r="M21" s="1">
        <v>21.303333333333331</v>
      </c>
      <c r="N21" s="1">
        <v>12.028333333333331</v>
      </c>
      <c r="O21" s="1">
        <v>15.57</v>
      </c>
      <c r="P21" s="1">
        <v>24.81</v>
      </c>
      <c r="Q21" s="1">
        <v>22.254999999999999</v>
      </c>
      <c r="R21" s="1">
        <v>12.945</v>
      </c>
      <c r="S21" s="1">
        <v>18.16</v>
      </c>
      <c r="T21" s="1">
        <v>26.515000000000001</v>
      </c>
      <c r="U21" s="1">
        <v>24.006666666666671</v>
      </c>
      <c r="V21" s="1">
        <v>18.528333333333332</v>
      </c>
      <c r="W21" s="1">
        <v>24.46166666666667</v>
      </c>
      <c r="X21" s="1">
        <v>34.923333333333332</v>
      </c>
      <c r="Y21" s="1">
        <v>31.266666666666666</v>
      </c>
      <c r="Z21" s="1">
        <v>22.113333333333333</v>
      </c>
      <c r="AA21" s="1">
        <v>19.93</v>
      </c>
      <c r="AB21" s="1">
        <v>17.471666666666668</v>
      </c>
      <c r="AC21" s="1">
        <v>12.158333333333333</v>
      </c>
      <c r="AD21" s="1">
        <v>10.795000000000002</v>
      </c>
      <c r="AE21" s="1">
        <v>12.568333333333333</v>
      </c>
      <c r="AF21" s="1">
        <v>17.954999999999998</v>
      </c>
      <c r="AG21" s="1">
        <v>16.845000000000002</v>
      </c>
      <c r="AH21" s="1">
        <v>9.9483333333333341</v>
      </c>
      <c r="AI21" s="1">
        <v>12.741666666666667</v>
      </c>
      <c r="AJ21" s="1">
        <v>18.261666666666667</v>
      </c>
      <c r="AK21" s="1">
        <v>15.04</v>
      </c>
      <c r="AL21" s="1">
        <v>10.41</v>
      </c>
      <c r="AM21" s="1">
        <v>14.778333333333331</v>
      </c>
      <c r="AN21" s="1">
        <v>16.638333333333332</v>
      </c>
      <c r="AO21" s="1">
        <v>13.21</v>
      </c>
      <c r="AP21" s="1">
        <v>5.1683333333333339</v>
      </c>
      <c r="AQ21" s="1">
        <v>11.071666666666667</v>
      </c>
      <c r="AR21" s="1">
        <v>18.521666666666668</v>
      </c>
      <c r="AS21" s="1">
        <v>16.218333333333334</v>
      </c>
    </row>
    <row r="22" spans="1:46" x14ac:dyDescent="0.35">
      <c r="A22" t="s">
        <v>31</v>
      </c>
      <c r="B22" s="1">
        <v>67.798333333333332</v>
      </c>
      <c r="C22" s="1">
        <v>48.683333333333337</v>
      </c>
      <c r="D22" s="1">
        <v>27.264999999999997</v>
      </c>
      <c r="E22" s="1">
        <v>31.661666666666672</v>
      </c>
      <c r="F22" s="1">
        <v>48.718333333333334</v>
      </c>
      <c r="G22" s="1">
        <v>43.138333333333328</v>
      </c>
      <c r="H22" s="1">
        <v>32.184999999999995</v>
      </c>
      <c r="I22" s="1">
        <v>39.93</v>
      </c>
      <c r="J22" s="1">
        <v>65.328333333333333</v>
      </c>
      <c r="K22" s="1">
        <v>59.433333333333337</v>
      </c>
      <c r="L22" s="1">
        <v>37.93</v>
      </c>
      <c r="M22" s="1">
        <v>54.93333333333333</v>
      </c>
      <c r="N22" s="1">
        <v>82.193333333333342</v>
      </c>
      <c r="O22" s="1">
        <v>66.898333333333326</v>
      </c>
      <c r="P22" s="1">
        <v>26.091666666666669</v>
      </c>
      <c r="Q22" s="1">
        <v>34.956666666666671</v>
      </c>
      <c r="R22" s="1">
        <v>66.438333333333333</v>
      </c>
      <c r="S22" s="1">
        <v>64.094999999999999</v>
      </c>
      <c r="T22" s="1">
        <v>32.656666666666659</v>
      </c>
      <c r="U22" s="1">
        <v>39.049999999999997</v>
      </c>
      <c r="V22" s="1">
        <v>61.31666666666667</v>
      </c>
      <c r="W22" s="1">
        <v>50.84</v>
      </c>
      <c r="X22" s="1">
        <v>26.306666666666661</v>
      </c>
      <c r="Y22" s="1">
        <v>37.573333333333331</v>
      </c>
      <c r="Z22" s="1">
        <v>75.888333333333321</v>
      </c>
      <c r="AA22" s="1">
        <v>85.888333333333335</v>
      </c>
      <c r="AB22" s="1">
        <v>80.558333333333351</v>
      </c>
      <c r="AC22" s="1">
        <v>94.59999999999998</v>
      </c>
      <c r="AD22" s="1">
        <v>93.449999999999989</v>
      </c>
      <c r="AE22" s="1">
        <v>79.36</v>
      </c>
      <c r="AF22" s="1">
        <v>39.18</v>
      </c>
      <c r="AG22" s="1">
        <v>47.161666666666669</v>
      </c>
      <c r="AH22" s="1">
        <v>78.451666666666668</v>
      </c>
      <c r="AI22" s="1">
        <v>67.708333333333329</v>
      </c>
      <c r="AJ22" s="1">
        <v>31.113333333333333</v>
      </c>
      <c r="AK22" s="1">
        <v>41.57</v>
      </c>
      <c r="AL22" s="1">
        <v>62.99666666666667</v>
      </c>
      <c r="AM22" s="1">
        <v>63.670000000000009</v>
      </c>
      <c r="AN22" s="1">
        <v>54.966666666666669</v>
      </c>
      <c r="AO22" s="1">
        <v>38.25333333333333</v>
      </c>
      <c r="AP22" s="1">
        <v>65.493333333333339</v>
      </c>
      <c r="AQ22" s="1">
        <v>50.263333333333343</v>
      </c>
      <c r="AR22" s="1">
        <v>27.81</v>
      </c>
      <c r="AS22" s="1">
        <v>34.801666666666669</v>
      </c>
    </row>
    <row r="23" spans="1:46" x14ac:dyDescent="0.3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</v>
      </c>
      <c r="Z23">
        <v>4.12</v>
      </c>
      <c r="AA23">
        <v>0</v>
      </c>
      <c r="AB23">
        <v>1.1100000000000001</v>
      </c>
      <c r="AC23">
        <v>5.72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0.43</v>
      </c>
      <c r="AO23">
        <v>0</v>
      </c>
      <c r="AP23">
        <v>0</v>
      </c>
      <c r="AQ23">
        <v>0</v>
      </c>
      <c r="AR23">
        <v>0</v>
      </c>
      <c r="AS23">
        <v>0</v>
      </c>
    </row>
  </sheetData>
  <mergeCells count="27">
    <mergeCell ref="AP18:AS18"/>
    <mergeCell ref="V18:Y18"/>
    <mergeCell ref="Z18:AC18"/>
    <mergeCell ref="AD18:AG18"/>
    <mergeCell ref="AH18:AK18"/>
    <mergeCell ref="AL18:AO18"/>
    <mergeCell ref="B18:E18"/>
    <mergeCell ref="F18:I18"/>
    <mergeCell ref="J18:M18"/>
    <mergeCell ref="N18:Q18"/>
    <mergeCell ref="R18:U18"/>
    <mergeCell ref="AD2:AG2"/>
    <mergeCell ref="AD10:AG10"/>
    <mergeCell ref="Z2:AC2"/>
    <mergeCell ref="B10:E10"/>
    <mergeCell ref="F10:I10"/>
    <mergeCell ref="J10:M10"/>
    <mergeCell ref="N10:Q10"/>
    <mergeCell ref="R10:U10"/>
    <mergeCell ref="V10:Y10"/>
    <mergeCell ref="Z10:AC10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 and Morris</vt:lpstr>
      <vt:lpstr>Summary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Chi, Selina (AGR)</dc:creator>
  <cp:lastModifiedBy>Jiaying</cp:lastModifiedBy>
  <dcterms:created xsi:type="dcterms:W3CDTF">2018-07-03T14:48:16Z</dcterms:created>
  <dcterms:modified xsi:type="dcterms:W3CDTF">2019-08-22T15:40:24Z</dcterms:modified>
</cp:coreProperties>
</file>