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\Downloads\SwetaNBAAssignment\"/>
    </mc:Choice>
  </mc:AlternateContent>
  <xr:revisionPtr revIDLastSave="0" documentId="8_{631E04E9-21D7-4F84-959D-161CEE8657A9}" xr6:coauthVersionLast="47" xr6:coauthVersionMax="47" xr10:uidLastSave="{00000000-0000-0000-0000-000000000000}"/>
  <bookViews>
    <workbookView xWindow="-110" yWindow="-110" windowWidth="19420" windowHeight="11500" tabRatio="804" activeTab="4" xr2:uid="{6DBCAAB9-D68D-4245-B379-CD88E3DCA13E}"/>
  </bookViews>
  <sheets>
    <sheet name="USCitiesByPopulation" sheetId="2" r:id="rId1"/>
    <sheet name="NBAOwnersAndPurchaseCost" sheetId="8" r:id="rId2"/>
    <sheet name="CurrentNBATeams" sheetId="4" r:id="rId3"/>
    <sheet name="USStatewiseGDP" sheetId="11" r:id="rId4"/>
    <sheet name="USPerCapitaGDP" sheetId="6" r:id="rId5"/>
    <sheet name="DataSource" sheetId="7" r:id="rId6"/>
    <sheet name="Images" sheetId="9" r:id="rId7"/>
  </sheets>
  <definedNames>
    <definedName name="ExternalData_1" localSheetId="2" hidden="1">CurrentNBATeams!$A$1:$J$31</definedName>
    <definedName name="ExternalData_1" localSheetId="0" hidden="1">USCitiesByPopulation!$A$1:$K$334</definedName>
    <definedName name="ExternalData_1" localSheetId="4" hidden="1">USPerCapitaGDP!$A$1:$H$383</definedName>
    <definedName name="ExternalData_1" localSheetId="3" hidden="1">USStatewiseGDP!$A$1:$K$51</definedName>
    <definedName name="ExternalData_2" localSheetId="1" hidden="1">NBAOwnersAndPurchaseCost!$A$1:$E$31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I356" i="6" l="1"/>
  <c r="I368" i="6"/>
  <c r="I380" i="6"/>
  <c r="I367" i="6"/>
  <c r="I331" i="6"/>
  <c r="I283" i="6"/>
  <c r="J235" i="6"/>
  <c r="J175" i="6"/>
  <c r="I151" i="6"/>
  <c r="I115" i="6"/>
  <c r="I91" i="6"/>
  <c r="I31" i="6"/>
  <c r="J343" i="6"/>
  <c r="I307" i="6"/>
  <c r="I271" i="6"/>
  <c r="I223" i="6"/>
  <c r="J163" i="6"/>
  <c r="I67" i="6"/>
  <c r="J19" i="6"/>
  <c r="I355" i="6"/>
  <c r="J319" i="6"/>
  <c r="J259" i="6"/>
  <c r="J211" i="6"/>
  <c r="J187" i="6"/>
  <c r="I127" i="6"/>
  <c r="I103" i="6"/>
  <c r="J55" i="6"/>
  <c r="I7" i="6"/>
  <c r="I247" i="6"/>
  <c r="J139" i="6"/>
  <c r="J43" i="6"/>
  <c r="J379" i="6"/>
  <c r="I295" i="6"/>
  <c r="J199" i="6"/>
  <c r="J79" i="6"/>
  <c r="I38" i="6"/>
  <c r="J373" i="6"/>
  <c r="I361" i="6"/>
  <c r="J349" i="6"/>
  <c r="J337" i="6"/>
  <c r="I360" i="6"/>
  <c r="I312" i="6"/>
  <c r="I348" i="6"/>
  <c r="I324" i="6"/>
  <c r="I372" i="6"/>
  <c r="I336" i="6"/>
  <c r="J381" i="6"/>
  <c r="J369" i="6"/>
  <c r="J357" i="6"/>
  <c r="J345" i="6"/>
  <c r="J333" i="6"/>
  <c r="J321" i="6"/>
  <c r="J309" i="6"/>
  <c r="I153" i="6"/>
  <c r="I93" i="6"/>
  <c r="I9" i="6"/>
  <c r="I378" i="6"/>
  <c r="I366" i="6"/>
  <c r="I354" i="6"/>
  <c r="I342" i="6"/>
  <c r="I330" i="6"/>
  <c r="I318" i="6"/>
  <c r="I306" i="6"/>
  <c r="J294" i="6"/>
  <c r="I282" i="6"/>
  <c r="J270" i="6"/>
  <c r="I258" i="6"/>
  <c r="I246" i="6"/>
  <c r="I234" i="6"/>
  <c r="I222" i="6"/>
  <c r="I210" i="6"/>
  <c r="J198" i="6"/>
  <c r="I186" i="6"/>
  <c r="J174" i="6"/>
  <c r="J162" i="6"/>
  <c r="I150" i="6"/>
  <c r="J138" i="6"/>
  <c r="I126" i="6"/>
  <c r="J114" i="6"/>
  <c r="I102" i="6"/>
  <c r="J90" i="6"/>
  <c r="I78" i="6"/>
  <c r="I66" i="6"/>
  <c r="I54" i="6"/>
  <c r="I42" i="6"/>
  <c r="J30" i="6"/>
  <c r="J18" i="6"/>
  <c r="I6" i="6"/>
  <c r="I377" i="6"/>
  <c r="I365" i="6"/>
  <c r="I353" i="6"/>
  <c r="I341" i="6"/>
  <c r="I329" i="6"/>
  <c r="I317" i="6"/>
  <c r="I305" i="6"/>
  <c r="I293" i="6"/>
  <c r="I281" i="6"/>
  <c r="I269" i="6"/>
  <c r="I257" i="6"/>
  <c r="I245" i="6"/>
  <c r="I233" i="6"/>
  <c r="I221" i="6"/>
  <c r="I209" i="6"/>
  <c r="I197" i="6"/>
  <c r="I185" i="6"/>
  <c r="I173" i="6"/>
  <c r="I161" i="6"/>
  <c r="I149" i="6"/>
  <c r="I137" i="6"/>
  <c r="I125" i="6"/>
  <c r="I113" i="6"/>
  <c r="I101" i="6"/>
  <c r="I89" i="6"/>
  <c r="I77" i="6"/>
  <c r="I65" i="6"/>
  <c r="I53" i="6"/>
  <c r="I41" i="6"/>
  <c r="I29" i="6"/>
  <c r="I17" i="6"/>
  <c r="I5" i="6"/>
  <c r="I376" i="6"/>
  <c r="I364" i="6"/>
  <c r="I352" i="6"/>
  <c r="I340" i="6"/>
  <c r="I328" i="6"/>
  <c r="I316" i="6"/>
  <c r="I304" i="6"/>
  <c r="I292" i="6"/>
  <c r="I280" i="6"/>
  <c r="I268" i="6"/>
  <c r="I256" i="6"/>
  <c r="I244" i="6"/>
  <c r="I232" i="6"/>
  <c r="I220" i="6"/>
  <c r="I208" i="6"/>
  <c r="I196" i="6"/>
  <c r="I184" i="6"/>
  <c r="I172" i="6"/>
  <c r="I160" i="6"/>
  <c r="I148" i="6"/>
  <c r="I136" i="6"/>
  <c r="I124" i="6"/>
  <c r="I112" i="6"/>
  <c r="I100" i="6"/>
  <c r="I88" i="6"/>
  <c r="I76" i="6"/>
  <c r="I64" i="6"/>
  <c r="I52" i="6"/>
  <c r="I40" i="6"/>
  <c r="I28" i="6"/>
  <c r="I16" i="6"/>
  <c r="I4" i="6"/>
  <c r="I375" i="6"/>
  <c r="I363" i="6"/>
  <c r="I351" i="6"/>
  <c r="I339" i="6"/>
  <c r="I327" i="6"/>
  <c r="I315" i="6"/>
  <c r="I303" i="6"/>
  <c r="I291" i="6"/>
  <c r="I279" i="6"/>
  <c r="I267" i="6"/>
  <c r="I255" i="6"/>
  <c r="I243" i="6"/>
  <c r="I231" i="6"/>
  <c r="I219" i="6"/>
  <c r="I207" i="6"/>
  <c r="I195" i="6"/>
  <c r="I183" i="6"/>
  <c r="I171" i="6"/>
  <c r="I159" i="6"/>
  <c r="I147" i="6"/>
  <c r="I135" i="6"/>
  <c r="I123" i="6"/>
  <c r="I111" i="6"/>
  <c r="I99" i="6"/>
  <c r="I87" i="6"/>
  <c r="I75" i="6"/>
  <c r="I63" i="6"/>
  <c r="I51" i="6"/>
  <c r="I39" i="6"/>
  <c r="I27" i="6"/>
  <c r="I15" i="6"/>
  <c r="I3" i="6"/>
  <c r="I374" i="6"/>
  <c r="I362" i="6"/>
  <c r="I350" i="6"/>
  <c r="I338" i="6"/>
  <c r="I326" i="6"/>
  <c r="I314" i="6"/>
  <c r="I302" i="6"/>
  <c r="I290" i="6"/>
  <c r="I278" i="6"/>
  <c r="I266" i="6"/>
  <c r="I254" i="6"/>
  <c r="I242" i="6"/>
  <c r="I230" i="6"/>
  <c r="I218" i="6"/>
  <c r="I206" i="6"/>
  <c r="I194" i="6"/>
  <c r="I182" i="6"/>
  <c r="I170" i="6"/>
  <c r="I158" i="6"/>
  <c r="I146" i="6"/>
  <c r="I134" i="6"/>
  <c r="I122" i="6"/>
  <c r="I110" i="6"/>
  <c r="I98" i="6"/>
  <c r="I86" i="6"/>
  <c r="I74" i="6"/>
  <c r="I62" i="6"/>
  <c r="I50" i="6"/>
  <c r="I26" i="6"/>
  <c r="I14" i="6"/>
  <c r="I2" i="6"/>
  <c r="J325" i="6"/>
  <c r="J313" i="6"/>
  <c r="I301" i="6"/>
  <c r="J289" i="6"/>
  <c r="J277" i="6"/>
  <c r="J265" i="6"/>
  <c r="J253" i="6"/>
  <c r="I241" i="6"/>
  <c r="J229" i="6"/>
  <c r="I217" i="6"/>
  <c r="J205" i="6"/>
  <c r="I193" i="6"/>
  <c r="I181" i="6"/>
  <c r="J169" i="6"/>
  <c r="I157" i="6"/>
  <c r="J145" i="6"/>
  <c r="J133" i="6"/>
  <c r="I121" i="6"/>
  <c r="J109" i="6"/>
  <c r="J97" i="6"/>
  <c r="J85" i="6"/>
  <c r="J73" i="6"/>
  <c r="I61" i="6"/>
  <c r="J49" i="6"/>
  <c r="I37" i="6"/>
  <c r="J25" i="6"/>
  <c r="I13" i="6"/>
  <c r="I300" i="6"/>
  <c r="I288" i="6"/>
  <c r="I276" i="6"/>
  <c r="I264" i="6"/>
  <c r="I252" i="6"/>
  <c r="I240" i="6"/>
  <c r="I228" i="6"/>
  <c r="I216" i="6"/>
  <c r="I204" i="6"/>
  <c r="I192" i="6"/>
  <c r="I180" i="6"/>
  <c r="I168" i="6"/>
  <c r="I156" i="6"/>
  <c r="I144" i="6"/>
  <c r="I132" i="6"/>
  <c r="I120" i="6"/>
  <c r="I108" i="6"/>
  <c r="I96" i="6"/>
  <c r="I84" i="6"/>
  <c r="I72" i="6"/>
  <c r="I60" i="6"/>
  <c r="I48" i="6"/>
  <c r="I36" i="6"/>
  <c r="I24" i="6"/>
  <c r="I12" i="6"/>
  <c r="I383" i="6"/>
  <c r="I371" i="6"/>
  <c r="I359" i="6"/>
  <c r="I347" i="6"/>
  <c r="I335" i="6"/>
  <c r="I323" i="6"/>
  <c r="I311" i="6"/>
  <c r="I299" i="6"/>
  <c r="I287" i="6"/>
  <c r="I275" i="6"/>
  <c r="I263" i="6"/>
  <c r="I251" i="6"/>
  <c r="I239" i="6"/>
  <c r="I227" i="6"/>
  <c r="I215" i="6"/>
  <c r="I203" i="6"/>
  <c r="I191" i="6"/>
  <c r="I179" i="6"/>
  <c r="I167" i="6"/>
  <c r="I155" i="6"/>
  <c r="I143" i="6"/>
  <c r="I131" i="6"/>
  <c r="I119" i="6"/>
  <c r="I107" i="6"/>
  <c r="I95" i="6"/>
  <c r="I83" i="6"/>
  <c r="I71" i="6"/>
  <c r="I59" i="6"/>
  <c r="I47" i="6"/>
  <c r="I35" i="6"/>
  <c r="I23" i="6"/>
  <c r="I11" i="6"/>
  <c r="I382" i="6"/>
  <c r="I370" i="6"/>
  <c r="I358" i="6"/>
  <c r="I346" i="6"/>
  <c r="I334" i="6"/>
  <c r="I322" i="6"/>
  <c r="I310" i="6"/>
  <c r="I298" i="6"/>
  <c r="I286" i="6"/>
  <c r="I274" i="6"/>
  <c r="I262" i="6"/>
  <c r="I250" i="6"/>
  <c r="I238" i="6"/>
  <c r="I226" i="6"/>
  <c r="I214" i="6"/>
  <c r="I202" i="6"/>
  <c r="I190" i="6"/>
  <c r="I178" i="6"/>
  <c r="I166" i="6"/>
  <c r="I154" i="6"/>
  <c r="I142" i="6"/>
  <c r="I130" i="6"/>
  <c r="I118" i="6"/>
  <c r="I106" i="6"/>
  <c r="I94" i="6"/>
  <c r="I82" i="6"/>
  <c r="I70" i="6"/>
  <c r="I58" i="6"/>
  <c r="I46" i="6"/>
  <c r="I34" i="6"/>
  <c r="I22" i="6"/>
  <c r="I10" i="6"/>
  <c r="J297" i="6"/>
  <c r="J285" i="6"/>
  <c r="J273" i="6"/>
  <c r="J261" i="6"/>
  <c r="J249" i="6"/>
  <c r="J237" i="6"/>
  <c r="J225" i="6"/>
  <c r="J213" i="6"/>
  <c r="J201" i="6"/>
  <c r="J189" i="6"/>
  <c r="I177" i="6"/>
  <c r="J165" i="6"/>
  <c r="I141" i="6"/>
  <c r="I129" i="6"/>
  <c r="I117" i="6"/>
  <c r="I105" i="6"/>
  <c r="J81" i="6"/>
  <c r="J69" i="6"/>
  <c r="I57" i="6"/>
  <c r="J45" i="6"/>
  <c r="I33" i="6"/>
  <c r="J21" i="6"/>
  <c r="I344" i="6"/>
  <c r="I332" i="6"/>
  <c r="I320" i="6"/>
  <c r="I308" i="6"/>
  <c r="J296" i="6"/>
  <c r="I284" i="6"/>
  <c r="I272" i="6"/>
  <c r="J260" i="6"/>
  <c r="I248" i="6"/>
  <c r="I236" i="6"/>
  <c r="J224" i="6"/>
  <c r="J212" i="6"/>
  <c r="J200" i="6"/>
  <c r="J188" i="6"/>
  <c r="J176" i="6"/>
  <c r="J164" i="6"/>
  <c r="I152" i="6"/>
  <c r="I140" i="6"/>
  <c r="I128" i="6"/>
  <c r="I116" i="6"/>
  <c r="I104" i="6"/>
  <c r="I92" i="6"/>
  <c r="I80" i="6"/>
  <c r="J68" i="6"/>
  <c r="J56" i="6"/>
  <c r="J44" i="6"/>
  <c r="I32" i="6"/>
  <c r="J20" i="6"/>
  <c r="I8" i="6"/>
  <c r="I265" i="6"/>
  <c r="I25" i="6"/>
  <c r="J157" i="6"/>
  <c r="J117" i="6"/>
  <c r="J51" i="6"/>
  <c r="J13" i="6"/>
  <c r="I381" i="6"/>
  <c r="I261" i="6"/>
  <c r="I109" i="6"/>
  <c r="J380" i="6"/>
  <c r="J236" i="6"/>
  <c r="J155" i="6"/>
  <c r="J116" i="6"/>
  <c r="J42" i="6"/>
  <c r="I260" i="6"/>
  <c r="I97" i="6"/>
  <c r="J368" i="6"/>
  <c r="J197" i="6"/>
  <c r="J153" i="6"/>
  <c r="J106" i="6"/>
  <c r="J39" i="6"/>
  <c r="J248" i="6"/>
  <c r="I349" i="6"/>
  <c r="I237" i="6"/>
  <c r="I90" i="6"/>
  <c r="J356" i="6"/>
  <c r="J194" i="6"/>
  <c r="J152" i="6"/>
  <c r="J105" i="6"/>
  <c r="J37" i="6"/>
  <c r="I20" i="6"/>
  <c r="I345" i="6"/>
  <c r="I85" i="6"/>
  <c r="J344" i="6"/>
  <c r="J184" i="6"/>
  <c r="J143" i="6"/>
  <c r="J104" i="6"/>
  <c r="J36" i="6"/>
  <c r="I325" i="6"/>
  <c r="I205" i="6"/>
  <c r="I81" i="6"/>
  <c r="J332" i="6"/>
  <c r="J183" i="6"/>
  <c r="J142" i="6"/>
  <c r="J93" i="6"/>
  <c r="J27" i="6"/>
  <c r="I321" i="6"/>
  <c r="I201" i="6"/>
  <c r="I56" i="6"/>
  <c r="J320" i="6"/>
  <c r="J182" i="6"/>
  <c r="J141" i="6"/>
  <c r="J92" i="6"/>
  <c r="I176" i="6"/>
  <c r="I49" i="6"/>
  <c r="J308" i="6"/>
  <c r="J181" i="6"/>
  <c r="J140" i="6"/>
  <c r="J24" i="6"/>
  <c r="I296" i="6"/>
  <c r="I169" i="6"/>
  <c r="J171" i="6"/>
  <c r="J130" i="6"/>
  <c r="J63" i="6"/>
  <c r="J15" i="6"/>
  <c r="I289" i="6"/>
  <c r="I145" i="6"/>
  <c r="I30" i="6"/>
  <c r="J284" i="6"/>
  <c r="J170" i="6"/>
  <c r="J129" i="6"/>
  <c r="J54" i="6"/>
  <c r="J14" i="6"/>
  <c r="I277" i="6"/>
  <c r="J272" i="6"/>
  <c r="J128" i="6"/>
  <c r="J53" i="6"/>
  <c r="I270" i="6"/>
  <c r="I21" i="6"/>
  <c r="J168" i="6"/>
  <c r="J118" i="6"/>
  <c r="J52" i="6"/>
  <c r="J12" i="6"/>
  <c r="J26" i="6"/>
  <c r="I379" i="6"/>
  <c r="I294" i="6"/>
  <c r="I235" i="6"/>
  <c r="I174" i="6"/>
  <c r="I114" i="6"/>
  <c r="J378" i="6"/>
  <c r="J366" i="6"/>
  <c r="J354" i="6"/>
  <c r="J342" i="6"/>
  <c r="J330" i="6"/>
  <c r="J318" i="6"/>
  <c r="J306" i="6"/>
  <c r="J282" i="6"/>
  <c r="J258" i="6"/>
  <c r="J246" i="6"/>
  <c r="J234" i="6"/>
  <c r="J221" i="6"/>
  <c r="J209" i="6"/>
  <c r="J196" i="6"/>
  <c r="J91" i="6"/>
  <c r="J78" i="6"/>
  <c r="J65" i="6"/>
  <c r="I319" i="6"/>
  <c r="I139" i="6"/>
  <c r="I79" i="6"/>
  <c r="J377" i="6"/>
  <c r="J365" i="6"/>
  <c r="J353" i="6"/>
  <c r="J341" i="6"/>
  <c r="J329" i="6"/>
  <c r="J317" i="6"/>
  <c r="J305" i="6"/>
  <c r="J293" i="6"/>
  <c r="J281" i="6"/>
  <c r="J269" i="6"/>
  <c r="J257" i="6"/>
  <c r="J245" i="6"/>
  <c r="J233" i="6"/>
  <c r="J220" i="6"/>
  <c r="J208" i="6"/>
  <c r="J127" i="6"/>
  <c r="J115" i="6"/>
  <c r="J103" i="6"/>
  <c r="J77" i="6"/>
  <c r="I373" i="6"/>
  <c r="I285" i="6"/>
  <c r="I259" i="6"/>
  <c r="I229" i="6"/>
  <c r="I200" i="6"/>
  <c r="I164" i="6"/>
  <c r="I138" i="6"/>
  <c r="I45" i="6"/>
  <c r="I19" i="6"/>
  <c r="J376" i="6"/>
  <c r="J364" i="6"/>
  <c r="J352" i="6"/>
  <c r="J340" i="6"/>
  <c r="J328" i="6"/>
  <c r="J316" i="6"/>
  <c r="J304" i="6"/>
  <c r="J292" i="6"/>
  <c r="J280" i="6"/>
  <c r="J268" i="6"/>
  <c r="J256" i="6"/>
  <c r="J244" i="6"/>
  <c r="J232" i="6"/>
  <c r="J219" i="6"/>
  <c r="J207" i="6"/>
  <c r="J193" i="6"/>
  <c r="J179" i="6"/>
  <c r="J167" i="6"/>
  <c r="J151" i="6"/>
  <c r="J126" i="6"/>
  <c r="J102" i="6"/>
  <c r="J89" i="6"/>
  <c r="J76" i="6"/>
  <c r="J62" i="6"/>
  <c r="J50" i="6"/>
  <c r="J35" i="6"/>
  <c r="J23" i="6"/>
  <c r="J10" i="6"/>
  <c r="I211" i="6"/>
  <c r="I175" i="6"/>
  <c r="J355" i="6"/>
  <c r="J331" i="6"/>
  <c r="J295" i="6"/>
  <c r="J271" i="6"/>
  <c r="J247" i="6"/>
  <c r="J222" i="6"/>
  <c r="J210" i="6"/>
  <c r="I369" i="6"/>
  <c r="I343" i="6"/>
  <c r="I313" i="6"/>
  <c r="I225" i="6"/>
  <c r="I199" i="6"/>
  <c r="I163" i="6"/>
  <c r="I133" i="6"/>
  <c r="I73" i="6"/>
  <c r="I44" i="6"/>
  <c r="I18" i="6"/>
  <c r="J375" i="6"/>
  <c r="J363" i="6"/>
  <c r="J351" i="6"/>
  <c r="J339" i="6"/>
  <c r="J327" i="6"/>
  <c r="J315" i="6"/>
  <c r="J303" i="6"/>
  <c r="J291" i="6"/>
  <c r="J279" i="6"/>
  <c r="J267" i="6"/>
  <c r="J255" i="6"/>
  <c r="J243" i="6"/>
  <c r="J231" i="6"/>
  <c r="J218" i="6"/>
  <c r="J206" i="6"/>
  <c r="J192" i="6"/>
  <c r="J178" i="6"/>
  <c r="J150" i="6"/>
  <c r="J125" i="6"/>
  <c r="J113" i="6"/>
  <c r="J101" i="6"/>
  <c r="J88" i="6"/>
  <c r="J75" i="6"/>
  <c r="J61" i="6"/>
  <c r="J34" i="6"/>
  <c r="J22" i="6"/>
  <c r="J8" i="6"/>
  <c r="I55" i="6"/>
  <c r="J367" i="6"/>
  <c r="J283" i="6"/>
  <c r="J66" i="6"/>
  <c r="I309" i="6"/>
  <c r="I253" i="6"/>
  <c r="I224" i="6"/>
  <c r="I162" i="6"/>
  <c r="I69" i="6"/>
  <c r="I43" i="6"/>
  <c r="J374" i="6"/>
  <c r="J362" i="6"/>
  <c r="J350" i="6"/>
  <c r="J338" i="6"/>
  <c r="J326" i="6"/>
  <c r="J314" i="6"/>
  <c r="J302" i="6"/>
  <c r="J290" i="6"/>
  <c r="J278" i="6"/>
  <c r="J266" i="6"/>
  <c r="J254" i="6"/>
  <c r="J242" i="6"/>
  <c r="J230" i="6"/>
  <c r="J217" i="6"/>
  <c r="J191" i="6"/>
  <c r="J177" i="6"/>
  <c r="J149" i="6"/>
  <c r="J137" i="6"/>
  <c r="J124" i="6"/>
  <c r="J112" i="6"/>
  <c r="J100" i="6"/>
  <c r="J87" i="6"/>
  <c r="J60" i="6"/>
  <c r="J48" i="6"/>
  <c r="J33" i="6"/>
  <c r="J7" i="6"/>
  <c r="J223" i="6"/>
  <c r="J67" i="6"/>
  <c r="J307" i="6"/>
  <c r="I337" i="6"/>
  <c r="I249" i="6"/>
  <c r="I189" i="6"/>
  <c r="I68" i="6"/>
  <c r="J361" i="6"/>
  <c r="J301" i="6"/>
  <c r="J241" i="6"/>
  <c r="J216" i="6"/>
  <c r="J204" i="6"/>
  <c r="J190" i="6"/>
  <c r="J148" i="6"/>
  <c r="J136" i="6"/>
  <c r="J123" i="6"/>
  <c r="J111" i="6"/>
  <c r="J98" i="6"/>
  <c r="J86" i="6"/>
  <c r="J72" i="6"/>
  <c r="J59" i="6"/>
  <c r="J47" i="6"/>
  <c r="J32" i="6"/>
  <c r="J6" i="6"/>
  <c r="I333" i="6"/>
  <c r="I188" i="6"/>
  <c r="J372" i="6"/>
  <c r="J360" i="6"/>
  <c r="J348" i="6"/>
  <c r="J336" i="6"/>
  <c r="J324" i="6"/>
  <c r="J312" i="6"/>
  <c r="J300" i="6"/>
  <c r="J288" i="6"/>
  <c r="J276" i="6"/>
  <c r="J264" i="6"/>
  <c r="J252" i="6"/>
  <c r="J240" i="6"/>
  <c r="J227" i="6"/>
  <c r="J215" i="6"/>
  <c r="J203" i="6"/>
  <c r="J161" i="6"/>
  <c r="J147" i="6"/>
  <c r="J135" i="6"/>
  <c r="J122" i="6"/>
  <c r="J110" i="6"/>
  <c r="J71" i="6"/>
  <c r="J58" i="6"/>
  <c r="J46" i="6"/>
  <c r="J31" i="6"/>
  <c r="J5" i="6"/>
  <c r="I273" i="6"/>
  <c r="I187" i="6"/>
  <c r="J383" i="6"/>
  <c r="J371" i="6"/>
  <c r="J359" i="6"/>
  <c r="J347" i="6"/>
  <c r="J335" i="6"/>
  <c r="J323" i="6"/>
  <c r="J311" i="6"/>
  <c r="J299" i="6"/>
  <c r="J287" i="6"/>
  <c r="J275" i="6"/>
  <c r="J263" i="6"/>
  <c r="J251" i="6"/>
  <c r="J239" i="6"/>
  <c r="J226" i="6"/>
  <c r="J214" i="6"/>
  <c r="J202" i="6"/>
  <c r="J160" i="6"/>
  <c r="J146" i="6"/>
  <c r="J134" i="6"/>
  <c r="J121" i="6"/>
  <c r="J96" i="6"/>
  <c r="J84" i="6"/>
  <c r="J70" i="6"/>
  <c r="J57" i="6"/>
  <c r="J4" i="6"/>
  <c r="I357" i="6"/>
  <c r="I213" i="6"/>
  <c r="J382" i="6"/>
  <c r="J370" i="6"/>
  <c r="J358" i="6"/>
  <c r="J346" i="6"/>
  <c r="J334" i="6"/>
  <c r="J322" i="6"/>
  <c r="J310" i="6"/>
  <c r="J298" i="6"/>
  <c r="J286" i="6"/>
  <c r="J274" i="6"/>
  <c r="J262" i="6"/>
  <c r="J250" i="6"/>
  <c r="J238" i="6"/>
  <c r="J173" i="6"/>
  <c r="J159" i="6"/>
  <c r="J120" i="6"/>
  <c r="J108" i="6"/>
  <c r="J95" i="6"/>
  <c r="J83" i="6"/>
  <c r="J29" i="6"/>
  <c r="J17" i="6"/>
  <c r="J3" i="6"/>
  <c r="I297" i="6"/>
  <c r="I212" i="6"/>
  <c r="J185" i="6"/>
  <c r="J172" i="6"/>
  <c r="J158" i="6"/>
  <c r="J144" i="6"/>
  <c r="J131" i="6"/>
  <c r="J119" i="6"/>
  <c r="J107" i="6"/>
  <c r="J94" i="6"/>
  <c r="J82" i="6"/>
  <c r="J28" i="6"/>
  <c r="J16" i="6"/>
  <c r="J2" i="6"/>
  <c r="J228" i="6"/>
  <c r="I198" i="6"/>
  <c r="J195" i="6"/>
  <c r="J186" i="6"/>
  <c r="J180" i="6"/>
  <c r="J166" i="6"/>
  <c r="I165" i="6"/>
  <c r="J156" i="6"/>
  <c r="J154" i="6"/>
  <c r="J132" i="6"/>
  <c r="J99" i="6"/>
  <c r="J80" i="6"/>
  <c r="J74" i="6"/>
  <c r="J64" i="6"/>
  <c r="J40" i="6"/>
  <c r="J41" i="6"/>
  <c r="J38" i="6"/>
  <c r="J11" i="6"/>
  <c r="J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194A08-B9B2-472C-BCB8-AA5F31F2FE90}" keepAlive="1" name="Query - CurrentNBATeams" description="Connection to the 'CurrentNBATeams' query in the workbook." type="5" refreshedVersion="0" background="1">
    <dbPr connection="Provider=Microsoft.Mashup.OleDb.1;Data Source=$Workbook$;Location=CurrentNBATeams;Extended Properties=&quot;&quot;" command="SELECT * FROM [CurrentNBATeams]"/>
  </connection>
  <connection id="2" xr16:uid="{DE41E1B4-EE07-457A-942C-9A7EAE2BAC62}" keepAlive="1" name="Query - CurrentNBATeams (2)" description="Connection to the 'CurrentNBATeams (2)' query in the workbook." type="5" refreshedVersion="8" background="1" saveData="1">
    <dbPr connection="Provider=Microsoft.Mashup.OleDb.1;Data Source=$Workbook$;Location=&quot;CurrentNBATeams (2)&quot;;Extended Properties=&quot;&quot;" command="SELECT * FROM [CurrentNBATeams (2)]"/>
  </connection>
  <connection id="3" xr16:uid="{6380C2F1-61AC-4E5C-9B66-51B4C1765548}" keepAlive="1" name="Query - NBAOwnersAndPurchaseCost" description="Connection to the 'NBAOwnersAndPurchaseCost' query in the workbook." type="5" refreshedVersion="8" background="1" saveData="1">
    <dbPr connection="Provider=Microsoft.Mashup.OleDb.1;Data Source=$Workbook$;Location=NBAOwnersAndPurchaseCost;Extended Properties=&quot;&quot;" command="SELECT * FROM [NBAOwnersAndPurchaseCost]"/>
  </connection>
  <connection id="4" xr16:uid="{362602A7-3A5E-45EC-997B-96E8CB704458}" keepAlive="1" name="Query - USCitiesByPopulation" description="Connection to the 'USCitiesByPopulation' query in the workbook." type="5" refreshedVersion="8" background="1" saveData="1">
    <dbPr connection="Provider=Microsoft.Mashup.OleDb.1;Data Source=$Workbook$;Location=USCitiesByPopulation;Extended Properties=&quot;&quot;" command="SELECT * FROM [USCitiesByPopulation]"/>
  </connection>
  <connection id="5" xr16:uid="{8DE5D4FE-EB92-4DED-A1AE-CF6CC0A9DBD5}" keepAlive="1" name="Query - USPerCapitaGDP" description="Connection to the 'USPerCapitaGDP' query in the workbook." type="5" refreshedVersion="8" background="1" saveData="1">
    <dbPr connection="Provider=Microsoft.Mashup.OleDb.1;Data Source=$Workbook$;Location=USPerCapitaGDP;Extended Properties=&quot;&quot;" command="SELECT * FROM [USPerCapitaGDP]"/>
  </connection>
  <connection id="6" xr16:uid="{4CAD8AC2-E17D-4547-927A-F9719E79506F}" keepAlive="1" name="Query - USStatesandPopulation" description="Connection to the 'USStatesandPopulation' query in the workbook." type="5" refreshedVersion="8" background="1" saveData="1">
    <dbPr connection="Provider=Microsoft.Mashup.OleDb.1;Data Source=$Workbook$;Location=USStatesandPopulation;Extended Properties=&quot;&quot;" command="SELECT * FROM [USStatesandPopulation]"/>
  </connection>
  <connection id="7" xr16:uid="{E58718CA-5119-413A-98FF-9B53B4F4C02A}" keepAlive="1" name="Query - USStatesandPopulation (2)" description="Connection to the 'USStatesandPopulation (2)' query in the workbook." type="5" refreshedVersion="0" background="1">
    <dbPr connection="Provider=Microsoft.Mashup.OleDb.1;Data Source=$Workbook$;Location=&quot;USStatesandPopulation (2)&quot;;Extended Properties=&quot;&quot;" command="SELECT * FROM [USStatesandPopulation (2)]"/>
  </connection>
  <connection id="8" xr16:uid="{115B0D8A-15E1-4162-ABAE-98BA8559F02F}" keepAlive="1" name="Query - USStatewiseGDP" description="Connection to the 'USStatewiseGDP' query in the workbook." type="5" refreshedVersion="8" background="1" saveData="1">
    <dbPr connection="Provider=Microsoft.Mashup.OleDb.1;Data Source=$Workbook$;Location=USStatewiseGDP;Extended Properties=&quot;&quot;" command="SELECT * FROM [USStatewiseGDP]"/>
  </connection>
</connections>
</file>

<file path=xl/sharedStrings.xml><?xml version="1.0" encoding="utf-8"?>
<sst xmlns="http://schemas.openxmlformats.org/spreadsheetml/2006/main" count="3057" uniqueCount="1934">
  <si>
    <t>NY</t>
  </si>
  <si>
    <t>−5.32%</t>
  </si>
  <si>
    <t>40.66°N 73.94°W</t>
  </si>
  <si>
    <t>Los Angeles</t>
  </si>
  <si>
    <t>CA</t>
  </si>
  <si>
    <t>−1.96%</t>
  </si>
  <si>
    <t>34.02°N 118.41°W</t>
  </si>
  <si>
    <t>Chicago</t>
  </si>
  <si>
    <t>IL</t>
  </si>
  <si>
    <t>−2.96%</t>
  </si>
  <si>
    <t>41.84°N 87.68°W</t>
  </si>
  <si>
    <t>Houston</t>
  </si>
  <si>
    <t>TX</t>
  </si>
  <si>
    <t>−0.07%</t>
  </si>
  <si>
    <t>29.79°N 95.39°W</t>
  </si>
  <si>
    <t>Phoenix</t>
  </si>
  <si>
    <t>AZ</t>
  </si>
  <si>
    <t>+2.26%</t>
  </si>
  <si>
    <t>33.57°N 112.09°W</t>
  </si>
  <si>
    <t>PA</t>
  </si>
  <si>
    <t>−2.28%</t>
  </si>
  <si>
    <t>40.01°N 75.13°W</t>
  </si>
  <si>
    <t>San Antonio</t>
  </si>
  <si>
    <t>+2.67%</t>
  </si>
  <si>
    <t>29.46°N 98.52°W</t>
  </si>
  <si>
    <t>San Diego</t>
  </si>
  <si>
    <t>−0.42%</t>
  </si>
  <si>
    <t>32.81°N 117.14°W</t>
  </si>
  <si>
    <t>Dallas</t>
  </si>
  <si>
    <t>−0.37%</t>
  </si>
  <si>
    <t>32.79°N 96.77°W</t>
  </si>
  <si>
    <t>Austin</t>
  </si>
  <si>
    <t>+1.31%</t>
  </si>
  <si>
    <t>30.30°N 97.75°W</t>
  </si>
  <si>
    <t>FL</t>
  </si>
  <si>
    <t>+2.29%</t>
  </si>
  <si>
    <t>30.34°N 81.66°W</t>
  </si>
  <si>
    <t>San Jose</t>
  </si>
  <si>
    <t>−4.15%</t>
  </si>
  <si>
    <t>37.30°N 121.81°W</t>
  </si>
  <si>
    <t>Fort Worth</t>
  </si>
  <si>
    <t>+4.11%</t>
  </si>
  <si>
    <t>32.78°N 97.35°W</t>
  </si>
  <si>
    <t>Columbus</t>
  </si>
  <si>
    <t>OH</t>
  </si>
  <si>
    <t>+0.25%</t>
  </si>
  <si>
    <t>39.99°N 82.99°W</t>
  </si>
  <si>
    <t>Charlotte</t>
  </si>
  <si>
    <t>NC</t>
  </si>
  <si>
    <t>+2.65%</t>
  </si>
  <si>
    <t>35.21°N 80.83°W</t>
  </si>
  <si>
    <t>IN</t>
  </si>
  <si>
    <t>−0.79%</t>
  </si>
  <si>
    <t>39.78°N 86.15°W</t>
  </si>
  <si>
    <t>−7.50%</t>
  </si>
  <si>
    <t>37.73°N 123.03°W</t>
  </si>
  <si>
    <t>Seattle</t>
  </si>
  <si>
    <t>WA</t>
  </si>
  <si>
    <t>+1.66%</t>
  </si>
  <si>
    <t>47.62°N 122.35°W</t>
  </si>
  <si>
    <t>CO</t>
  </si>
  <si>
    <t>−0.32%</t>
  </si>
  <si>
    <t>39.76°N 104.88°W</t>
  </si>
  <si>
    <t>Oklahoma City</t>
  </si>
  <si>
    <t>OK</t>
  </si>
  <si>
    <t>+2.02%</t>
  </si>
  <si>
    <t>35.47°N 97.51°W</t>
  </si>
  <si>
    <t>TN</t>
  </si>
  <si>
    <t>−0.84%</t>
  </si>
  <si>
    <t>36.17°N 86.79°W</t>
  </si>
  <si>
    <t>El Paso</t>
  </si>
  <si>
    <t>−0.20%</t>
  </si>
  <si>
    <t>31.85°N 106.43°W</t>
  </si>
  <si>
    <t>DC</t>
  </si>
  <si>
    <t>−2.57%</t>
  </si>
  <si>
    <t>38.90°N 77.02°W</t>
  </si>
  <si>
    <t>Las Vegas</t>
  </si>
  <si>
    <t>NV</t>
  </si>
  <si>
    <t>+2.24%</t>
  </si>
  <si>
    <t>36.23°N 115.26°W</t>
  </si>
  <si>
    <t>Boston</t>
  </si>
  <si>
    <t>MA</t>
  </si>
  <si>
    <t>−3.69%</t>
  </si>
  <si>
    <t>42.34°N 71.02°W</t>
  </si>
  <si>
    <t>Portland</t>
  </si>
  <si>
    <t>OR</t>
  </si>
  <si>
    <t>−2.67%</t>
  </si>
  <si>
    <t>45.54°N 122.65°W</t>
  </si>
  <si>
    <t>KY</t>
  </si>
  <si>
    <t>−1.36%</t>
  </si>
  <si>
    <t>38.17°N 85.65°W</t>
  </si>
  <si>
    <t>Memphis</t>
  </si>
  <si>
    <t>−1.90%</t>
  </si>
  <si>
    <t>35.11°N 89.97°W</t>
  </si>
  <si>
    <t>Detroit</t>
  </si>
  <si>
    <t>MI</t>
  </si>
  <si>
    <t>−2.93%</t>
  </si>
  <si>
    <t>42.38°N 83.10°W</t>
  </si>
  <si>
    <t>MD</t>
  </si>
  <si>
    <t>−2.69%</t>
  </si>
  <si>
    <t>39.30°N 76.61°W</t>
  </si>
  <si>
    <t>Milwaukee</t>
  </si>
  <si>
    <t>WI</t>
  </si>
  <si>
    <t>−2.41%</t>
  </si>
  <si>
    <t>43.06°N 87.97°W</t>
  </si>
  <si>
    <t>Albuquerque</t>
  </si>
  <si>
    <t>NM</t>
  </si>
  <si>
    <t>−0.63%</t>
  </si>
  <si>
    <t>35.10°N 106.65°W</t>
  </si>
  <si>
    <t>Tucson</t>
  </si>
  <si>
    <t>+0.73%</t>
  </si>
  <si>
    <t>32.15°N 110.87°W</t>
  </si>
  <si>
    <t>Fresno</t>
  </si>
  <si>
    <t>+0.64%</t>
  </si>
  <si>
    <t>36.78°N 119.79°W</t>
  </si>
  <si>
    <t>Sacramento</t>
  </si>
  <si>
    <t>+0.58%</t>
  </si>
  <si>
    <t>38.57°N 121.47°W</t>
  </si>
  <si>
    <t>Mesa</t>
  </si>
  <si>
    <t>+1.63%</t>
  </si>
  <si>
    <t>33.40°N 111.72°W</t>
  </si>
  <si>
    <t>Kansas City</t>
  </si>
  <si>
    <t>MO</t>
  </si>
  <si>
    <t>+0.24%</t>
  </si>
  <si>
    <t>39.12°N 94.56°W</t>
  </si>
  <si>
    <t>Atlanta</t>
  </si>
  <si>
    <t>GA</t>
  </si>
  <si>
    <t>+0.08%</t>
  </si>
  <si>
    <t>33.76°N 84.42°W</t>
  </si>
  <si>
    <t>Colorado Springs</t>
  </si>
  <si>
    <t>+1.52%</t>
  </si>
  <si>
    <t>38.87°N 104.76°W</t>
  </si>
  <si>
    <t>Omaha</t>
  </si>
  <si>
    <t>NE</t>
  </si>
  <si>
    <t>−0.18%</t>
  </si>
  <si>
    <t>41.26°N 96.05°W</t>
  </si>
  <si>
    <t>Raleigh</t>
  </si>
  <si>
    <t>+1.91%</t>
  </si>
  <si>
    <t>35.83°N 78.64°W</t>
  </si>
  <si>
    <t>VA</t>
  </si>
  <si>
    <t>36.78°N 76.03°W</t>
  </si>
  <si>
    <t>Long Beach</t>
  </si>
  <si>
    <t>−3.31%</t>
  </si>
  <si>
    <t>33.78°N 118.17°W</t>
  </si>
  <si>
    <t>Miami</t>
  </si>
  <si>
    <t>+1.64%</t>
  </si>
  <si>
    <t>25.78°N 80.21°W</t>
  </si>
  <si>
    <t>Oakland</t>
  </si>
  <si>
    <t>−2.29%</t>
  </si>
  <si>
    <t>37.77°N 122.23°W</t>
  </si>
  <si>
    <t>Minneapolis</t>
  </si>
  <si>
    <t>MN</t>
  </si>
  <si>
    <t>−1.13%</t>
  </si>
  <si>
    <t>44.96°N 93.27°W</t>
  </si>
  <si>
    <t>Tulsa</t>
  </si>
  <si>
    <t>−0.29%</t>
  </si>
  <si>
    <t>36.13°N 95.90°W</t>
  </si>
  <si>
    <t>Bakersfield</t>
  </si>
  <si>
    <t>+1.78%</t>
  </si>
  <si>
    <t>35.35°N 119.04°W</t>
  </si>
  <si>
    <t>Tampa</t>
  </si>
  <si>
    <t>+3.43%</t>
  </si>
  <si>
    <t>27.97°N 82.47°W</t>
  </si>
  <si>
    <t>Wichita</t>
  </si>
  <si>
    <t>KS</t>
  </si>
  <si>
    <t>−0.34%</t>
  </si>
  <si>
    <t>37.69°N 97.35°W</t>
  </si>
  <si>
    <t>Arlington</t>
  </si>
  <si>
    <t>+0.09%</t>
  </si>
  <si>
    <t>32.70°N 97.12°W</t>
  </si>
  <si>
    <t>Aurora</t>
  </si>
  <si>
    <t>+1.88%</t>
  </si>
  <si>
    <t>39.70°N 104.72°W</t>
  </si>
  <si>
    <t>LA</t>
  </si>
  <si>
    <t>−3.71%</t>
  </si>
  <si>
    <t>30.05°N 89.93°W</t>
  </si>
  <si>
    <t>Cleveland</t>
  </si>
  <si>
    <t>41.48°N 81.68°W</t>
  </si>
  <si>
    <t>Anaheim</t>
  </si>
  <si>
    <t>−0.68%</t>
  </si>
  <si>
    <t>33.86°N 117.76°W</t>
  </si>
  <si>
    <t>HI</t>
  </si>
  <si>
    <t>−2.15%</t>
  </si>
  <si>
    <t>21.32°N 157.85°W</t>
  </si>
  <si>
    <t>Henderson</t>
  </si>
  <si>
    <t>+4.35%</t>
  </si>
  <si>
    <t>36.01°N 115.04°W</t>
  </si>
  <si>
    <t>Stockton</t>
  </si>
  <si>
    <t>+0.32%</t>
  </si>
  <si>
    <t>37.98°N 121.31°W</t>
  </si>
  <si>
    <t>Riverside</t>
  </si>
  <si>
    <t>+1.83%</t>
  </si>
  <si>
    <t>33.94°N 117.39°W</t>
  </si>
  <si>
    <t>−0.69%</t>
  </si>
  <si>
    <t>38.04°N 84.46°W</t>
  </si>
  <si>
    <t>Corpus Christi</t>
  </si>
  <si>
    <t>−0.51%</t>
  </si>
  <si>
    <t>27.75°N 97.17°W</t>
  </si>
  <si>
    <t>Orlando</t>
  </si>
  <si>
    <t>+2.77%</t>
  </si>
  <si>
    <t>28.41°N 81.25°W</t>
  </si>
  <si>
    <t>Irvine</t>
  </si>
  <si>
    <t>+1.96%</t>
  </si>
  <si>
    <t>33.68°N 117.77°W</t>
  </si>
  <si>
    <t>Cincinnati</t>
  </si>
  <si>
    <t>+0.06%</t>
  </si>
  <si>
    <t>39.14°N 84.51°W</t>
  </si>
  <si>
    <t>Santa Ana</t>
  </si>
  <si>
    <t>−0.66%</t>
  </si>
  <si>
    <t>33.74°N 117.88°W</t>
  </si>
  <si>
    <t>Newark</t>
  </si>
  <si>
    <t>NJ</t>
  </si>
  <si>
    <t>−1.99%</t>
  </si>
  <si>
    <t>40.72°N 74.17°W</t>
  </si>
  <si>
    <t>Saint Paul</t>
  </si>
  <si>
    <t>−2.68%</t>
  </si>
  <si>
    <t>44.95°N 93.10°W</t>
  </si>
  <si>
    <t>Pittsburgh</t>
  </si>
  <si>
    <t>−0.02%</t>
  </si>
  <si>
    <t>40.44°N 79.98°W</t>
  </si>
  <si>
    <t>Greensboro</t>
  </si>
  <si>
    <t>+0.70%</t>
  </si>
  <si>
    <t>36.10°N 79.83°W</t>
  </si>
  <si>
    <t>Lincoln</t>
  </si>
  <si>
    <t>+0.53%</t>
  </si>
  <si>
    <t>40.81°N 96.68°W</t>
  </si>
  <si>
    <t>Durham</t>
  </si>
  <si>
    <t>+2.97%</t>
  </si>
  <si>
    <t>35.98°N 78.90°W</t>
  </si>
  <si>
    <t>Plano</t>
  </si>
  <si>
    <t>+1.42%</t>
  </si>
  <si>
    <t>33.05°N 96.75°W</t>
  </si>
  <si>
    <t>AK</t>
  </si>
  <si>
    <t>−1.41%</t>
  </si>
  <si>
    <t>61.17°N 149.28°W</t>
  </si>
  <si>
    <t>Jersey City</t>
  </si>
  <si>
    <t>−1.98%</t>
  </si>
  <si>
    <t>40.71°N 74.06°W</t>
  </si>
  <si>
    <t>−4.97%</t>
  </si>
  <si>
    <t>38.64°N 90.24°W</t>
  </si>
  <si>
    <t>Chandler</t>
  </si>
  <si>
    <t>+1.71%</t>
  </si>
  <si>
    <t>33.28°N 111.85°W</t>
  </si>
  <si>
    <t>North Las Vegas</t>
  </si>
  <si>
    <t>+6.86%</t>
  </si>
  <si>
    <t>36.28°N 115.09°W</t>
  </si>
  <si>
    <t>Chula Vista</t>
  </si>
  <si>
    <t>+1.34%</t>
  </si>
  <si>
    <t>32.63°N 117.02°W</t>
  </si>
  <si>
    <t>Buffalo</t>
  </si>
  <si>
    <t>−0.67%</t>
  </si>
  <si>
    <t>42.89°N 78.86°W</t>
  </si>
  <si>
    <t>33.31°N 111.74°W</t>
  </si>
  <si>
    <t>Reno</t>
  </si>
  <si>
    <t>+3.51%</t>
  </si>
  <si>
    <t>39.55°N 119.85°W</t>
  </si>
  <si>
    <t>Madison</t>
  </si>
  <si>
    <t>+1.14%</t>
  </si>
  <si>
    <t>43.09°N 89.43°W</t>
  </si>
  <si>
    <t>Fort Wayne</t>
  </si>
  <si>
    <t>+1.53%</t>
  </si>
  <si>
    <t>41.09°N 85.14°W</t>
  </si>
  <si>
    <t>Toledo</t>
  </si>
  <si>
    <t>−1.69%</t>
  </si>
  <si>
    <t>41.66°N 83.58°W</t>
  </si>
  <si>
    <t>Lubbock</t>
  </si>
  <si>
    <t>+2.64%</t>
  </si>
  <si>
    <t>33.57°N 101.89°W</t>
  </si>
  <si>
    <t>St. Petersburg</t>
  </si>
  <si>
    <t>27.77°N 82.64°W</t>
  </si>
  <si>
    <t>Laredo</t>
  </si>
  <si>
    <t>+0.38%</t>
  </si>
  <si>
    <t>27.56°N 99.49°W</t>
  </si>
  <si>
    <t>Irving</t>
  </si>
  <si>
    <t>−0.77%</t>
  </si>
  <si>
    <t>32.86°N 96.97°W</t>
  </si>
  <si>
    <t>+1.23%</t>
  </si>
  <si>
    <t>36.68°N 76.30°W</t>
  </si>
  <si>
    <t>Glendale</t>
  </si>
  <si>
    <t>33.53°N 112.19°W</t>
  </si>
  <si>
    <t>Winston-Salem</t>
  </si>
  <si>
    <t>+0.72%</t>
  </si>
  <si>
    <t>36.10°N 80.26°W</t>
  </si>
  <si>
    <t>Scottsdale</t>
  </si>
  <si>
    <t>33.68°N 111.86°W</t>
  </si>
  <si>
    <t>Garland</t>
  </si>
  <si>
    <t>−2.10%</t>
  </si>
  <si>
    <t>32.91°N 96.63°W</t>
  </si>
  <si>
    <t>ID</t>
  </si>
  <si>
    <t>+0.40%</t>
  </si>
  <si>
    <t>43.60°N 116.23°W</t>
  </si>
  <si>
    <t>36.92°N 76.24°W</t>
  </si>
  <si>
    <t>Port St. Lucie</t>
  </si>
  <si>
    <t>+13.15%</t>
  </si>
  <si>
    <t>27.28°N 80.39°W</t>
  </si>
  <si>
    <t>Spokane</t>
  </si>
  <si>
    <t>+0.51%</t>
  </si>
  <si>
    <t>47.67°N 117.43°W</t>
  </si>
  <si>
    <t>37.53°N 77.48°W</t>
  </si>
  <si>
    <t>Fremont</t>
  </si>
  <si>
    <t>−2.88%</t>
  </si>
  <si>
    <t>37.49°N 121.94°W</t>
  </si>
  <si>
    <t>Huntsville</t>
  </si>
  <si>
    <t>AL</t>
  </si>
  <si>
    <t>+3.22%</t>
  </si>
  <si>
    <t>34.78°N 86.53°W</t>
  </si>
  <si>
    <t>Tacoma</t>
  </si>
  <si>
    <t>+1.11%</t>
  </si>
  <si>
    <t>47.25°N 122.46°W</t>
  </si>
  <si>
    <t>−2.65%</t>
  </si>
  <si>
    <t>30.44°N 91.13°W</t>
  </si>
  <si>
    <t>Santa Clarita</t>
  </si>
  <si>
    <t>−3.20%</t>
  </si>
  <si>
    <t>34.41°N 118.49°W</t>
  </si>
  <si>
    <t>San Bernardino</t>
  </si>
  <si>
    <t>−0.80%</t>
  </si>
  <si>
    <t>34.14°N 117.29°W</t>
  </si>
  <si>
    <t>Hialeah</t>
  </si>
  <si>
    <t>−1.26%</t>
  </si>
  <si>
    <t>25.87°N 80.30°W</t>
  </si>
  <si>
    <t>Frisco</t>
  </si>
  <si>
    <t>+9.51%</t>
  </si>
  <si>
    <t>33.16°N 96.82°W</t>
  </si>
  <si>
    <t>Modesto</t>
  </si>
  <si>
    <t>37.64°N 121.00°W</t>
  </si>
  <si>
    <t>Cape Coral</t>
  </si>
  <si>
    <t>+11.84%</t>
  </si>
  <si>
    <t>26.65°N 81.99°W</t>
  </si>
  <si>
    <t>Fontana</t>
  </si>
  <si>
    <t>34.11°N 117.46°W</t>
  </si>
  <si>
    <t>Moreno Valley</t>
  </si>
  <si>
    <t>+1.58%</t>
  </si>
  <si>
    <t>33.92°N 117.21°W</t>
  </si>
  <si>
    <t>Des Moines</t>
  </si>
  <si>
    <t>IA</t>
  </si>
  <si>
    <t>−1.45%</t>
  </si>
  <si>
    <t>41.57°N 93.61°W</t>
  </si>
  <si>
    <t>Rochester</t>
  </si>
  <si>
    <t>−0.94%</t>
  </si>
  <si>
    <t>43.17°N 77.62°W</t>
  </si>
  <si>
    <t>Fayetteville</t>
  </si>
  <si>
    <t>+0.18%</t>
  </si>
  <si>
    <t>35.08°N 78.97°W</t>
  </si>
  <si>
    <t>Yonkers</t>
  </si>
  <si>
    <t>−1.63%</t>
  </si>
  <si>
    <t>40.95°N 73.87°W</t>
  </si>
  <si>
    <t>McKinney</t>
  </si>
  <si>
    <t>+6.25%</t>
  </si>
  <si>
    <t>33.20°N 96.66°W</t>
  </si>
  <si>
    <t>Worcester</t>
  </si>
  <si>
    <t>−0.58%</t>
  </si>
  <si>
    <t>42.27°N 71.81°W</t>
  </si>
  <si>
    <t>Salt Lake City</t>
  </si>
  <si>
    <t>UT</t>
  </si>
  <si>
    <t>+2.47%</t>
  </si>
  <si>
    <t>40.78°N 111.93°W</t>
  </si>
  <si>
    <t>Little Rock</t>
  </si>
  <si>
    <t>AR</t>
  </si>
  <si>
    <t>+0.13%</t>
  </si>
  <si>
    <t>34.72°N 92.36°W</t>
  </si>
  <si>
    <t>−2.08%</t>
  </si>
  <si>
    <t>32.51°N 84.87°W</t>
  </si>
  <si>
    <t>+0.01%</t>
  </si>
  <si>
    <t>33.37°N 82.07°W</t>
  </si>
  <si>
    <t>Sioux Falls</t>
  </si>
  <si>
    <t>SD</t>
  </si>
  <si>
    <t>+4.97%</t>
  </si>
  <si>
    <t>43.54°N 96.73°W</t>
  </si>
  <si>
    <t>Grand Prairie</t>
  </si>
  <si>
    <t>+2.93%</t>
  </si>
  <si>
    <t>32.69°N 97.02°W</t>
  </si>
  <si>
    <t>Tallahassee</t>
  </si>
  <si>
    <t>+2.84%</t>
  </si>
  <si>
    <t>30.46°N 84.25°W</t>
  </si>
  <si>
    <t>Amarillo</t>
  </si>
  <si>
    <t>+0.45%</t>
  </si>
  <si>
    <t>35.20°N 101.83°W</t>
  </si>
  <si>
    <t>Oxnard</t>
  </si>
  <si>
    <t>−0.82%</t>
  </si>
  <si>
    <t>34.20°N 119.21°W</t>
  </si>
  <si>
    <t>Peoria</t>
  </si>
  <si>
    <t>+3.60%</t>
  </si>
  <si>
    <t>33.79°N 112.31°W</t>
  </si>
  <si>
    <t>Overland Park</t>
  </si>
  <si>
    <t>38.89°N 94.69°W</t>
  </si>
  <si>
    <t>Montgomery</t>
  </si>
  <si>
    <t>−1.80%</t>
  </si>
  <si>
    <t>32.35°N 86.27°W</t>
  </si>
  <si>
    <t>Birmingham</t>
  </si>
  <si>
    <t>33.53°N 86.80°W</t>
  </si>
  <si>
    <t>Grand Rapids</t>
  </si>
  <si>
    <t>−1.01%</t>
  </si>
  <si>
    <t>42.96°N 85.66°W</t>
  </si>
  <si>
    <t>Knoxville</t>
  </si>
  <si>
    <t>+2.70%</t>
  </si>
  <si>
    <t>35.97°N 83.95°W</t>
  </si>
  <si>
    <t>Vancouver</t>
  </si>
  <si>
    <t>45.64°N 122.60°W</t>
  </si>
  <si>
    <t>Huntington Beach</t>
  </si>
  <si>
    <t>−2.21%</t>
  </si>
  <si>
    <t>33.70°N 118.00°W</t>
  </si>
  <si>
    <t>Providence</t>
  </si>
  <si>
    <t>RI</t>
  </si>
  <si>
    <t>−0.72%</t>
  </si>
  <si>
    <t>41.82°N 71.42°W</t>
  </si>
  <si>
    <t>Brownsville</t>
  </si>
  <si>
    <t>26.00°N 97.45°W</t>
  </si>
  <si>
    <t>−3.73%</t>
  </si>
  <si>
    <t>34.18°N 118.25°W</t>
  </si>
  <si>
    <t>Akron</t>
  </si>
  <si>
    <t>−1.03%</t>
  </si>
  <si>
    <t>41.08°N 81.52°W</t>
  </si>
  <si>
    <t>Tempe</t>
  </si>
  <si>
    <t>33.39°N 111.93°W</t>
  </si>
  <si>
    <t>−1.04%</t>
  </si>
  <si>
    <t>37.08°N 76.52°W</t>
  </si>
  <si>
    <t>Chattanooga</t>
  </si>
  <si>
    <t>+1.65%</t>
  </si>
  <si>
    <t>35.07°N 85.25°W</t>
  </si>
  <si>
    <t>Mobile</t>
  </si>
  <si>
    <t>−2.01%</t>
  </si>
  <si>
    <t>30.67°N 88.10°W</t>
  </si>
  <si>
    <t>Fort Lauderdale</t>
  </si>
  <si>
    <t>+0.21%</t>
  </si>
  <si>
    <t>26.14°N 80.15°W</t>
  </si>
  <si>
    <t>Cary</t>
  </si>
  <si>
    <t>+3.24%</t>
  </si>
  <si>
    <t>35.78°N 78.82°W</t>
  </si>
  <si>
    <t>Shreveport</t>
  </si>
  <si>
    <t>−3.97%</t>
  </si>
  <si>
    <t>32.47°N 93.79°W</t>
  </si>
  <si>
    <t>Ontario</t>
  </si>
  <si>
    <t>+2.17%</t>
  </si>
  <si>
    <t>34.04°N 117.60°W</t>
  </si>
  <si>
    <t>Eugene</t>
  </si>
  <si>
    <t>44.06°N 123.12°W</t>
  </si>
  <si>
    <t>−1.48%</t>
  </si>
  <si>
    <t>41.76°N 88.29°W</t>
  </si>
  <si>
    <t>Elk Grove</t>
  </si>
  <si>
    <t>+0.81%</t>
  </si>
  <si>
    <t>38.41°N 121.38°W</t>
  </si>
  <si>
    <t>Salem</t>
  </si>
  <si>
    <t>44.92°N 123.02°W</t>
  </si>
  <si>
    <t>Santa Rosa</t>
  </si>
  <si>
    <t>−0.53%</t>
  </si>
  <si>
    <t>38.45°N 122.71°W</t>
  </si>
  <si>
    <t>Clarksville</t>
  </si>
  <si>
    <t>+6.15%</t>
  </si>
  <si>
    <t>36.57°N 87.35°W</t>
  </si>
  <si>
    <t>Rancho Cucamonga</t>
  </si>
  <si>
    <t>+1.08%</t>
  </si>
  <si>
    <t>34.12°N 117.56°W</t>
  </si>
  <si>
    <t>Oceanside</t>
  </si>
  <si>
    <t>−1.07%</t>
  </si>
  <si>
    <t>33.22°N 117.31°W</t>
  </si>
  <si>
    <t>Springfield</t>
  </si>
  <si>
    <t>37.19°N 93.29°W</t>
  </si>
  <si>
    <t>Pembroke Pines</t>
  </si>
  <si>
    <t>−0.76%</t>
  </si>
  <si>
    <t>26.01°N 80.34°W</t>
  </si>
  <si>
    <t>Garden Grove</t>
  </si>
  <si>
    <t>−1.57%</t>
  </si>
  <si>
    <t>33.78°N 117.96°W</t>
  </si>
  <si>
    <t>Fort Collins</t>
  </si>
  <si>
    <t>−0.33%</t>
  </si>
  <si>
    <t>40.55°N 105.06°W</t>
  </si>
  <si>
    <t>Lancaster</t>
  </si>
  <si>
    <t>−2.50%</t>
  </si>
  <si>
    <t>34.69°N 118.18°W</t>
  </si>
  <si>
    <t>Palmdale</t>
  </si>
  <si>
    <t>−3.53%</t>
  </si>
  <si>
    <t>34.59°N 118.11°W</t>
  </si>
  <si>
    <t>Murfreesboro</t>
  </si>
  <si>
    <t>+6.30%</t>
  </si>
  <si>
    <t>35.85°N 86.42°W</t>
  </si>
  <si>
    <t>Salinas</t>
  </si>
  <si>
    <t>−1.54%</t>
  </si>
  <si>
    <t>36.69°N 121.63°W</t>
  </si>
  <si>
    <t>Corona</t>
  </si>
  <si>
    <t>+1.55%</t>
  </si>
  <si>
    <t>33.86°N 117.57°W</t>
  </si>
  <si>
    <t>Killeen</t>
  </si>
  <si>
    <t>+3.97%</t>
  </si>
  <si>
    <t>31.08°N 97.73°W</t>
  </si>
  <si>
    <t>Hayward</t>
  </si>
  <si>
    <t>−3.80%</t>
  </si>
  <si>
    <t>37.63°N 122.10°W</t>
  </si>
  <si>
    <t>Paterson</t>
  </si>
  <si>
    <t>−1.92%</t>
  </si>
  <si>
    <t>40.91°N 74.16°W</t>
  </si>
  <si>
    <t>−0.73%</t>
  </si>
  <si>
    <t>32.81°N 83.69°W</t>
  </si>
  <si>
    <t>Lakewood</t>
  </si>
  <si>
    <t>39.70°N 105.12°W</t>
  </si>
  <si>
    <t>−2.47%</t>
  </si>
  <si>
    <t>38.82°N 77.08°W</t>
  </si>
  <si>
    <t>Roseville</t>
  </si>
  <si>
    <t>+4.77%</t>
  </si>
  <si>
    <t>38.77°N 121.32°W</t>
  </si>
  <si>
    <t>Surprise</t>
  </si>
  <si>
    <t>+7.72%</t>
  </si>
  <si>
    <t>33.67°N 112.45°W</t>
  </si>
  <si>
    <t>−1.20%</t>
  </si>
  <si>
    <t>42.12°N 72.54°W</t>
  </si>
  <si>
    <t>Charleston</t>
  </si>
  <si>
    <t>SC</t>
  </si>
  <si>
    <t>32.83°N 79.97°W</t>
  </si>
  <si>
    <t>39.12°N 94.74°W</t>
  </si>
  <si>
    <t>Sunnyvale</t>
  </si>
  <si>
    <t>−1.74%</t>
  </si>
  <si>
    <t>37.39°N 122.03°W</t>
  </si>
  <si>
    <t>Bellevue</t>
  </si>
  <si>
    <t>+0.60%</t>
  </si>
  <si>
    <t>47.60°N 122.16°W</t>
  </si>
  <si>
    <t>Hollywood</t>
  </si>
  <si>
    <t>−0.27%</t>
  </si>
  <si>
    <t>26.03°N 80.16°W</t>
  </si>
  <si>
    <t>Denton</t>
  </si>
  <si>
    <t>+7.50%</t>
  </si>
  <si>
    <t>33.22°N 97.14°W</t>
  </si>
  <si>
    <t>Escondido</t>
  </si>
  <si>
    <t>33.13°N 117.07°W</t>
  </si>
  <si>
    <t>Joliet</t>
  </si>
  <si>
    <t>−0.22%</t>
  </si>
  <si>
    <t>41.52°N 88.15°W</t>
  </si>
  <si>
    <t>Naperville</t>
  </si>
  <si>
    <t>+0.26%</t>
  </si>
  <si>
    <t>41.75°N 88.16°W</t>
  </si>
  <si>
    <t>Bridgeport</t>
  </si>
  <si>
    <t>CT</t>
  </si>
  <si>
    <t>−0.19%</t>
  </si>
  <si>
    <t>41.19°N 73.20°W</t>
  </si>
  <si>
    <t>Savannah</t>
  </si>
  <si>
    <t>+0.15%</t>
  </si>
  <si>
    <t>32.00°N 81.15°W</t>
  </si>
  <si>
    <t>Mesquite</t>
  </si>
  <si>
    <t>−1.47%</t>
  </si>
  <si>
    <t>32.76°N 96.59°W</t>
  </si>
  <si>
    <t>Pasadena</t>
  </si>
  <si>
    <t>−2.82%</t>
  </si>
  <si>
    <t>29.65°N 95.15°W</t>
  </si>
  <si>
    <t>Rockford</t>
  </si>
  <si>
    <t>−1.31%</t>
  </si>
  <si>
    <t>42.26°N 89.06°W</t>
  </si>
  <si>
    <t>Pomona</t>
  </si>
  <si>
    <t>−3.75%</t>
  </si>
  <si>
    <t>34.06°N 117.76°W</t>
  </si>
  <si>
    <t>Jackson</t>
  </si>
  <si>
    <t>MS</t>
  </si>
  <si>
    <t>−5.01%</t>
  </si>
  <si>
    <t>32.32°N 90.21°W</t>
  </si>
  <si>
    <t>Olathe</t>
  </si>
  <si>
    <t>+3.06%</t>
  </si>
  <si>
    <t>38.88°N 94.82°W</t>
  </si>
  <si>
    <t>Gainesville</t>
  </si>
  <si>
    <t>29.68°N 82.35°W</t>
  </si>
  <si>
    <t>McAllen</t>
  </si>
  <si>
    <t>+1.67%</t>
  </si>
  <si>
    <t>26.22°N 98.25°W</t>
  </si>
  <si>
    <t>Syracuse</t>
  </si>
  <si>
    <t>−2.81%</t>
  </si>
  <si>
    <t>43.04°N 76.14°W</t>
  </si>
  <si>
    <t>Waco</t>
  </si>
  <si>
    <t>31.56°N 97.19°W</t>
  </si>
  <si>
    <t>Visalia</t>
  </si>
  <si>
    <t>36.33°N 119.33°W</t>
  </si>
  <si>
    <t>Thornton</t>
  </si>
  <si>
    <t>+1.00%</t>
  </si>
  <si>
    <t>39.92°N 104.94°W</t>
  </si>
  <si>
    <t>Torrance</t>
  </si>
  <si>
    <t>−4.04%</t>
  </si>
  <si>
    <t>33.83°N 118.36°W</t>
  </si>
  <si>
    <t>Fullerton</t>
  </si>
  <si>
    <t>−2.14%</t>
  </si>
  <si>
    <t>33.89°N 117.93°W</t>
  </si>
  <si>
    <t>Columbia</t>
  </si>
  <si>
    <t>34.04°N 80.91°W</t>
  </si>
  <si>
    <t>40.08°N 74.20°W</t>
  </si>
  <si>
    <t>New Haven</t>
  </si>
  <si>
    <t>+3.65%</t>
  </si>
  <si>
    <t>41.31°N 72.92°W</t>
  </si>
  <si>
    <t>+0.65%</t>
  </si>
  <si>
    <t>37.05°N 76.30°W</t>
  </si>
  <si>
    <t>Miramar</t>
  </si>
  <si>
    <t>+1.86%</t>
  </si>
  <si>
    <t>25.97°N 80.34°W</t>
  </si>
  <si>
    <t>Victorville</t>
  </si>
  <si>
    <t>+1.79%</t>
  </si>
  <si>
    <t>34.53°N 117.35°W</t>
  </si>
  <si>
    <t>Warren</t>
  </si>
  <si>
    <t>−1.64%</t>
  </si>
  <si>
    <t>42.49°N 83.03°W</t>
  </si>
  <si>
    <t>West Valley City</t>
  </si>
  <si>
    <t>−2.55%</t>
  </si>
  <si>
    <t>40.69°N 112.01°W</t>
  </si>
  <si>
    <t>Cedar Rapids</t>
  </si>
  <si>
    <t>−0.93%</t>
  </si>
  <si>
    <t>41.97°N 91.68°W</t>
  </si>
  <si>
    <t>Stamford</t>
  </si>
  <si>
    <t>41.08°N 73.55°W</t>
  </si>
  <si>
    <t>Orange</t>
  </si>
  <si>
    <t>33.79°N 117.86°W</t>
  </si>
  <si>
    <t>Dayton</t>
  </si>
  <si>
    <t>−1.24%</t>
  </si>
  <si>
    <t>39.78°N 84.20°W</t>
  </si>
  <si>
    <t>Midland</t>
  </si>
  <si>
    <t>+1.45%</t>
  </si>
  <si>
    <t>32.02°N 102.11°W</t>
  </si>
  <si>
    <t>Kent</t>
  </si>
  <si>
    <t>−1.61%</t>
  </si>
  <si>
    <t>47.39°N 122.21°W</t>
  </si>
  <si>
    <t>Elizabeth</t>
  </si>
  <si>
    <t>−2.20%</t>
  </si>
  <si>
    <t>40.67°N 74.19°W</t>
  </si>
  <si>
    <t>−3.24%</t>
  </si>
  <si>
    <t>34.16°N 118.14°W</t>
  </si>
  <si>
    <t>Carrollton</t>
  </si>
  <si>
    <t>+0.29%</t>
  </si>
  <si>
    <t>32.99°N 96.90°W</t>
  </si>
  <si>
    <t>Coral Springs</t>
  </si>
  <si>
    <t>26.27°N 80.26°W</t>
  </si>
  <si>
    <t>Sterling Heights</t>
  </si>
  <si>
    <t>−1.32%</t>
  </si>
  <si>
    <t>42.58°N 83.03°W</t>
  </si>
  <si>
    <t>Fargo</t>
  </si>
  <si>
    <t>ND</t>
  </si>
  <si>
    <t>+4.33%</t>
  </si>
  <si>
    <t>46.86°N 96.83°W</t>
  </si>
  <si>
    <t>Lewisville</t>
  </si>
  <si>
    <t>+17.34%</t>
  </si>
  <si>
    <t>33.05°N 96.98°W</t>
  </si>
  <si>
    <t>Meridian</t>
  </si>
  <si>
    <t>+10.29%</t>
  </si>
  <si>
    <t>43.61°N 116.40°W</t>
  </si>
  <si>
    <t>Norman</t>
  </si>
  <si>
    <t>+1.25%</t>
  </si>
  <si>
    <t>35.24°N 97.35°W</t>
  </si>
  <si>
    <t>Palm Bay</t>
  </si>
  <si>
    <t>+7.91%</t>
  </si>
  <si>
    <t>27.96°N 80.66°W</t>
  </si>
  <si>
    <t>+0.98%</t>
  </si>
  <si>
    <t>33.95°N 83.37°W</t>
  </si>
  <si>
    <t>+1.82%</t>
  </si>
  <si>
    <t>38.95°N 92.33°W</t>
  </si>
  <si>
    <t>Abilene</t>
  </si>
  <si>
    <t>+1.76%</t>
  </si>
  <si>
    <t>32.45°N 99.74°W</t>
  </si>
  <si>
    <t>Pearland</t>
  </si>
  <si>
    <t>+0.89%</t>
  </si>
  <si>
    <t>29.56°N 95.32°W</t>
  </si>
  <si>
    <t>Santa Clara</t>
  </si>
  <si>
    <t>−0.56%</t>
  </si>
  <si>
    <t>37.36°N 121.97°W</t>
  </si>
  <si>
    <t>Round Rock</t>
  </si>
  <si>
    <t>+6.05%</t>
  </si>
  <si>
    <t>30.53°N 97.66°W</t>
  </si>
  <si>
    <t>Topeka</t>
  </si>
  <si>
    <t>−0.90%</t>
  </si>
  <si>
    <t>39.03°N 95.69°W</t>
  </si>
  <si>
    <t>Allentown</t>
  </si>
  <si>
    <t>−0.60%</t>
  </si>
  <si>
    <t>40.59°N 75.48°W</t>
  </si>
  <si>
    <t>Clovis</t>
  </si>
  <si>
    <t>+3.69%</t>
  </si>
  <si>
    <t>36.83°N 119.68°W</t>
  </si>
  <si>
    <t>Simi Valley</t>
  </si>
  <si>
    <t>−1.55%</t>
  </si>
  <si>
    <t>34.27°N 118.75°W</t>
  </si>
  <si>
    <t>College Station</t>
  </si>
  <si>
    <t>+3.16%</t>
  </si>
  <si>
    <t>30.59°N 96.30°W</t>
  </si>
  <si>
    <t>Thousand Oaks</t>
  </si>
  <si>
    <t>−2.13%</t>
  </si>
  <si>
    <t>34.19°N 118.87°W</t>
  </si>
  <si>
    <t>Vallejo</t>
  </si>
  <si>
    <t>−2.00%</t>
  </si>
  <si>
    <t>38.11°N 122.26°W</t>
  </si>
  <si>
    <t>Concord</t>
  </si>
  <si>
    <t>−2.22%</t>
  </si>
  <si>
    <t>37.97°N 122.00°W</t>
  </si>
  <si>
    <t>44.02°N 92.48°W</t>
  </si>
  <si>
    <t>Arvada</t>
  </si>
  <si>
    <t>−2.27%</t>
  </si>
  <si>
    <t>39.83°N 105.15°W</t>
  </si>
  <si>
    <t>30.21°N 92.03°W</t>
  </si>
  <si>
    <t>Independence</t>
  </si>
  <si>
    <t>39.09°N 94.35°W</t>
  </si>
  <si>
    <t>West Palm Beach</t>
  </si>
  <si>
    <t>+3.00%</t>
  </si>
  <si>
    <t>26.75°N 80.13°W</t>
  </si>
  <si>
    <t>Hartford</t>
  </si>
  <si>
    <t>−0.30%</t>
  </si>
  <si>
    <t>41.77°N 72.68°W</t>
  </si>
  <si>
    <t>Wilmington</t>
  </si>
  <si>
    <t>+4.22%</t>
  </si>
  <si>
    <t>34.21°N 77.89°W</t>
  </si>
  <si>
    <t>Lakeland</t>
  </si>
  <si>
    <t>+6.60%</t>
  </si>
  <si>
    <t>28.06°N 81.95°W</t>
  </si>
  <si>
    <t>Billings</t>
  </si>
  <si>
    <t>MT</t>
  </si>
  <si>
    <t>+2.43%</t>
  </si>
  <si>
    <t>45.79°N 108.55°W</t>
  </si>
  <si>
    <t>Ann Arbor</t>
  </si>
  <si>
    <t>−3.21%</t>
  </si>
  <si>
    <t>42.28°N 83.73°W</t>
  </si>
  <si>
    <t>Fairfield</t>
  </si>
  <si>
    <t>−0.45%</t>
  </si>
  <si>
    <t>38.26°N 122.03°W</t>
  </si>
  <si>
    <t>Berkeley</t>
  </si>
  <si>
    <t>−4.32%</t>
  </si>
  <si>
    <t>37.87°N 122.30°W</t>
  </si>
  <si>
    <t>Richardson</t>
  </si>
  <si>
    <t>32.97°N 96.71°W</t>
  </si>
  <si>
    <t>North Charleston</t>
  </si>
  <si>
    <t>+3.27%</t>
  </si>
  <si>
    <t>32.92°N 80.07°W</t>
  </si>
  <si>
    <t>Cambridge</t>
  </si>
  <si>
    <t>+0.07%</t>
  </si>
  <si>
    <t>42.38°N 71.12°W</t>
  </si>
  <si>
    <t>Broken Arrow</t>
  </si>
  <si>
    <t>+3.85%</t>
  </si>
  <si>
    <t>36.04°N 95.78°W</t>
  </si>
  <si>
    <t>Clearwater</t>
  </si>
  <si>
    <t>−0.23%</t>
  </si>
  <si>
    <t>27.98°N 82.77°W</t>
  </si>
  <si>
    <t>West Jordan</t>
  </si>
  <si>
    <t>−0.25%</t>
  </si>
  <si>
    <t>40.60°N 112.00°W</t>
  </si>
  <si>
    <t>Evansville</t>
  </si>
  <si>
    <t>37.99°N 87.53°W</t>
  </si>
  <si>
    <t>League City</t>
  </si>
  <si>
    <t>+0.90%</t>
  </si>
  <si>
    <t>29.49°N 95.11°W</t>
  </si>
  <si>
    <t>Antioch</t>
  </si>
  <si>
    <t>37.98°N 121.80°W</t>
  </si>
  <si>
    <t>Manchester</t>
  </si>
  <si>
    <t>NH</t>
  </si>
  <si>
    <t>−0.43%</t>
  </si>
  <si>
    <t>42.98°N 71.44°W</t>
  </si>
  <si>
    <t>High Point</t>
  </si>
  <si>
    <t>+0.88%</t>
  </si>
  <si>
    <t>35.99°N 79.99°W</t>
  </si>
  <si>
    <t>Waterbury</t>
  </si>
  <si>
    <t>+0.54%</t>
  </si>
  <si>
    <t>41.56°N 73.04°W</t>
  </si>
  <si>
    <t>Westminster</t>
  </si>
  <si>
    <t>−1.53%</t>
  </si>
  <si>
    <t>39.88°N 105.06°W</t>
  </si>
  <si>
    <t>Richmond</t>
  </si>
  <si>
    <t>−1.84%</t>
  </si>
  <si>
    <t>37.95°N 122.36°W</t>
  </si>
  <si>
    <t>Carlsbad</t>
  </si>
  <si>
    <t>33.13°N 117.28°W</t>
  </si>
  <si>
    <t>Las Cruces</t>
  </si>
  <si>
    <t>+2.25%</t>
  </si>
  <si>
    <t>32.33°N 106.79°W</t>
  </si>
  <si>
    <t>Murrieta</t>
  </si>
  <si>
    <t>+2.55%</t>
  </si>
  <si>
    <t>33.57°N 117.19°W</t>
  </si>
  <si>
    <t>Lowell</t>
  </si>
  <si>
    <t>−1.68%</t>
  </si>
  <si>
    <t>42.64°N 71.32°W</t>
  </si>
  <si>
    <t>Provo</t>
  </si>
  <si>
    <t>−1.42%</t>
  </si>
  <si>
    <t>40.25°N 111.65°W</t>
  </si>
  <si>
    <t>−0.98%</t>
  </si>
  <si>
    <t>39.79°N 89.64°W</t>
  </si>
  <si>
    <t>Elgin</t>
  </si>
  <si>
    <t>42.04°N 88.33°W</t>
  </si>
  <si>
    <t>Odessa</t>
  </si>
  <si>
    <t>−1.33%</t>
  </si>
  <si>
    <t>31.88°N 102.35°W</t>
  </si>
  <si>
    <t>Lansing</t>
  </si>
  <si>
    <t>−0.09%</t>
  </si>
  <si>
    <t>42.71°N 84.56°W</t>
  </si>
  <si>
    <t>Pompano Beach</t>
  </si>
  <si>
    <t>+0.23%</t>
  </si>
  <si>
    <t>26.24°N 80.13°W</t>
  </si>
  <si>
    <t>Beaumont</t>
  </si>
  <si>
    <t>−2.77%</t>
  </si>
  <si>
    <t>30.08°N 94.15°W</t>
  </si>
  <si>
    <t>Temecula</t>
  </si>
  <si>
    <t>+1.59%</t>
  </si>
  <si>
    <t>33.49°N 117.13°W</t>
  </si>
  <si>
    <t>Gresham</t>
  </si>
  <si>
    <t>−2.30%</t>
  </si>
  <si>
    <t>45.50°N 122.44°W</t>
  </si>
  <si>
    <t>Allen</t>
  </si>
  <si>
    <t>+6.62%</t>
  </si>
  <si>
    <t>33.11°N 96.67°W</t>
  </si>
  <si>
    <t>Pueblo</t>
  </si>
  <si>
    <t>−0.38%</t>
  </si>
  <si>
    <t>38.27°N 104.61°W</t>
  </si>
  <si>
    <t>Everett</t>
  </si>
  <si>
    <t>47.95°N 122.19°W</t>
  </si>
  <si>
    <t>South Fulton</t>
  </si>
  <si>
    <t>+3.46%</t>
  </si>
  <si>
    <t>33.66°N 84.57°W</t>
  </si>
  <si>
    <t>−1.88%</t>
  </si>
  <si>
    <t>40.75°N 89.62°W</t>
  </si>
  <si>
    <t>Nampa</t>
  </si>
  <si>
    <t>+10.73%</t>
  </si>
  <si>
    <t>43.58°N 116.56°W</t>
  </si>
  <si>
    <t>Tuscaloosa</t>
  </si>
  <si>
    <t>+11.05%</t>
  </si>
  <si>
    <t>33.23°N 87.53°W</t>
  </si>
  <si>
    <t>Miami Gardens</t>
  </si>
  <si>
    <t>−1.02%</t>
  </si>
  <si>
    <t>25.95°N 80.24°W</t>
  </si>
  <si>
    <t>Santa Maria</t>
  </si>
  <si>
    <t>34.93°N 120.44°W</t>
  </si>
  <si>
    <t>Downey</t>
  </si>
  <si>
    <t>−3.87%</t>
  </si>
  <si>
    <t>33.94°N 118.13°W</t>
  </si>
  <si>
    <t>+4.42%</t>
  </si>
  <si>
    <t>35.39°N 80.64°W</t>
  </si>
  <si>
    <t>−1.12%</t>
  </si>
  <si>
    <t>34.27°N 119.25°W</t>
  </si>
  <si>
    <t>Costa Mesa</t>
  </si>
  <si>
    <t>33.67°N 117.91°W</t>
  </si>
  <si>
    <t>Sugar Land</t>
  </si>
  <si>
    <t>29.59°N 95.63°W</t>
  </si>
  <si>
    <t>Menifee</t>
  </si>
  <si>
    <t>+6.70%</t>
  </si>
  <si>
    <t>33.69°N 117.18°W</t>
  </si>
  <si>
    <t>Tyler</t>
  </si>
  <si>
    <t>+3.10%</t>
  </si>
  <si>
    <t>32.32°N 95.31°W</t>
  </si>
  <si>
    <t>Sparks</t>
  </si>
  <si>
    <t>39.57°N 119.72°W</t>
  </si>
  <si>
    <t>Greeley</t>
  </si>
  <si>
    <t>40.41°N 104.77°W</t>
  </si>
  <si>
    <t>Rio Rancho</t>
  </si>
  <si>
    <t>+3.88%</t>
  </si>
  <si>
    <t>35.29°N 106.70°W</t>
  </si>
  <si>
    <t>Sandy Springs</t>
  </si>
  <si>
    <t>33.93°N 84.37°W</t>
  </si>
  <si>
    <t>Dearborn</t>
  </si>
  <si>
    <t>−2.06%</t>
  </si>
  <si>
    <t>42.31°N 83.21°W</t>
  </si>
  <si>
    <t>Jurupa Valley</t>
  </si>
  <si>
    <t>34.00°N 117.47°W</t>
  </si>
  <si>
    <t>Edison</t>
  </si>
  <si>
    <t>−0.21%</t>
  </si>
  <si>
    <t>40.50°N 74.35°W</t>
  </si>
  <si>
    <t>Spokane Valley</t>
  </si>
  <si>
    <t>47.66°N 117.23°W</t>
  </si>
  <si>
    <t>Hillsboro</t>
  </si>
  <si>
    <t>+0.80%</t>
  </si>
  <si>
    <t>45.53°N 122.94°W</t>
  </si>
  <si>
    <t>Davie</t>
  </si>
  <si>
    <t>+0.78%</t>
  </si>
  <si>
    <t>26.08°N 80.28°W</t>
  </si>
  <si>
    <t>Green Bay</t>
  </si>
  <si>
    <t>−1.21%</t>
  </si>
  <si>
    <t>44.52°N 87.99°W</t>
  </si>
  <si>
    <t>Centennial</t>
  </si>
  <si>
    <t>−2.35%</t>
  </si>
  <si>
    <t>39.59°N 104.87°W</t>
  </si>
  <si>
    <t>Buckeye</t>
  </si>
  <si>
    <t>+15.37%</t>
  </si>
  <si>
    <t>33.43°N 112.64°W</t>
  </si>
  <si>
    <t>Boulder</t>
  </si>
  <si>
    <t>40.02°N 105.25°W</t>
  </si>
  <si>
    <t>Goodyear</t>
  </si>
  <si>
    <t>+10.61%</t>
  </si>
  <si>
    <t>33.25°N 112.37°W</t>
  </si>
  <si>
    <t>El Monte</t>
  </si>
  <si>
    <t>−3.78%</t>
  </si>
  <si>
    <t>34.07°N 118.03°W</t>
  </si>
  <si>
    <t>West Covina</t>
  </si>
  <si>
    <t>−4.10%</t>
  </si>
  <si>
    <t>34.06°N 117.91°W</t>
  </si>
  <si>
    <t>Brockton</t>
  </si>
  <si>
    <t>42.08°N 71.02°W</t>
  </si>
  <si>
    <t>New Braunfels</t>
  </si>
  <si>
    <t>+15.82%</t>
  </si>
  <si>
    <t>29.70°N 98.12°W</t>
  </si>
  <si>
    <t>El Cajon</t>
  </si>
  <si>
    <t>−1.70%</t>
  </si>
  <si>
    <t>32.80°N 116.96°W</t>
  </si>
  <si>
    <t>Edinburg</t>
  </si>
  <si>
    <t>+4.04%</t>
  </si>
  <si>
    <t>26.32°N 98.16°W</t>
  </si>
  <si>
    <t>Renton</t>
  </si>
  <si>
    <t>−2.56%</t>
  </si>
  <si>
    <t>47.48°N 122.19°W</t>
  </si>
  <si>
    <t>Burbank</t>
  </si>
  <si>
    <t>−3.18%</t>
  </si>
  <si>
    <t>34.19°N 118.33°W</t>
  </si>
  <si>
    <t>Inglewood</t>
  </si>
  <si>
    <t>−3.84%</t>
  </si>
  <si>
    <t>33.96°N 118.34°W</t>
  </si>
  <si>
    <t>Rialto</t>
  </si>
  <si>
    <t>−0.46%</t>
  </si>
  <si>
    <t>34.12°N 117.39°W</t>
  </si>
  <si>
    <t>Lee's Summit</t>
  </si>
  <si>
    <t>+2.33%</t>
  </si>
  <si>
    <t>38.92°N 94.38°W</t>
  </si>
  <si>
    <t>Bend</t>
  </si>
  <si>
    <t>44.06°N 121.31°W</t>
  </si>
  <si>
    <t>Woodbridge</t>
  </si>
  <si>
    <t>−0.40%</t>
  </si>
  <si>
    <t>40.56°N 74.29°W</t>
  </si>
  <si>
    <t>South Bend</t>
  </si>
  <si>
    <t>41.68°N 86.27°W</t>
  </si>
  <si>
    <t>Wichita Falls</t>
  </si>
  <si>
    <t>+0.34%</t>
  </si>
  <si>
    <t>33.91°N 98.53°W</t>
  </si>
  <si>
    <t>St. George</t>
  </si>
  <si>
    <t>+7.53%</t>
  </si>
  <si>
    <t>37.08°N 113.56°W</t>
  </si>
  <si>
    <t>Fishers</t>
  </si>
  <si>
    <t>+3.02%</t>
  </si>
  <si>
    <t>39.96°N 85.97°W</t>
  </si>
  <si>
    <t>Carmel</t>
  </si>
  <si>
    <t>+2.21%</t>
  </si>
  <si>
    <t>39.97°N 86.15°W</t>
  </si>
  <si>
    <t>Vacaville</t>
  </si>
  <si>
    <t>38.36°N 121.97°W</t>
  </si>
  <si>
    <t>Quincy</t>
  </si>
  <si>
    <t>42.26°N 71.01°W</t>
  </si>
  <si>
    <t>Conroe</t>
  </si>
  <si>
    <t>+12.73%</t>
  </si>
  <si>
    <t>30.32°N 95.49°W</t>
  </si>
  <si>
    <t>Chico</t>
  </si>
  <si>
    <t>−0.17%</t>
  </si>
  <si>
    <t>39.76°N 121.82°W</t>
  </si>
  <si>
    <t>San Mateo</t>
  </si>
  <si>
    <t>−4.43%</t>
  </si>
  <si>
    <t>37.56°N 122.31°W</t>
  </si>
  <si>
    <t>Lynn</t>
  </si>
  <si>
    <t>−0.36%</t>
  </si>
  <si>
    <t>42.47°N 70.96°W</t>
  </si>
  <si>
    <t>Albany</t>
  </si>
  <si>
    <t>+1.61%</t>
  </si>
  <si>
    <t>42.67°N 73.80°W</t>
  </si>
  <si>
    <t>Hesperia</t>
  </si>
  <si>
    <t>+0.93%</t>
  </si>
  <si>
    <t>34.40°N 117.32°W</t>
  </si>
  <si>
    <t>New Bedford</t>
  </si>
  <si>
    <t>−0.39%</t>
  </si>
  <si>
    <t>41.66°N 70.94°W</t>
  </si>
  <si>
    <t>Davenport</t>
  </si>
  <si>
    <t>−1.22%</t>
  </si>
  <si>
    <t>41.56°N 90.60°W</t>
  </si>
  <si>
    <t>Daly City</t>
  </si>
  <si>
    <t>−4.67%</t>
  </si>
  <si>
    <t>37.69°N 122.47°W</t>
  </si>
  <si>
    <t>City</t>
  </si>
  <si>
    <t>State</t>
  </si>
  <si>
    <t>2022 Estimated Population</t>
  </si>
  <si>
    <t>2020 Census Population</t>
  </si>
  <si>
    <t>Change</t>
  </si>
  <si>
    <t>2020 Land Area - Miles</t>
  </si>
  <si>
    <t>2020 Land Area - KM</t>
  </si>
  <si>
    <t>2020 Density - Per Mile</t>
  </si>
  <si>
    <t>2020 Density - Per KM</t>
  </si>
  <si>
    <t>Location</t>
  </si>
  <si>
    <t>York</t>
  </si>
  <si>
    <t/>
  </si>
  <si>
    <t>Eastern Conference</t>
  </si>
  <si>
    <t>Atlantic</t>
  </si>
  <si>
    <t>Boston Celtics</t>
  </si>
  <si>
    <t>Boston, Massachusetts</t>
  </si>
  <si>
    <t>TD Garden</t>
  </si>
  <si>
    <t>19,156</t>
  </si>
  <si>
    <t>42.366303°N 71.062228°W</t>
  </si>
  <si>
    <t>Brooklyn Nets</t>
  </si>
  <si>
    <t>New York, New York</t>
  </si>
  <si>
    <t>Barclays Center</t>
  </si>
  <si>
    <t>17,732</t>
  </si>
  <si>
    <t>40.68265°N 73.974689°W</t>
  </si>
  <si>
    <t>New York Knicks</t>
  </si>
  <si>
    <t>Madison Square Garden</t>
  </si>
  <si>
    <t>19,812</t>
  </si>
  <si>
    <t>40.750556°N 73.993611°W</t>
  </si>
  <si>
    <t>Philadelphia 76ers</t>
  </si>
  <si>
    <t>Philadelphia, Pennsylvania</t>
  </si>
  <si>
    <t>Wells Fargo Center</t>
  </si>
  <si>
    <t>20,478</t>
  </si>
  <si>
    <t>39.901111°N 75.171944°W</t>
  </si>
  <si>
    <t>Toronto Raptors</t>
  </si>
  <si>
    <t>Toronto, Ontario</t>
  </si>
  <si>
    <t>Scotiabank Arena</t>
  </si>
  <si>
    <t>19,800</t>
  </si>
  <si>
    <t>43.643333°N 79.379167°W</t>
  </si>
  <si>
    <t>1995</t>
  </si>
  <si>
    <t>Central</t>
  </si>
  <si>
    <t>Chicago Bulls</t>
  </si>
  <si>
    <t>Chicago, Illinois</t>
  </si>
  <si>
    <t>United Center</t>
  </si>
  <si>
    <t>20,917</t>
  </si>
  <si>
    <t>41.880556°N 87.674167°W</t>
  </si>
  <si>
    <t>Cleveland Cavaliers</t>
  </si>
  <si>
    <t>Cleveland, Ohio</t>
  </si>
  <si>
    <t>Rocket Mortgage FieldHouse</t>
  </si>
  <si>
    <t>19,432</t>
  </si>
  <si>
    <t>41.496389°N 81.688056°W</t>
  </si>
  <si>
    <t>Detroit Pistons</t>
  </si>
  <si>
    <t>Detroit, Michigan</t>
  </si>
  <si>
    <t>Little Caesars Arena</t>
  </si>
  <si>
    <t>Indiana Pacers</t>
  </si>
  <si>
    <t>Indianapolis, Indiana</t>
  </si>
  <si>
    <t>Gainbridge Fieldhouse</t>
  </si>
  <si>
    <t>17,923</t>
  </si>
  <si>
    <t>39.763889°N 86.155556°W</t>
  </si>
  <si>
    <t>Milwaukee Bucks</t>
  </si>
  <si>
    <t>Milwaukee, Wisconsin</t>
  </si>
  <si>
    <t>Fiserv Forum</t>
  </si>
  <si>
    <t>17,341</t>
  </si>
  <si>
    <t>43.043611°N 87.916944°W</t>
  </si>
  <si>
    <t>Southeast</t>
  </si>
  <si>
    <t>Atlanta Hawks</t>
  </si>
  <si>
    <t>Atlanta, Georgia</t>
  </si>
  <si>
    <t>State Farm Arena</t>
  </si>
  <si>
    <t>16,600</t>
  </si>
  <si>
    <t>33.757222°N 84.396389°W</t>
  </si>
  <si>
    <t>Charlotte Hornets</t>
  </si>
  <si>
    <t>Charlotte, North Carolina</t>
  </si>
  <si>
    <t>Spectrum Center</t>
  </si>
  <si>
    <t>19,077</t>
  </si>
  <si>
    <t>35.225°N 80.839167°W</t>
  </si>
  <si>
    <t>Miami Heat</t>
  </si>
  <si>
    <t>Miami, Florida</t>
  </si>
  <si>
    <t>Kaseya Center</t>
  </si>
  <si>
    <t>19,600</t>
  </si>
  <si>
    <t>25.781389°N 80.188056°W</t>
  </si>
  <si>
    <t>1988</t>
  </si>
  <si>
    <t>Orlando Magic</t>
  </si>
  <si>
    <t>Orlando, Florida</t>
  </si>
  <si>
    <t>Kia Center</t>
  </si>
  <si>
    <t>18,846</t>
  </si>
  <si>
    <t>28.539167°N 81.383611°W</t>
  </si>
  <si>
    <t>Washington Wizards</t>
  </si>
  <si>
    <t>Washington, D.C.</t>
  </si>
  <si>
    <t>Capital One Arena</t>
  </si>
  <si>
    <t>20,356</t>
  </si>
  <si>
    <t>38.898056°N 77.020833°W</t>
  </si>
  <si>
    <t>Western Conference</t>
  </si>
  <si>
    <t>Northwest</t>
  </si>
  <si>
    <t>Denver Nuggets</t>
  </si>
  <si>
    <t>Denver, Colorado</t>
  </si>
  <si>
    <t>Ball Arena</t>
  </si>
  <si>
    <t>19,520</t>
  </si>
  <si>
    <t>39.748611°N 105.0075°W</t>
  </si>
  <si>
    <t>Minnesota Timberwolves</t>
  </si>
  <si>
    <t>Minneapolis, Minnesota</t>
  </si>
  <si>
    <t>Target Center</t>
  </si>
  <si>
    <t>18,798</t>
  </si>
  <si>
    <t>44.979444°N 93.276111°W</t>
  </si>
  <si>
    <t>Oklahoma City Thunder</t>
  </si>
  <si>
    <t>Oklahoma City, Oklahoma</t>
  </si>
  <si>
    <t>Paycom Center</t>
  </si>
  <si>
    <t>18,203</t>
  </si>
  <si>
    <t>35.463333°N 97.515°W</t>
  </si>
  <si>
    <t>Portland Trail Blazers</t>
  </si>
  <si>
    <t>Portland, Oregon</t>
  </si>
  <si>
    <t>Moda Center</t>
  </si>
  <si>
    <t>19,393</t>
  </si>
  <si>
    <t>45.531667°N 122.666667°W</t>
  </si>
  <si>
    <t>Utah Jazz</t>
  </si>
  <si>
    <t>Salt Lake City, Utah</t>
  </si>
  <si>
    <t>Delta Center</t>
  </si>
  <si>
    <t>18,306</t>
  </si>
  <si>
    <t>40.768333°N 111.901111°W</t>
  </si>
  <si>
    <t>Pacific</t>
  </si>
  <si>
    <t>Golden State Warriors</t>
  </si>
  <si>
    <t>San Francisco, California</t>
  </si>
  <si>
    <t>Chase Center</t>
  </si>
  <si>
    <t>18,064</t>
  </si>
  <si>
    <t>37.768056°N 122.3875°W</t>
  </si>
  <si>
    <t>Los Angeles Clippers</t>
  </si>
  <si>
    <t>Los Angeles, California</t>
  </si>
  <si>
    <t>Crypto.com Arena</t>
  </si>
  <si>
    <t>19,079</t>
  </si>
  <si>
    <t>34.043056°N 118.267222°W</t>
  </si>
  <si>
    <t>Los Angeles Lakers</t>
  </si>
  <si>
    <t>Phoenix Suns</t>
  </si>
  <si>
    <t>Phoenix, Arizona</t>
  </si>
  <si>
    <t>Footprint Center</t>
  </si>
  <si>
    <t>16,645</t>
  </si>
  <si>
    <t>33.445833°N 112.071389°W</t>
  </si>
  <si>
    <t>Sacramento Kings</t>
  </si>
  <si>
    <t>Sacramento, California</t>
  </si>
  <si>
    <t>Golden 1 Center</t>
  </si>
  <si>
    <t>17,608</t>
  </si>
  <si>
    <t>38.649167°N 121.518056°W</t>
  </si>
  <si>
    <t>Southwest</t>
  </si>
  <si>
    <t>Dallas Mavericks</t>
  </si>
  <si>
    <t>Dallas, Texas</t>
  </si>
  <si>
    <t>American Airlines Center</t>
  </si>
  <si>
    <t>19,200</t>
  </si>
  <si>
    <t>32.790556°N 96.810278°W</t>
  </si>
  <si>
    <t>Houston Rockets</t>
  </si>
  <si>
    <t>Houston, Texas</t>
  </si>
  <si>
    <t>Toyota Center</t>
  </si>
  <si>
    <t>18,055</t>
  </si>
  <si>
    <t>29.750833°N 95.362222°W</t>
  </si>
  <si>
    <t>Memphis Grizzlies</t>
  </si>
  <si>
    <t>Memphis, Tennessee</t>
  </si>
  <si>
    <t>FedExForum</t>
  </si>
  <si>
    <t>18,119</t>
  </si>
  <si>
    <t>35.138333°N 90.050556°W</t>
  </si>
  <si>
    <t>New Orleans Pelicans</t>
  </si>
  <si>
    <t>New Orleans, Louisiana</t>
  </si>
  <si>
    <t>Smoothie King Center</t>
  </si>
  <si>
    <t>16,867</t>
  </si>
  <si>
    <t>29.948889°N 90.081944°W</t>
  </si>
  <si>
    <t>San Antonio Spurs</t>
  </si>
  <si>
    <t>San Antonio, Texas</t>
  </si>
  <si>
    <t>Frost Bank Center</t>
  </si>
  <si>
    <t>18,418</t>
  </si>
  <si>
    <t>29.426944°N 98.4375°W</t>
  </si>
  <si>
    <t>Conference</t>
  </si>
  <si>
    <t>Divison</t>
  </si>
  <si>
    <t>Team</t>
  </si>
  <si>
    <t>Arena</t>
  </si>
  <si>
    <t>Capacity</t>
  </si>
  <si>
    <t>Coordinates</t>
  </si>
  <si>
    <t>42.341111°N 83.055°W</t>
  </si>
  <si>
    <t>ON</t>
  </si>
  <si>
    <t xml:space="preserve"> Alabama</t>
  </si>
  <si>
    <t xml:space="preserve"> Alaska</t>
  </si>
  <si>
    <t>Anchorage</t>
  </si>
  <si>
    <t xml:space="preserve"> Arizona</t>
  </si>
  <si>
    <t>7,151,502</t>
  </si>
  <si>
    <t xml:space="preserve"> Arkansas</t>
  </si>
  <si>
    <t>3,011,524</t>
  </si>
  <si>
    <t xml:space="preserve"> California</t>
  </si>
  <si>
    <t xml:space="preserve"> Colorado</t>
  </si>
  <si>
    <t>Denver</t>
  </si>
  <si>
    <t>5,773,714</t>
  </si>
  <si>
    <t xml:space="preserve"> Connecticut</t>
  </si>
  <si>
    <t xml:space="preserve"> Delaware</t>
  </si>
  <si>
    <t>DE</t>
  </si>
  <si>
    <t>Dover</t>
  </si>
  <si>
    <t xml:space="preserve"> Florida</t>
  </si>
  <si>
    <t>Jacksonville</t>
  </si>
  <si>
    <t xml:space="preserve"> Georgia</t>
  </si>
  <si>
    <t>10,711,908</t>
  </si>
  <si>
    <t xml:space="preserve"> Hawaii</t>
  </si>
  <si>
    <t>Honolulu</t>
  </si>
  <si>
    <t>1,455,271</t>
  </si>
  <si>
    <t xml:space="preserve"> Idaho</t>
  </si>
  <si>
    <t>Boise</t>
  </si>
  <si>
    <t>1,839,106</t>
  </si>
  <si>
    <t xml:space="preserve"> Illinois</t>
  </si>
  <si>
    <t xml:space="preserve"> Indiana</t>
  </si>
  <si>
    <t>Indianapolis</t>
  </si>
  <si>
    <t>6,785,528</t>
  </si>
  <si>
    <t xml:space="preserve"> Iowa</t>
  </si>
  <si>
    <t>3,190,369</t>
  </si>
  <si>
    <t xml:space="preserve"> Kansas</t>
  </si>
  <si>
    <t>Louisville</t>
  </si>
  <si>
    <t xml:space="preserve"> Louisiana</t>
  </si>
  <si>
    <t>Baton Rouge</t>
  </si>
  <si>
    <t>New Orleans</t>
  </si>
  <si>
    <t xml:space="preserve"> Maine</t>
  </si>
  <si>
    <t>ME</t>
  </si>
  <si>
    <t>Augusta</t>
  </si>
  <si>
    <t xml:space="preserve"> Maryland</t>
  </si>
  <si>
    <t>Baltimore</t>
  </si>
  <si>
    <t>7,029,917</t>
  </si>
  <si>
    <t xml:space="preserve"> Michigan</t>
  </si>
  <si>
    <t xml:space="preserve"> Minnesota</t>
  </si>
  <si>
    <t xml:space="preserve"> Mississippi</t>
  </si>
  <si>
    <t>2,961,279</t>
  </si>
  <si>
    <t xml:space="preserve"> Missouri</t>
  </si>
  <si>
    <t>Jefferson City</t>
  </si>
  <si>
    <t xml:space="preserve"> Montana</t>
  </si>
  <si>
    <t xml:space="preserve"> Nebraska</t>
  </si>
  <si>
    <t xml:space="preserve"> Nevada</t>
  </si>
  <si>
    <t>Carson City</t>
  </si>
  <si>
    <t xml:space="preserve"> New Hampshire</t>
  </si>
  <si>
    <t xml:space="preserve"> New Jersey</t>
  </si>
  <si>
    <t>Trenton</t>
  </si>
  <si>
    <t xml:space="preserve"> New Mexico</t>
  </si>
  <si>
    <t>Santa Fe</t>
  </si>
  <si>
    <t xml:space="preserve"> New York</t>
  </si>
  <si>
    <t xml:space="preserve"> North Carolina</t>
  </si>
  <si>
    <t xml:space="preserve"> North Dakota</t>
  </si>
  <si>
    <t>Bismarck</t>
  </si>
  <si>
    <t xml:space="preserve"> Ohio</t>
  </si>
  <si>
    <t>11,799,448</t>
  </si>
  <si>
    <t xml:space="preserve"> Oklahoma</t>
  </si>
  <si>
    <t>3,959,353</t>
  </si>
  <si>
    <t xml:space="preserve"> Oregon</t>
  </si>
  <si>
    <t>Harrisburg</t>
  </si>
  <si>
    <t>Philadelphia</t>
  </si>
  <si>
    <t xml:space="preserve"> Rhode Island</t>
  </si>
  <si>
    <t>1,097,379</t>
  </si>
  <si>
    <t xml:space="preserve"> South Carolina</t>
  </si>
  <si>
    <t xml:space="preserve"> South Dakota</t>
  </si>
  <si>
    <t xml:space="preserve"> Tennessee</t>
  </si>
  <si>
    <t>Nashville</t>
  </si>
  <si>
    <t>6,910,840</t>
  </si>
  <si>
    <t xml:space="preserve"> Texas</t>
  </si>
  <si>
    <t xml:space="preserve"> Utah</t>
  </si>
  <si>
    <t>3,271,616</t>
  </si>
  <si>
    <t xml:space="preserve"> Vermont</t>
  </si>
  <si>
    <t>VT</t>
  </si>
  <si>
    <t>Burlington</t>
  </si>
  <si>
    <t>Virginia Beach</t>
  </si>
  <si>
    <t xml:space="preserve"> Washington</t>
  </si>
  <si>
    <t>Olympia</t>
  </si>
  <si>
    <t xml:space="preserve"> West Virginia</t>
  </si>
  <si>
    <t>WV</t>
  </si>
  <si>
    <t>1,793,716</t>
  </si>
  <si>
    <t xml:space="preserve"> Wisconsin</t>
  </si>
  <si>
    <t xml:space="preserve"> Wyoming</t>
  </si>
  <si>
    <t>WY</t>
  </si>
  <si>
    <t>Cheyenne</t>
  </si>
  <si>
    <t>576,851</t>
  </si>
  <si>
    <t>Midland, TX MSA</t>
  </si>
  <si>
    <t>San Jose-Sunnyvale-Santa Clara, CA MSA</t>
  </si>
  <si>
    <t>San Francisco-Oakland-Berkeley, CA MSA</t>
  </si>
  <si>
    <t>Seattle-Tacoma-Bellevue, WA MSA</t>
  </si>
  <si>
    <t>Trenton-Princeton, NJ MSA</t>
  </si>
  <si>
    <t>Boston-Cambridge-Newton, MA-NH MSA</t>
  </si>
  <si>
    <t>Bridgeport-Stamford-Norwalk, CT MSA</t>
  </si>
  <si>
    <t>New York-Newark-Jersey City, NY-NJ-PA MSA</t>
  </si>
  <si>
    <t>Boulder, CO MSA</t>
  </si>
  <si>
    <t>Washington-Arlington-Alexandria, DC-VA-MD-WV MSA</t>
  </si>
  <si>
    <t>Salt Lake City, UT MSA</t>
  </si>
  <si>
    <t>Durham-Chapel Hill, NC MSA</t>
  </si>
  <si>
    <t>Sioux Falls, SD MSA</t>
  </si>
  <si>
    <t>Bloomington, IL MSA</t>
  </si>
  <si>
    <t>Lima, OH MSA</t>
  </si>
  <si>
    <t>Hartford-East Hartford-Middletown, CT MSA</t>
  </si>
  <si>
    <t>Columbus, IN MSA</t>
  </si>
  <si>
    <t>Los Angeles-Long Beach-Anaheim, CA MSA</t>
  </si>
  <si>
    <t>Denver-Aurora-Lakewood, CO MSA</t>
  </si>
  <si>
    <t>Des Moines-West Des Moines, IA MSA</t>
  </si>
  <si>
    <t>Elkhart-Goshen, IN MSA</t>
  </si>
  <si>
    <t>Madison, WI MSA</t>
  </si>
  <si>
    <t>Austin-Round Rock-Georgetown, TX MSA</t>
  </si>
  <si>
    <t>Albany-Schenectady-Troy, NY MSA</t>
  </si>
  <si>
    <t>Wheeling, WV-OH MSA</t>
  </si>
  <si>
    <t>San Diego-Chula Vista-Carlsbad, CA MSA</t>
  </si>
  <si>
    <t>Nashville-Davidson–Murfreesboro–Franklin, TN MSA</t>
  </si>
  <si>
    <t>Minneapolis-St. Paul-Bloomington, MN-WI MSA</t>
  </si>
  <si>
    <t>Chicago-Naperville-Elgin, IL-IN-WI MSA</t>
  </si>
  <si>
    <t>Dubuque, IA MSA</t>
  </si>
  <si>
    <t>Baltimore-Columbia-Towson, MD MSA</t>
  </si>
  <si>
    <t>Manchester-Nashua, NH MSA</t>
  </si>
  <si>
    <t>Atlanta-Sandy Springs-Alpharetta, GA MSA</t>
  </si>
  <si>
    <t>Dallas-Fort Worth-Arlington, TX MSA</t>
  </si>
  <si>
    <t>Charlotte-Concord-Gastonia, NC-SC MSA</t>
  </si>
  <si>
    <t>Decatur, IL MSA</t>
  </si>
  <si>
    <t>Philadelphia-Camden-Wilmington, PA-NJ-DE-MD MSA</t>
  </si>
  <si>
    <t>Indianapolis-Carmel-Anderson, IN MSA</t>
  </si>
  <si>
    <t>Omaha-Council Bluffs, NE-IA MSA</t>
  </si>
  <si>
    <t>Cincinnati, OH-KY-IN MSA</t>
  </si>
  <si>
    <t>Lake Charles, LA MSA</t>
  </si>
  <si>
    <t>Raleigh-Cary, NC MSA</t>
  </si>
  <si>
    <t>California-Lexington Park, MD MSA</t>
  </si>
  <si>
    <t>Santa Maria-Santa Barbara, CA MSA</t>
  </si>
  <si>
    <t>Houston-The Woodlands-Sugar Land, TX MSA</t>
  </si>
  <si>
    <t>Portland-Vancouver-Hillsboro, OR-WA MSA</t>
  </si>
  <si>
    <t>Casper, WY MSA</t>
  </si>
  <si>
    <t>Napa, CA MSA</t>
  </si>
  <si>
    <t>Harrisburg-Carlisle, PA MSA</t>
  </si>
  <si>
    <t>Vallejo, CA MSA</t>
  </si>
  <si>
    <t>Columbus, OH MSA</t>
  </si>
  <si>
    <t>Carson City, NV MSA</t>
  </si>
  <si>
    <t>Pittsburgh, PA MSA</t>
  </si>
  <si>
    <t>Reno, NV MSA</t>
  </si>
  <si>
    <t>Santa Rosa-Petaluma, CA MSA</t>
  </si>
  <si>
    <t>Charlottesville, VA MSA</t>
  </si>
  <si>
    <t>Odessa, TX MSA</t>
  </si>
  <si>
    <t>Anchorage, AK MSA</t>
  </si>
  <si>
    <t>Syracuse, NY MSA</t>
  </si>
  <si>
    <t>Salinas, CA MSA</t>
  </si>
  <si>
    <t>Fargo, ND-MN MSA</t>
  </si>
  <si>
    <t>Portland-South Portland, ME MSA</t>
  </si>
  <si>
    <t>Kansas City, MO-KS MSA</t>
  </si>
  <si>
    <t>Oxnard-Thousand Oaks-Ventura, CA MSA</t>
  </si>
  <si>
    <t>Burlington-South Burlington, VT MSA</t>
  </si>
  <si>
    <t>Miami-Fort Lauderdale-Pompano Beach, FL MSA</t>
  </si>
  <si>
    <t>Kankakee, IL MSA</t>
  </si>
  <si>
    <t>San Angelo, TX MSA</t>
  </si>
  <si>
    <t>Huntsville, AL MSA</t>
  </si>
  <si>
    <t>Fairbanks, AK MSA</t>
  </si>
  <si>
    <t>Sioux City, IA-NE-SD MSA</t>
  </si>
  <si>
    <t>Wausau-Weston, WI MSA</t>
  </si>
  <si>
    <t>Evansville, IN-KY MSA</t>
  </si>
  <si>
    <t>Iowa City, IA MSA</t>
  </si>
  <si>
    <t>Oshkosh-Neenah, WI MSA</t>
  </si>
  <si>
    <t>Santa Cruz-Watsonville, CA MSA</t>
  </si>
  <si>
    <t>Urban Honolulu, HI MSA</t>
  </si>
  <si>
    <t>Ithaca, NY MSA</t>
  </si>
  <si>
    <t>St. Louis, MO-IL MSA</t>
  </si>
  <si>
    <t>Green Bay, WI MSA</t>
  </si>
  <si>
    <t>Waterloo-Cedar Falls, IA MSA</t>
  </si>
  <si>
    <t>New Haven-Milford, CT MSA</t>
  </si>
  <si>
    <t>Sacramento-Roseville-Folsom, CA MSA</t>
  </si>
  <si>
    <t>Appleton, WI MSA</t>
  </si>
  <si>
    <t>Buffalo-Niagara Falls, NY MSA</t>
  </si>
  <si>
    <t>Sheboygan, WI MSA</t>
  </si>
  <si>
    <t>Lincoln, NE MSA</t>
  </si>
  <si>
    <t>Ocean City, NJ MSA</t>
  </si>
  <si>
    <t>Cheyenne, WY MSA</t>
  </si>
  <si>
    <t>Gainesville, GA MSA</t>
  </si>
  <si>
    <t>Barnstable Town, MA MSA</t>
  </si>
  <si>
    <t>Detroit–Warren–Dearborn, MI MSA</t>
  </si>
  <si>
    <t>Greeley, CO MSA</t>
  </si>
  <si>
    <t>New Orleans-Metairie, LA MSA</t>
  </si>
  <si>
    <t>Memphis, TN-MS-AR MSA</t>
  </si>
  <si>
    <t>Ann Arbor, MI MSA</t>
  </si>
  <si>
    <t>Louisville/Jefferson County, KY-IN MSA</t>
  </si>
  <si>
    <t>Davenport-Moline-Rock Island, IA-IL MSA</t>
  </si>
  <si>
    <t>Baton Rouge, LA MSA</t>
  </si>
  <si>
    <t>Crestview-Fort Walton Beach-Destin, FL MSA</t>
  </si>
  <si>
    <t>Grand Island, NE MSA</t>
  </si>
  <si>
    <t>Rochester, NY MSA</t>
  </si>
  <si>
    <t>Phoenix-Mesa-Chandler, AZ MSA</t>
  </si>
  <si>
    <t>Birmingham-Hoover, AL MSA</t>
  </si>
  <si>
    <t>Lexington-Fayette, KY MSA</t>
  </si>
  <si>
    <t>Norwich-New London, CT MSA</t>
  </si>
  <si>
    <t>Kahului-Wailuku-Lahaina, HI MSA</t>
  </si>
  <si>
    <t>Greenville, NC MSA</t>
  </si>
  <si>
    <t>Toledo, OH MSA</t>
  </si>
  <si>
    <t>Springfield, IL MSA</t>
  </si>
  <si>
    <t>Grand Rapids-Kentwood, MI MSA</t>
  </si>
  <si>
    <t>Wichita, KS MSA</t>
  </si>
  <si>
    <t>Savannah, GA MSA</t>
  </si>
  <si>
    <t>Wilmington, NC MSA</t>
  </si>
  <si>
    <t>Charleston-North Charleston, SC MSA</t>
  </si>
  <si>
    <t>Naples-Marco Island, FL MSA</t>
  </si>
  <si>
    <t>Orlando-Kissimmee-Sanford, FL MSA</t>
  </si>
  <si>
    <t>Shreveport-Bossier City, LA MSA</t>
  </si>
  <si>
    <t>Jacksonville, FL MSA</t>
  </si>
  <si>
    <t>State College, PA MSA</t>
  </si>
  <si>
    <t>Billings, MT MSA</t>
  </si>
  <si>
    <t>Beaumont-Port Arthur, TX MSA</t>
  </si>
  <si>
    <t>Bend, OR MSA</t>
  </si>
  <si>
    <t>Bismarck, ND MSA</t>
  </si>
  <si>
    <t>Cedar Rapids, IA MSA</t>
  </si>
  <si>
    <t>Richmond, VA MSA</t>
  </si>
  <si>
    <t>Morgantown, WV MSA</t>
  </si>
  <si>
    <t>Idaho Falls, ID MSA</t>
  </si>
  <si>
    <t>St. Cloud, MN MSA</t>
  </si>
  <si>
    <t>Amarillo, TX MSA</t>
  </si>
  <si>
    <t>Weirton-Steubenville, WV-OH MSA</t>
  </si>
  <si>
    <t>Oklahoma City, OK MSA</t>
  </si>
  <si>
    <t>Ames, IA MSA</t>
  </si>
  <si>
    <t>Wenatchee, WA MSA</t>
  </si>
  <si>
    <t>Watertown-Fort Drum, NY MSA</t>
  </si>
  <si>
    <t>Pittsfield, MA MSA</t>
  </si>
  <si>
    <t>Longview, TX MSA</t>
  </si>
  <si>
    <t>Eau Claire, WI MSA</t>
  </si>
  <si>
    <t>Jefferson City, MO MSA</t>
  </si>
  <si>
    <t>Mankato, MN MSA</t>
  </si>
  <si>
    <t>Las Vegas-Henderson-Paradise, NV MSA</t>
  </si>
  <si>
    <t>Virginia Beach-Norfolk-Newport News, VA-NC MSA</t>
  </si>
  <si>
    <t>Champaign-Urbana, IL MSA</t>
  </si>
  <si>
    <t>Milwaukee-Waukesha, WI MSA</t>
  </si>
  <si>
    <t>Peoria, IL MSA</t>
  </si>
  <si>
    <t>Bloomsburg-Berwick, PA MSA</t>
  </si>
  <si>
    <t>Tampa-St. Petersburg-Clearwater, FL MSA</t>
  </si>
  <si>
    <t>Fayetteville-Springdale-Rogers, AR MSA</t>
  </si>
  <si>
    <t>Corpus Christi, TX MSA</t>
  </si>
  <si>
    <t>Tulsa, OK MSA</t>
  </si>
  <si>
    <t>Rochester, MN MSA</t>
  </si>
  <si>
    <t>Cleveland-Elyria, OH MSA</t>
  </si>
  <si>
    <t>Allentown-Bethlehem-Easton, PA-NJ MSA</t>
  </si>
  <si>
    <t>Glens Falls, NY MSA</t>
  </si>
  <si>
    <t>Salisbury, MD-DE MSA</t>
  </si>
  <si>
    <t>Harrisonburg, VA MSA</t>
  </si>
  <si>
    <t>Akron, OH MSA</t>
  </si>
  <si>
    <t>Mount Vernon-Anacortes, WA MSA</t>
  </si>
  <si>
    <t>Knoxville, TN MSA</t>
  </si>
  <si>
    <t>College Station-Bryan, TX MSA</t>
  </si>
  <si>
    <t>Manhattan, KS MSA</t>
  </si>
  <si>
    <t>Flagstaff, AZ MSA</t>
  </si>
  <si>
    <t>Walla Walla, WA MSA</t>
  </si>
  <si>
    <t>Winchester, VA-WV MSA</t>
  </si>
  <si>
    <t>Providence-Warwick, RI-MA MSA</t>
  </si>
  <si>
    <t>Kennewick-Richland, WA MSA</t>
  </si>
  <si>
    <t>Williamsport, PA MSA</t>
  </si>
  <si>
    <t>Midland, MI MSA</t>
  </si>
  <si>
    <t>Columbia, SC MSA</t>
  </si>
  <si>
    <t>Bellingham, WA MSA</t>
  </si>
  <si>
    <t>Panama City, FL MSA</t>
  </si>
  <si>
    <t>Colorado Springs, CO MSA</t>
  </si>
  <si>
    <t>Bakersfield, CA MSA</t>
  </si>
  <si>
    <t>Little Rock-North Little Rock-Conway, AR MSA</t>
  </si>
  <si>
    <t>Missoula, MT MSA</t>
  </si>
  <si>
    <t>Columbia, MO MSA</t>
  </si>
  <si>
    <t>Winston-Salem, NC MSA</t>
  </si>
  <si>
    <t>Battle Creek, MI MSA</t>
  </si>
  <si>
    <t>Worcester, MA-CT MSA</t>
  </si>
  <si>
    <t>San Luis Obispo-Paso Robles, CA MSA</t>
  </si>
  <si>
    <t>Fort Collins, CO MSA</t>
  </si>
  <si>
    <t>Lafayette-West Lafayette, IN MSA</t>
  </si>
  <si>
    <t>Mobile, AL MSA</t>
  </si>
  <si>
    <t>Fond du Lac, WI MSA</t>
  </si>
  <si>
    <t>St. Joseph, MO-KS MSA</t>
  </si>
  <si>
    <t>Greenville-Anderson, SC MSA</t>
  </si>
  <si>
    <t>San Antonio-New Braunfels, TX MSA</t>
  </si>
  <si>
    <t>Altoona, PA MSA</t>
  </si>
  <si>
    <t>Florence, SC MSA</t>
  </si>
  <si>
    <t>Niles, MI MSA</t>
  </si>
  <si>
    <t>El Centro, CA MSA</t>
  </si>
  <si>
    <t>Boise, ID MSA</t>
  </si>
  <si>
    <t>Tyler, TX MSA</t>
  </si>
  <si>
    <t>Duluth, MN-WI MSA</t>
  </si>
  <si>
    <t>Corvallis, OR MSA</t>
  </si>
  <si>
    <t>Olympia-Lacey-Tumwater, WA MSA</t>
  </si>
  <si>
    <t>La Crosse-Onalaska, WI-MN MSA</t>
  </si>
  <si>
    <t>Lansing-East Lansing, MI MSA</t>
  </si>
  <si>
    <t>Rocky Mount, NC MSA</t>
  </si>
  <si>
    <t>Longview, WA MSA</t>
  </si>
  <si>
    <t>Spokane-Spokane Valley, WA MSA</t>
  </si>
  <si>
    <t>Dover, DE MSA</t>
  </si>
  <si>
    <t>Jackson, TN MSA</t>
  </si>
  <si>
    <t>Waco, TX MSA</t>
  </si>
  <si>
    <t>Albuquerque, NM MSA</t>
  </si>
  <si>
    <t>Gainesville, FL MSA</t>
  </si>
  <si>
    <t>Kokomo, IN MSA</t>
  </si>
  <si>
    <t>Hinesville, GA MSA</t>
  </si>
  <si>
    <t>Spartanburg, SC MSA</t>
  </si>
  <si>
    <t>Rapid City, SD MSA</t>
  </si>
  <si>
    <t>Charleston, WV MSA</t>
  </si>
  <si>
    <t>Athens-Clarke County, GA MSA</t>
  </si>
  <si>
    <t>Owensboro, KY MSA</t>
  </si>
  <si>
    <t>Scranton–Wilkes-Barre, PA MSA</t>
  </si>
  <si>
    <t>Provo-Orem, UT MSA</t>
  </si>
  <si>
    <t>New Bern, NC MSA</t>
  </si>
  <si>
    <t>South Bend-Mishawaka, IN-MI MSA</t>
  </si>
  <si>
    <t>Montgomery, AL MSA</t>
  </si>
  <si>
    <t>Jackson, MS MSA</t>
  </si>
  <si>
    <t>Bremerton-Silverdale-Port Orchard, WA MSA</t>
  </si>
  <si>
    <t>Tallahassee, FL MSA</t>
  </si>
  <si>
    <t>North Port-Sarasota-Bradenton, FL MSA</t>
  </si>
  <si>
    <t>Janesville-Beloit, WI MSA</t>
  </si>
  <si>
    <t>Victoria, TX MSA</t>
  </si>
  <si>
    <t>Redding, CA MSA</t>
  </si>
  <si>
    <t>Asheville, NC MSA</t>
  </si>
  <si>
    <t>Augusta-Richmond County, GA-SC MSA</t>
  </si>
  <si>
    <t>Reading, PA MSA</t>
  </si>
  <si>
    <t>Bloomington, IN MSA</t>
  </si>
  <si>
    <t>York-Hanover, PA MSA</t>
  </si>
  <si>
    <t>Elmira, NY MSA</t>
  </si>
  <si>
    <t>Laredo, TX MSA</t>
  </si>
  <si>
    <t>Gulfport-Biloxi, MS MSA</t>
  </si>
  <si>
    <t>Utica-Rome, NY MSA</t>
  </si>
  <si>
    <t>Rockford, IL MSA</t>
  </si>
  <si>
    <t>Dayton, OH MSA</t>
  </si>
  <si>
    <t>Macon-Bibb County, GA MSA</t>
  </si>
  <si>
    <t>Cape Coral-Fort Myers, FL MSA</t>
  </si>
  <si>
    <t>Lubbock, TX MSA</t>
  </si>
  <si>
    <t>Dothan, AL MSA</t>
  </si>
  <si>
    <t>Canton-Massillon, OH MSA</t>
  </si>
  <si>
    <t>Twin Falls, ID MSA</t>
  </si>
  <si>
    <t>Fort Wayne, IN MSA</t>
  </si>
  <si>
    <t>Columbus, GA-AL MSA</t>
  </si>
  <si>
    <t>Binghamton, NY MSA</t>
  </si>
  <si>
    <t>East Stroudsburg, PA MSA</t>
  </si>
  <si>
    <t>Kalamazoo-Portage, MI MSA</t>
  </si>
  <si>
    <t>Blacksburg-Christiansburg, VA MSA</t>
  </si>
  <si>
    <t>Chattanooga, TN-GA MSA</t>
  </si>
  <si>
    <t>Abilene, TX MSA</t>
  </si>
  <si>
    <t>Danville, IL MSA</t>
  </si>
  <si>
    <t>Springfield, MO MSA</t>
  </si>
  <si>
    <t>Ogden-Clearfield, UT MSA</t>
  </si>
  <si>
    <t>Palm Bay-Melbourne-Titusville, FL MSA</t>
  </si>
  <si>
    <t>Cape Girardeau, MO-IL MSA</t>
  </si>
  <si>
    <t>Saginaw, MI MSA</t>
  </si>
  <si>
    <t>Fresno, CA MSA</t>
  </si>
  <si>
    <t>Goldsboro, NC MSA</t>
  </si>
  <si>
    <t>Sebastian-Vero Beach, FL MSA</t>
  </si>
  <si>
    <t>Salem, OR MSA</t>
  </si>
  <si>
    <t>Eugene-Springfield, OR MSA</t>
  </si>
  <si>
    <t>Great Falls, MT MSA</t>
  </si>
  <si>
    <t>Lancaster, PA MSA</t>
  </si>
  <si>
    <t>Medford, OR MSA</t>
  </si>
  <si>
    <t>Kingsport-Bristol, TN-VA MSA</t>
  </si>
  <si>
    <t>Logan, UT-ID MSA</t>
  </si>
  <si>
    <t>Lebanon, PA MSA</t>
  </si>
  <si>
    <t>Tuscaloosa, AL MSA</t>
  </si>
  <si>
    <t>Jonesboro, AR MSA</t>
  </si>
  <si>
    <t>Grand Forks, ND-MN MSA</t>
  </si>
  <si>
    <t>Greensboro-High Point, NC MSA</t>
  </si>
  <si>
    <t>Chico, CA MSA</t>
  </si>
  <si>
    <t>Jacksonville, NC MSA</t>
  </si>
  <si>
    <t>Vineland-Bridgeton, NJ MSA</t>
  </si>
  <si>
    <t>Modesto, CA MSA</t>
  </si>
  <si>
    <t>Jackson, MI MSA</t>
  </si>
  <si>
    <t>Tucson, AZ MSA</t>
  </si>
  <si>
    <t>Roanoke, VA MSA</t>
  </si>
  <si>
    <t>Wichita Falls, TX MSA</t>
  </si>
  <si>
    <t>Grand Junction, CO MSA</t>
  </si>
  <si>
    <t>Hanford-Corcoran, CA MSA</t>
  </si>
  <si>
    <t>Lafayette, LA MSA</t>
  </si>
  <si>
    <t>Enid, OK MSA</t>
  </si>
  <si>
    <t>Kingston, NY MSA</t>
  </si>
  <si>
    <t>Farmington, NM MSA</t>
  </si>
  <si>
    <t>Pensacola-Ferry Pass-Brent, FL MSA</t>
  </si>
  <si>
    <t>Dalton, GA MSA</t>
  </si>
  <si>
    <t>Lawrence, KS MSA</t>
  </si>
  <si>
    <t>Topeka, KS MSA</t>
  </si>
  <si>
    <t>Carbondale-Marion, IL MSA</t>
  </si>
  <si>
    <t>Alexandria, LA MSA</t>
  </si>
  <si>
    <t>Staunton, VA MSA</t>
  </si>
  <si>
    <t>Stockton, CA MSA</t>
  </si>
  <si>
    <t>Pine Bluff, AR MSA</t>
  </si>
  <si>
    <t>Fayetteville, NC MSA</t>
  </si>
  <si>
    <t>Racine, WI MSA</t>
  </si>
  <si>
    <t>Huntington-Ashland, WV-KY-OH MSA</t>
  </si>
  <si>
    <t>Warner Robins, GA MSA</t>
  </si>
  <si>
    <t>Terre Haute, IN MSA</t>
  </si>
  <si>
    <t>Rome, GA MSA</t>
  </si>
  <si>
    <t>Bowling Green, KY MSA</t>
  </si>
  <si>
    <t>Riverside-San Bernardino-Ontario, CA MSA</t>
  </si>
  <si>
    <t>Hickory-Lenoir-Morganton, NC MSA</t>
  </si>
  <si>
    <t>Joplin, MO MSA</t>
  </si>
  <si>
    <t>Houma-Thibodaux, LA MSA</t>
  </si>
  <si>
    <t>Killeen-Temple, TX MSA</t>
  </si>
  <si>
    <t>Atlantic City-Hammonton, NJ MSA</t>
  </si>
  <si>
    <t>Coeur d'Alene, ID MSA</t>
  </si>
  <si>
    <t>Parkersburg-Vienna, WV MSA</t>
  </si>
  <si>
    <t>Brunswick, GA MSA</t>
  </si>
  <si>
    <t>Fort Smith, AR-OK MSA</t>
  </si>
  <si>
    <t>Yuba City, CA MSA</t>
  </si>
  <si>
    <t>Clarksville, TN-KY MSA</t>
  </si>
  <si>
    <t>Lawton, OK MSA</t>
  </si>
  <si>
    <t>Anniston-Oxford, AL MSA</t>
  </si>
  <si>
    <t>Lakeland-Winter Haven, FL MSA</t>
  </si>
  <si>
    <t>Pueblo, CO MSA</t>
  </si>
  <si>
    <t>Chambersburg-Waynesboro, PA MSA</t>
  </si>
  <si>
    <t>Valdosta, GA MSA</t>
  </si>
  <si>
    <t>St. George, UT MSA</t>
  </si>
  <si>
    <t>Lynchburg, VA MSA</t>
  </si>
  <si>
    <t>Springfield, MA MSA</t>
  </si>
  <si>
    <t>Elizabethtown-Fort Knox, KY MSA</t>
  </si>
  <si>
    <t>Yuma, AZ MSA</t>
  </si>
  <si>
    <t>Madera, CA MSA</t>
  </si>
  <si>
    <t>Monroe, MI MSA</t>
  </si>
  <si>
    <t>Morristown, TN MSA</t>
  </si>
  <si>
    <t>Albany-Lebanon, OR MSA</t>
  </si>
  <si>
    <t>Visalia, CA MSA</t>
  </si>
  <si>
    <t>El Paso, TX MSA</t>
  </si>
  <si>
    <t>Sierra Vista-Douglas, AZ MSA</t>
  </si>
  <si>
    <t>Burlington, NC MSA</t>
  </si>
  <si>
    <t>Hagerstown-Martinsburg, MD-WV MSA</t>
  </si>
  <si>
    <t>Myrtle Beach-Conway-North Myrtle Beach, SC-NC MSA</t>
  </si>
  <si>
    <t>Flint, MI MSA</t>
  </si>
  <si>
    <t>Cumberland, MD-WV MSA</t>
  </si>
  <si>
    <t>Monroe, LA MSA</t>
  </si>
  <si>
    <t>Cleveland, TN MSA</t>
  </si>
  <si>
    <t>Sherman-Denison, TX MSA</t>
  </si>
  <si>
    <t>Mansfield, OH MSA</t>
  </si>
  <si>
    <t>Lewiston-Auburn, ME MSA</t>
  </si>
  <si>
    <t>Grants Pass, OR MSA</t>
  </si>
  <si>
    <t>Hattiesburg, MS MSA</t>
  </si>
  <si>
    <t>Hilton Head Island-Bluffton, SC MSA</t>
  </si>
  <si>
    <t>Gettysburg, PA MSA</t>
  </si>
  <si>
    <t>Auburn-Opelika, AL MSA</t>
  </si>
  <si>
    <t>Texarkana, TX-AR MSA</t>
  </si>
  <si>
    <t>Daphne-Fairhope-Foley, AL MSA</t>
  </si>
  <si>
    <t>Bangor, ME MSA</t>
  </si>
  <si>
    <t>Lewiston, ID-WA MSA</t>
  </si>
  <si>
    <t>Port St. Lucie, FL MSA</t>
  </si>
  <si>
    <t>Sumter, SC MSA</t>
  </si>
  <si>
    <t>The Villages, FL MSA</t>
  </si>
  <si>
    <t>Bay City, MI MSA</t>
  </si>
  <si>
    <t>Michigan City-La Porte, IN MSA</t>
  </si>
  <si>
    <t>Beckley, WV MSA</t>
  </si>
  <si>
    <t>Muncie, IN MSA</t>
  </si>
  <si>
    <t>Florence-Muscle Shoals, AL MSA</t>
  </si>
  <si>
    <t>Johnstown, PA MSA</t>
  </si>
  <si>
    <t>Santa Fe, NM MSA</t>
  </si>
  <si>
    <t>Yakima, WA MSA</t>
  </si>
  <si>
    <t>Hot Springs, AR MSA</t>
  </si>
  <si>
    <t>Pocatello, ID MSA</t>
  </si>
  <si>
    <t>Erie, PA MSA</t>
  </si>
  <si>
    <t>Muskegon, MI MSA</t>
  </si>
  <si>
    <t>Springfield, OH MSA</t>
  </si>
  <si>
    <t>Las Cruces, NM MSA</t>
  </si>
  <si>
    <t>Decatur, AL MSA</t>
  </si>
  <si>
    <t>Deltona-Daytona Beach-Ormond Beach, FL MSA</t>
  </si>
  <si>
    <t>Hammond, LA MSA</t>
  </si>
  <si>
    <t>Johnson City, TN MSA</t>
  </si>
  <si>
    <t>Youngstown-Warren-Boardman, OH-PA MSA</t>
  </si>
  <si>
    <t>Punta Gorda, FL MSA</t>
  </si>
  <si>
    <t>Albany, GA MSA</t>
  </si>
  <si>
    <t>Ocala, FL MSA</t>
  </si>
  <si>
    <t>Homosassa Springs, FL MSA</t>
  </si>
  <si>
    <t>Lake Havasu City-Kingman, AZ MSA</t>
  </si>
  <si>
    <t>Merced, CA MSA</t>
  </si>
  <si>
    <t>Brownsville-Harlingen, TX MSA</t>
  </si>
  <si>
    <t>Gadsden, AL MSA</t>
  </si>
  <si>
    <t>McAllen-Edinburg-Mission, TX MSA</t>
  </si>
  <si>
    <t>Sebring-Avon Park, FL MSA</t>
  </si>
  <si>
    <t>Sl No</t>
  </si>
  <si>
    <t>Data Source URL</t>
  </si>
  <si>
    <t>Notes</t>
  </si>
  <si>
    <t>USPerCapitaGDP</t>
  </si>
  <si>
    <t>https://en.wikipedia.org/wiki/List_of_U.S._metropolitan_areas_by_GDP_per_capita</t>
  </si>
  <si>
    <t>USCitiesByPopulation</t>
  </si>
  <si>
    <t>https://en.wikipedia.org/wiki/List_of_United_States_cities_by_population</t>
  </si>
  <si>
    <t>USStatesandPopulation</t>
  </si>
  <si>
    <t>https://en.wikipedia.org/wiki/List_of_states_and_territories_of_the_United_States</t>
  </si>
  <si>
    <t>CurrentNBATeams</t>
  </si>
  <si>
    <t>https://en.wikipedia.org/wiki/National_Basketball_Association</t>
  </si>
  <si>
    <t>Rank</t>
  </si>
  <si>
    <t>City and State</t>
  </si>
  <si>
    <t>Population</t>
  </si>
  <si>
    <t>GDP - Million USD</t>
  </si>
  <si>
    <t>GDP Per Capita</t>
  </si>
  <si>
    <t>Major City</t>
  </si>
  <si>
    <t>MSA - Metropolitan Statistical Area</t>
  </si>
  <si>
    <t>Bloomington</t>
  </si>
  <si>
    <t>Lima</t>
  </si>
  <si>
    <t>Wheeling</t>
  </si>
  <si>
    <t>Dubuque</t>
  </si>
  <si>
    <t>Decatur</t>
  </si>
  <si>
    <t>Lake Charles</t>
  </si>
  <si>
    <t>Casper</t>
  </si>
  <si>
    <t>Napa</t>
  </si>
  <si>
    <t>Charlottesville</t>
  </si>
  <si>
    <t>Kankakee</t>
  </si>
  <si>
    <t>San Angelo</t>
  </si>
  <si>
    <t>Fairbanks</t>
  </si>
  <si>
    <t>Sioux City</t>
  </si>
  <si>
    <t>Iowa City</t>
  </si>
  <si>
    <t>Urban Honolulu</t>
  </si>
  <si>
    <t>Ithaca</t>
  </si>
  <si>
    <t>St. Louis</t>
  </si>
  <si>
    <t>Appleton</t>
  </si>
  <si>
    <t>Sheboygan</t>
  </si>
  <si>
    <t>Ocean City</t>
  </si>
  <si>
    <t>Barnstable Town</t>
  </si>
  <si>
    <t>Grand Island</t>
  </si>
  <si>
    <t>Greenville</t>
  </si>
  <si>
    <t>State College</t>
  </si>
  <si>
    <t>Morgantown</t>
  </si>
  <si>
    <t>Idaho Falls</t>
  </si>
  <si>
    <t>St. Cloud</t>
  </si>
  <si>
    <t>Ames</t>
  </si>
  <si>
    <t>Wenatchee</t>
  </si>
  <si>
    <t>Pittsfield</t>
  </si>
  <si>
    <t>Longview</t>
  </si>
  <si>
    <t>Eau Claire</t>
  </si>
  <si>
    <t>Mankato</t>
  </si>
  <si>
    <t>Glens Falls</t>
  </si>
  <si>
    <t>Salisbury</t>
  </si>
  <si>
    <t>Harrisonburg</t>
  </si>
  <si>
    <t>Manhattan</t>
  </si>
  <si>
    <t>Flagstaff</t>
  </si>
  <si>
    <t>Walla Walla</t>
  </si>
  <si>
    <t>Winchester</t>
  </si>
  <si>
    <t>Williamsport</t>
  </si>
  <si>
    <t>Bellingham</t>
  </si>
  <si>
    <t>Panama City</t>
  </si>
  <si>
    <t>Missoula</t>
  </si>
  <si>
    <t>Battle Creek</t>
  </si>
  <si>
    <t>Fond du Lac</t>
  </si>
  <si>
    <t>St. Joseph</t>
  </si>
  <si>
    <t>Altoona</t>
  </si>
  <si>
    <t>Florence</t>
  </si>
  <si>
    <t>Niles</t>
  </si>
  <si>
    <t>El Centro</t>
  </si>
  <si>
    <t>Duluth</t>
  </si>
  <si>
    <t>Corvallis</t>
  </si>
  <si>
    <t>Rocky Mount</t>
  </si>
  <si>
    <t>Kokomo</t>
  </si>
  <si>
    <t>Hinesville</t>
  </si>
  <si>
    <t>Spartanburg</t>
  </si>
  <si>
    <t>Rapid City</t>
  </si>
  <si>
    <t>Owensboro</t>
  </si>
  <si>
    <t>New Bern</t>
  </si>
  <si>
    <t>Victoria</t>
  </si>
  <si>
    <t>Redding</t>
  </si>
  <si>
    <t>Asheville</t>
  </si>
  <si>
    <t>Reading</t>
  </si>
  <si>
    <t>Elmira</t>
  </si>
  <si>
    <t>Dothan</t>
  </si>
  <si>
    <t>Twin Falls</t>
  </si>
  <si>
    <t>Binghamton</t>
  </si>
  <si>
    <t>East Stroudsburg</t>
  </si>
  <si>
    <t>Danville</t>
  </si>
  <si>
    <t>Cape Girardeau</t>
  </si>
  <si>
    <t>Saginaw</t>
  </si>
  <si>
    <t>Goldsboro</t>
  </si>
  <si>
    <t>Great Falls</t>
  </si>
  <si>
    <t>Medford</t>
  </si>
  <si>
    <t>Logan</t>
  </si>
  <si>
    <t>Lebanon</t>
  </si>
  <si>
    <t>Jonesboro</t>
  </si>
  <si>
    <t>Grand Forks</t>
  </si>
  <si>
    <t>Roanoke</t>
  </si>
  <si>
    <t>Grand Junction</t>
  </si>
  <si>
    <t>Lafayette</t>
  </si>
  <si>
    <t>Enid</t>
  </si>
  <si>
    <t>Kingston</t>
  </si>
  <si>
    <t>Farmington</t>
  </si>
  <si>
    <t>Dalton</t>
  </si>
  <si>
    <t>Lawrence</t>
  </si>
  <si>
    <t>Alexandria</t>
  </si>
  <si>
    <t>Staunton</t>
  </si>
  <si>
    <t>Pine Bluff</t>
  </si>
  <si>
    <t>Racine</t>
  </si>
  <si>
    <t>Warner Robins</t>
  </si>
  <si>
    <t>Terre Haute</t>
  </si>
  <si>
    <t>Rome</t>
  </si>
  <si>
    <t>Bowling Green</t>
  </si>
  <si>
    <t>Joplin</t>
  </si>
  <si>
    <t>Coeur d'Alene</t>
  </si>
  <si>
    <t>Brunswick</t>
  </si>
  <si>
    <t>Fort Smith</t>
  </si>
  <si>
    <t>Yuba City</t>
  </si>
  <si>
    <t>Lawton</t>
  </si>
  <si>
    <t>Valdosta</t>
  </si>
  <si>
    <t>Lynchburg</t>
  </si>
  <si>
    <t>Yuma</t>
  </si>
  <si>
    <t>Madera</t>
  </si>
  <si>
    <t>Monroe</t>
  </si>
  <si>
    <t>Morristown</t>
  </si>
  <si>
    <t>Flint</t>
  </si>
  <si>
    <t>Cumberland</t>
  </si>
  <si>
    <t>Mansfield</t>
  </si>
  <si>
    <t>Grants Pass</t>
  </si>
  <si>
    <t>Hattiesburg</t>
  </si>
  <si>
    <t>Gettysburg</t>
  </si>
  <si>
    <t>Texarkana</t>
  </si>
  <si>
    <t>Bangor</t>
  </si>
  <si>
    <t>Lewiston</t>
  </si>
  <si>
    <t>Sumter</t>
  </si>
  <si>
    <t>The Villages</t>
  </si>
  <si>
    <t>Bay City</t>
  </si>
  <si>
    <t>Beckley</t>
  </si>
  <si>
    <t>Muncie</t>
  </si>
  <si>
    <t>Johnstown</t>
  </si>
  <si>
    <t>Yakima</t>
  </si>
  <si>
    <t>Hot Springs</t>
  </si>
  <si>
    <t>Pocatello</t>
  </si>
  <si>
    <t>Erie</t>
  </si>
  <si>
    <t>Muskegon</t>
  </si>
  <si>
    <t>Hammond</t>
  </si>
  <si>
    <t>Johnson City</t>
  </si>
  <si>
    <t>Punta Gorda</t>
  </si>
  <si>
    <t>Ocala</t>
  </si>
  <si>
    <t>Homosassa Springs</t>
  </si>
  <si>
    <t>Merced</t>
  </si>
  <si>
    <t>Gadsden</t>
  </si>
  <si>
    <t>San Francisco</t>
  </si>
  <si>
    <t>New York</t>
  </si>
  <si>
    <t>Elkhart</t>
  </si>
  <si>
    <t>California</t>
  </si>
  <si>
    <t>Wausau</t>
  </si>
  <si>
    <t>Oshkosh</t>
  </si>
  <si>
    <t>Santa Cruz</t>
  </si>
  <si>
    <t>Waterloo</t>
  </si>
  <si>
    <t>Crestview</t>
  </si>
  <si>
    <t>Lexington</t>
  </si>
  <si>
    <t>Norwich</t>
  </si>
  <si>
    <t>Kahului</t>
  </si>
  <si>
    <t>Naples</t>
  </si>
  <si>
    <t>Weirton</t>
  </si>
  <si>
    <t>Watertown</t>
  </si>
  <si>
    <t>Champaign</t>
  </si>
  <si>
    <t>Bloomsburg</t>
  </si>
  <si>
    <t>Mount Vernon</t>
  </si>
  <si>
    <t>Kennewick</t>
  </si>
  <si>
    <t>Winston</t>
  </si>
  <si>
    <t>San Luis Obispo</t>
  </si>
  <si>
    <t>La Crosse</t>
  </si>
  <si>
    <t>Athens</t>
  </si>
  <si>
    <t>Scranton</t>
  </si>
  <si>
    <t>Bremerton</t>
  </si>
  <si>
    <t>North Port</t>
  </si>
  <si>
    <t>Janesville</t>
  </si>
  <si>
    <t>Gulfport</t>
  </si>
  <si>
    <t>Utica</t>
  </si>
  <si>
    <t>Macon</t>
  </si>
  <si>
    <t>Fort Myers</t>
  </si>
  <si>
    <t>Canton</t>
  </si>
  <si>
    <t>Kalamazoo</t>
  </si>
  <si>
    <t>Blacksburg</t>
  </si>
  <si>
    <t>Ogden</t>
  </si>
  <si>
    <t>Sebastian</t>
  </si>
  <si>
    <t>Kingsport</t>
  </si>
  <si>
    <t>Vineland</t>
  </si>
  <si>
    <t>Hanford</t>
  </si>
  <si>
    <t>Pensacola</t>
  </si>
  <si>
    <t>Carbondale</t>
  </si>
  <si>
    <t>Huntington</t>
  </si>
  <si>
    <t>Hickory</t>
  </si>
  <si>
    <t>Houma</t>
  </si>
  <si>
    <t>Atlantic City</t>
  </si>
  <si>
    <t>Parkersburg</t>
  </si>
  <si>
    <t>Anniston</t>
  </si>
  <si>
    <t>Chambersburg</t>
  </si>
  <si>
    <t>Elizabethtown</t>
  </si>
  <si>
    <t>Sierra Vista</t>
  </si>
  <si>
    <t>Hagerstown</t>
  </si>
  <si>
    <t>Myrtle Beach</t>
  </si>
  <si>
    <t>Sherman</t>
  </si>
  <si>
    <t>Hilton Head Island</t>
  </si>
  <si>
    <t>Auburn</t>
  </si>
  <si>
    <t>Daphne</t>
  </si>
  <si>
    <t>Michigan City</t>
  </si>
  <si>
    <t>Deltona</t>
  </si>
  <si>
    <t>Youngstown</t>
  </si>
  <si>
    <t>Lake Havasu City</t>
  </si>
  <si>
    <t>Sebring</t>
  </si>
  <si>
    <t>Washington</t>
  </si>
  <si>
    <t>Gilbert</t>
  </si>
  <si>
    <t>Chesapeake</t>
  </si>
  <si>
    <t>Norfolk</t>
  </si>
  <si>
    <t>Newport News</t>
  </si>
  <si>
    <t>Hampton</t>
  </si>
  <si>
    <t>Ventura</t>
  </si>
  <si>
    <t xml:space="preserve"> Kentucky</t>
  </si>
  <si>
    <t xml:space="preserve"> Massachusetts</t>
  </si>
  <si>
    <t xml:space="preserve"> Pennsylvania</t>
  </si>
  <si>
    <t xml:space="preserve"> Virginia</t>
  </si>
  <si>
    <t>City Has NBA Team</t>
  </si>
  <si>
    <t>Toronto</t>
  </si>
  <si>
    <t>City-State</t>
  </si>
  <si>
    <t>Count of NBA Teams</t>
  </si>
  <si>
    <t>United States Tony Ressler, Grant Hill,[1] Steven Price, Rick Schnall, Sara Blakely, Jesse Itzler</t>
  </si>
  <si>
    <t>Hawks Basketball, Inc.</t>
  </si>
  <si>
    <t>2015</t>
  </si>
  <si>
    <t>United States Wyc Grousbeck, Stephen Pagliuca, H. Irving Grousbeck, David Bonderman, Jim Breyer, James Pallotta, Glenn Hutchins, Jonathan Lavine</t>
  </si>
  <si>
    <t>Boston Basketball Partners</t>
  </si>
  <si>
    <t>2002</t>
  </si>
  <si>
    <t>Taiwan / Canada Joseph Tsai</t>
  </si>
  <si>
    <t>J Tsai Sports</t>
  </si>
  <si>
    <t>2019</t>
  </si>
  <si>
    <t>United States Gabe Plotkin, United States Rick Schnall</t>
  </si>
  <si>
    <t>2023</t>
  </si>
  <si>
    <t>United States Jerry Reinsdorf</t>
  </si>
  <si>
    <t>Chicago Professional Sports Limited Partnership</t>
  </si>
  <si>
    <t>1985</t>
  </si>
  <si>
    <t>United States Dan Gilbert</t>
  </si>
  <si>
    <t>Cavaliers Entertainment LLC</t>
  </si>
  <si>
    <t>2005</t>
  </si>
  <si>
    <t>United States/Israel Miriam Adelson and United States Patrick Dumont (69%), United States Mark Cuban (27%), United States Mary Stanton (4%)[10]</t>
  </si>
  <si>
    <t>United States Ann Walton Kroenke</t>
  </si>
  <si>
    <t>Kroenke Sports &amp; Entertainment, Denver Nuggets Limited Partnership</t>
  </si>
  <si>
    <t>2000</t>
  </si>
  <si>
    <t>United States Tom Gores</t>
  </si>
  <si>
    <t>Palace Sports &amp; Entertainment, Detroit Pistons Basketball Company</t>
  </si>
  <si>
    <t>2011</t>
  </si>
  <si>
    <t>United States Joe Lacob (majority), United States Peter Guber</t>
  </si>
  <si>
    <t>GSW Sports LLC</t>
  </si>
  <si>
    <t>2010</t>
  </si>
  <si>
    <t>United States Tilman Fertitta</t>
  </si>
  <si>
    <t>Fertitta Entertainment</t>
  </si>
  <si>
    <t>2017</t>
  </si>
  <si>
    <t>United States Herbert Simon</t>
  </si>
  <si>
    <t>Pacers Sports &amp; Entertainment, Pacers Basketball, LLC</t>
  </si>
  <si>
    <t>1983</t>
  </si>
  <si>
    <t>United States Steve Ballmer[18]</t>
  </si>
  <si>
    <t>LAC Basketball Club, Inc.</t>
  </si>
  <si>
    <t>2014</t>
  </si>
  <si>
    <t>United States Jeanie Buss, United States Jim Buss and United States Johnny Buss, along with siblings in the Jerry Buss family trust.[20]</t>
  </si>
  <si>
    <t>The Los Angeles Lakers, Inc.</t>
  </si>
  <si>
    <t>United States Robert J. Pera</t>
  </si>
  <si>
    <t>Memphis Basketball LLC</t>
  </si>
  <si>
    <t>2012</t>
  </si>
  <si>
    <t>IsraelUnited States Micky Arison[24]</t>
  </si>
  <si>
    <t>Miami Heat Limited Partnership</t>
  </si>
  <si>
    <t>United States Marc Lasry and United States Wesley Edens</t>
  </si>
  <si>
    <t>Milwaukee Bucks, Inc.</t>
  </si>
  <si>
    <t>United States Glen Taylor</t>
  </si>
  <si>
    <t>Minnesota Timberwolves Basketball Limited Partnership</t>
  </si>
  <si>
    <t>United States Gayle Benson</t>
  </si>
  <si>
    <t>New Orleans Pelicans NBA Limited Partnership</t>
  </si>
  <si>
    <t>United States James Dolan</t>
  </si>
  <si>
    <t>The Madison Square Garden Company, New York Knicks, Inc.</t>
  </si>
  <si>
    <t>1997</t>
  </si>
  <si>
    <t>United States Clay Bennett</t>
  </si>
  <si>
    <t>Professional Basketball Club LLC</t>
  </si>
  <si>
    <t>2006</t>
  </si>
  <si>
    <t>United States Dan DeVos</t>
  </si>
  <si>
    <t>RDV Sports, Inc., Orlando Magic, Ltd.</t>
  </si>
  <si>
    <t>1991</t>
  </si>
  <si>
    <t>United States Josh Harris and David Blitzer</t>
  </si>
  <si>
    <t>Harris Blitzer Sports &amp; Entertainment</t>
  </si>
  <si>
    <t>United States Mat Ishbia and Justin Ishbia</t>
  </si>
  <si>
    <t>Unknown</t>
  </si>
  <si>
    <t>United States Jody Allen</t>
  </si>
  <si>
    <t>Vulcan Inc., Trail Blazers, Inc.</t>
  </si>
  <si>
    <t>India Vivek Ranadivé,[38] United States Paul E. Jacobs, Gary E. Jacobs, Hal Jacobs, Jeffrey A. Jacobs,[39]</t>
  </si>
  <si>
    <t>Sacramento Kings Partnership Group (operating entity yet to be named)</t>
  </si>
  <si>
    <t>2013</t>
  </si>
  <si>
    <t>United States Peter J. Holt</t>
  </si>
  <si>
    <t>Spurs Sports &amp; Entertainment, San Antonio Spurs LLC</t>
  </si>
  <si>
    <t>1993</t>
  </si>
  <si>
    <t>Canada Larry Tanenbaum, Rogers Communications, BCE</t>
  </si>
  <si>
    <t>Maple Leaf Sports &amp; Entertainment, Toronto Raptors Basketball Club</t>
  </si>
  <si>
    <t>1998</t>
  </si>
  <si>
    <t>United States Ryan Smith, Ashley Smith, Ryan Sweeney, Australia Mike Cannon-Brookes, the Miller Family, Dwyane Wade[44]</t>
  </si>
  <si>
    <t>Jazz Basketball Investors, Inc.</t>
  </si>
  <si>
    <t>2021</t>
  </si>
  <si>
    <t>United States Ted Leonsis</t>
  </si>
  <si>
    <t>Monumental Sports &amp; Entertainment</t>
  </si>
  <si>
    <t>https://en.wikipedia.org/wiki/List_of_NBA_team_owners</t>
  </si>
  <si>
    <t>NBAOwnersAndPurchaseCost</t>
  </si>
  <si>
    <t>Principal Owners</t>
  </si>
  <si>
    <t>Franchise</t>
  </si>
  <si>
    <t>Operating Entities</t>
  </si>
  <si>
    <t>Purchase Price - USD Millions</t>
  </si>
  <si>
    <t>Owned Since</t>
  </si>
  <si>
    <t>https://www.noobpreneur.com/2024/02/02/the-business-of-sports-nba-as-a-case-study/</t>
  </si>
  <si>
    <t>Business of Sports - NBA As a case Study</t>
  </si>
  <si>
    <t>Data Sheet Name / Reading Material</t>
  </si>
  <si>
    <t>https://www.sportsvalue.com.br/en/nba-has-surpassed-us-10-billion-in-revenue-increasingly-disruptive-valuation-reached-us-86-billion/</t>
  </si>
  <si>
    <t>NBA Revenues and growth</t>
  </si>
  <si>
    <t>Finding the next NBA Team</t>
  </si>
  <si>
    <t>https://www.bruinsportsanalytics.com/post/nba_expansion</t>
  </si>
  <si>
    <t>Very Good Article</t>
  </si>
  <si>
    <t>https://hoopdojo.com/nba-teams-names/</t>
  </si>
  <si>
    <t>Image (To know which state has a team)</t>
  </si>
  <si>
    <t>Nominal GDP at 2022</t>
  </si>
  <si>
    <t>Nominal GDP at 2023</t>
  </si>
  <si>
    <t>Annual Change</t>
  </si>
  <si>
    <t>PCT Change</t>
  </si>
  <si>
    <t>Real Growth Change</t>
  </si>
  <si>
    <t>Nominal Per Capital GDP 2022</t>
  </si>
  <si>
    <t>Nominal Per Capital GDP 2023</t>
  </si>
  <si>
    <t>PCT of National 2022</t>
  </si>
  <si>
    <t>PCT of National 2021</t>
  </si>
  <si>
    <t>State Code</t>
  </si>
  <si>
    <t>Total Area in Miles</t>
  </si>
  <si>
    <t>Population in 2020</t>
  </si>
  <si>
    <t>https://www.forbes.com/sites/baileybrautigan/2016/03/21/where-all-that-money-comes-from-nba-team-valuations-visualized/?sh=6220eba9444f</t>
  </si>
  <si>
    <t>How Every NBA Team Makes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</si>
</sst>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5" fontId="2" fillId="0" borderId="0" xfId="1" applyNumberFormat="1" applyFont="1" applyAlignment="1">
      <alignment horizontal="right"/>
    </xf>
    <xf numFmtId="165" fontId="2" fillId="0" borderId="0" xfId="1" applyNumberFormat="1" applyFont="1"/>
    <xf numFmtId="164" fontId="2" fillId="0" borderId="0" xfId="1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2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59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133350</xdr:colOff>
      <xdr:row>27</xdr:row>
      <xdr:rowOff>71239</xdr:rowOff>
    </xdr:to>
    <xdr:pic>
      <xdr:nvPicPr>
        <xdr:cNvPr id="2" name="Picture 1" descr="nba teams map">
          <a:extLst>
            <a:ext uri="{FF2B5EF4-FFF2-40B4-BE49-F238E27FC236}">
              <a16:creationId xmlns:a16="http://schemas.microsoft.com/office/drawing/2014/main" id="{D40A3E6C-E1E2-787E-0488-1EEB66581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48550" cy="504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E2767ED-A922-4F45-A42B-7D9A6F42D37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11" dataBound="0" tableColumnId="1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48EBE68-BFCE-436E-A24F-82BC77A9088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A57BF7-406E-49C9-BF2D-779FD7E8004F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10" dataBound="0" tableColumnId="10"/>
      <queryTableField id="9" dataBound="0" tableColumnId="9"/>
      <queryTableField id="11" dataBound="0" tableColumnId="11"/>
      <queryTableField id="5" name="Column5" tableColumnId="5"/>
      <queryTableField id="6" name="Column6" tableColumnId="6"/>
      <queryTableField id="7" name="Column7" tableColumnId="7"/>
    </queryTableFields>
    <queryTableDeletedFields count="1">
      <deletedField name="Column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2167101-FDAC-4DF6-AC88-F0B8947830CD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Column1" tableColumnId="1"/>
      <queryTableField id="11" dataBound="0" tableColumnId="1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98E98DB-EFC6-4968-BC2B-1DB4FFD73BB0}" autoFormatId="16" applyNumberFormats="0" applyBorderFormats="0" applyFontFormats="0" applyPatternFormats="0" applyAlignmentFormats="0" applyWidthHeightFormats="0">
  <queryTableRefresh nextId="13" unboundColumnsRight="2">
    <queryTableFields count="10">
      <queryTableField id="1" name="Column1" tableColumnId="1"/>
      <queryTableField id="2" name="Column2" tableColumnId="2"/>
      <queryTableField id="7" dataBound="0" tableColumnId="7"/>
      <queryTableField id="6" dataBound="0" tableColumnId="6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8" dataBound="0" tableColumnId="8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3E0A5-A91A-457A-A23D-83D2CAD1987C}" name="USCitiesByPopulation" displayName="USCitiesByPopulation" ref="A1:K334" tableType="queryTable" totalsRowShown="0" headerRowDxfId="58" dataDxfId="57">
  <autoFilter ref="A1:K334" xr:uid="{57B3E0A5-A91A-457A-A23D-83D2CAD1987C}"/>
  <tableColumns count="11">
    <tableColumn id="1" xr3:uid="{93355A4E-9822-49A4-968E-E0DE5FF3E84F}" uniqueName="1" name="City" queryTableFieldId="1" dataDxfId="56"/>
    <tableColumn id="2" xr3:uid="{5762BAB0-82F1-4698-BE66-F7CF79060E50}" uniqueName="2" name="State" queryTableFieldId="2" dataDxfId="55"/>
    <tableColumn id="11" xr3:uid="{52C90029-D7E6-4D1A-B933-30230251C37F}" uniqueName="11" name="City-State" queryTableFieldId="11" dataDxfId="54">
      <calculatedColumnFormula>CONCATENATE(USCitiesByPopulation[[#This Row],[City]],"-",USCitiesByPopulation[[#This Row],[State]])</calculatedColumnFormula>
    </tableColumn>
    <tableColumn id="3" xr3:uid="{00877152-47A5-429E-8B4C-9CFD68ABACE4}" uniqueName="3" name="2022 Estimated Population" queryTableFieldId="3" dataDxfId="53" dataCellStyle="Comma"/>
    <tableColumn id="4" xr3:uid="{886B9D0D-90E6-425C-A758-7DE8D285CD5C}" uniqueName="4" name="2020 Census Population" queryTableFieldId="4" dataDxfId="52" dataCellStyle="Comma"/>
    <tableColumn id="5" xr3:uid="{B3CD9658-AC79-4486-B7D3-F63ABDB900A1}" uniqueName="5" name="Change" queryTableFieldId="5" dataDxfId="51" dataCellStyle="Comma"/>
    <tableColumn id="6" xr3:uid="{688D919F-72E0-488C-804D-E45DBACDF184}" uniqueName="6" name="2020 Land Area - Miles" queryTableFieldId="6" dataDxfId="50" dataCellStyle="Comma"/>
    <tableColumn id="7" xr3:uid="{DDB6BF5C-87B1-4BB1-B8EB-573A42ED4FBF}" uniqueName="7" name="2020 Land Area - KM" queryTableFieldId="7" dataDxfId="49" dataCellStyle="Comma"/>
    <tableColumn id="8" xr3:uid="{DA296E9B-BCDC-4656-8CAE-C3AEA339B9AA}" uniqueName="8" name="2020 Density - Per Mile" queryTableFieldId="8" dataDxfId="48" dataCellStyle="Comma"/>
    <tableColumn id="9" xr3:uid="{601B4B75-2013-40EA-92AD-9D683A048B89}" uniqueName="9" name="2020 Density - Per KM" queryTableFieldId="9" dataDxfId="47" dataCellStyle="Comma"/>
    <tableColumn id="10" xr3:uid="{6DE46F06-E1EF-47C0-A74D-F478D71A1056}" uniqueName="10" name="Location" queryTableFieldId="10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DC6A9D-6422-4A58-9635-CEAED0204894}" name="NBAOwnersAndPurchaseCost" displayName="NBAOwnersAndPurchaseCost" ref="A1:E31" tableType="queryTable" totalsRowShown="0" headerRowDxfId="45" dataDxfId="44">
  <autoFilter ref="A1:E31" xr:uid="{9DDC6A9D-6422-4A58-9635-CEAED0204894}"/>
  <tableColumns count="5">
    <tableColumn id="1" xr3:uid="{D840C98E-B909-4E3E-8E73-BA9F4F2D9F24}" uniqueName="1" name="Franchise" queryTableFieldId="1" dataDxfId="43"/>
    <tableColumn id="2" xr3:uid="{BFA36EE3-8A4E-45FA-9966-185319E0B42F}" uniqueName="2" name="Principal Owners" queryTableFieldId="2" dataDxfId="42"/>
    <tableColumn id="3" xr3:uid="{CDED3161-0B2D-41CA-93F9-59FA36D27B8C}" uniqueName="3" name="Operating Entities" queryTableFieldId="3" dataDxfId="41"/>
    <tableColumn id="4" xr3:uid="{EDD2C47B-A5BC-4127-935D-E35C8FAF3E6F}" uniqueName="4" name="Purchase Price - USD Millions" queryTableFieldId="4" dataDxfId="40" dataCellStyle="Comma"/>
    <tableColumn id="5" xr3:uid="{35D19C35-29B6-4BBF-A8E4-2E4F0113F572}" uniqueName="5" name="Owned Since" queryTableFieldId="5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ABD66-80A3-4B71-B74A-C22970864C48}" name="CurrentNBATeams__2" displayName="CurrentNBATeams__2" ref="A1:J31" tableType="queryTable" totalsRowShown="0" headerRowDxfId="38" dataDxfId="37">
  <autoFilter ref="A1:J31" xr:uid="{3A8ABD66-80A3-4B71-B74A-C22970864C48}"/>
  <tableColumns count="10">
    <tableColumn id="1" xr3:uid="{D134EFF9-7CD6-407F-8108-E8DB0EDDECD9}" uniqueName="1" name="Conference" queryTableFieldId="1" dataDxfId="36"/>
    <tableColumn id="2" xr3:uid="{E1052A3D-0EE1-4C2B-A305-833859B2CCC9}" uniqueName="2" name="Divison" queryTableFieldId="2" dataDxfId="35"/>
    <tableColumn id="3" xr3:uid="{EC130DD1-B609-4E23-9AC3-A676F5575F26}" uniqueName="3" name="Team" queryTableFieldId="3" dataDxfId="34"/>
    <tableColumn id="4" xr3:uid="{D2F4C033-3DF1-48C7-8644-CD7207DAD7E4}" uniqueName="4" name="Location" queryTableFieldId="4" dataDxfId="33"/>
    <tableColumn id="10" xr3:uid="{F9F73BC0-1D31-454F-97C2-890221D35134}" uniqueName="10" name="City" queryTableFieldId="10" dataDxfId="32"/>
    <tableColumn id="9" xr3:uid="{0CEA4206-B0EE-4743-BEC0-58BB11D11CC7}" uniqueName="9" name="State" queryTableFieldId="9" dataDxfId="31"/>
    <tableColumn id="11" xr3:uid="{8C21B96E-30B9-45DF-AF00-718AC19D96C3}" uniqueName="11" name="City-State" queryTableFieldId="11" dataDxfId="30">
      <calculatedColumnFormula>CONCATENATE(CurrentNBATeams__2[[#This Row],[City]],"-",CurrentNBATeams__2[[#This Row],[State]])</calculatedColumnFormula>
    </tableColumn>
    <tableColumn id="5" xr3:uid="{F5C5FFEB-CD8F-4A69-9E29-DD469AC34CAB}" uniqueName="5" name="Arena" queryTableFieldId="5" dataDxfId="29"/>
    <tableColumn id="6" xr3:uid="{C0DDB5A6-77F4-4190-AF88-18D06EE25868}" uniqueName="6" name="Capacity" queryTableFieldId="6" dataDxfId="28" dataCellStyle="Comma"/>
    <tableColumn id="7" xr3:uid="{EAC40CE8-F0F8-4B69-856B-864929BF6792}" uniqueName="7" name="Coordinates" queryTableFieldId="7" dataDxfId="27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D9D600-BF71-4440-8DDF-16AE53EB6FD1}" name="USStatewiseGDP" displayName="USStatewiseGDP" ref="A1:M51" tableType="queryTable" totalsRowShown="0" headerRowDxfId="26" dataDxfId="25">
  <autoFilter ref="A1:M51" xr:uid="{E0D9D600-BF71-4440-8DDF-16AE53EB6FD1}"/>
  <tableColumns count="13">
    <tableColumn id="1" xr3:uid="{876A6ABF-4524-410F-9CDD-B83C5CE1C563}" uniqueName="1" name="State" queryTableFieldId="1" dataDxfId="24"/>
    <tableColumn id="11" xr3:uid="{83C9C47E-BB16-4120-98BE-ACC2FCDA0A92}" uniqueName="11" name="State Code" queryTableFieldId="11" dataDxfId="23"/>
    <tableColumn id="2" xr3:uid="{8DE61FAA-1611-472E-918A-2C2149832C23}" uniqueName="2" name="Nominal GDP at 2022" queryTableFieldId="2" dataDxfId="22" dataCellStyle="Comma"/>
    <tableColumn id="3" xr3:uid="{06EE40D2-BBB3-49B9-9D9C-CFF100AAB9BE}" uniqueName="3" name="Nominal GDP at 2023" queryTableFieldId="3" dataDxfId="21" dataCellStyle="Comma"/>
    <tableColumn id="4" xr3:uid="{C00C63C2-AEEB-473D-9264-D52BE3AE144E}" uniqueName="4" name="Annual Change" queryTableFieldId="4" dataDxfId="20" dataCellStyle="Comma"/>
    <tableColumn id="5" xr3:uid="{DBA428B5-5E60-4A6F-9001-8EA07601D8F9}" uniqueName="5" name="PCT Change" queryTableFieldId="5" dataDxfId="19"/>
    <tableColumn id="6" xr3:uid="{129EE524-8C9F-4E73-8CA1-D085EEC9658B}" uniqueName="6" name="Real Growth Change" queryTableFieldId="6" dataDxfId="18"/>
    <tableColumn id="7" xr3:uid="{BAF0FFA4-7630-4EB0-8BFE-CA34DE77003C}" uniqueName="7" name="Nominal Per Capital GDP 2022" queryTableFieldId="7" dataDxfId="17" dataCellStyle="Comma"/>
    <tableColumn id="8" xr3:uid="{B8B3C83A-FDA7-4A89-BD9E-E0073C482AE5}" uniqueName="8" name="Nominal Per Capital GDP 2023" queryTableFieldId="8" dataDxfId="16" dataCellStyle="Comma"/>
    <tableColumn id="9" xr3:uid="{C68D335F-AE97-46C1-A9C8-7C2EC281DB46}" uniqueName="9" name="PCT of National 2022" queryTableFieldId="9" dataDxfId="15" dataCellStyle="Percent"/>
    <tableColumn id="10" xr3:uid="{8FB6F120-FD60-49EF-8E4E-FAEA4B475FCE}" uniqueName="10" name="PCT of National 2021" queryTableFieldId="10" dataDxfId="14" dataCellStyle="Percent"/>
    <tableColumn id="12" xr3:uid="{10D0143A-FA79-44C7-ACF5-5EE826329824}" uniqueName="12" name="Population in 2020" queryTableFieldId="12" dataDxfId="13" dataCellStyle="Comma"/>
    <tableColumn id="13" xr3:uid="{276EAA82-A57B-40D7-AB74-DDEE61BC42B7}" uniqueName="13" name="Total Area in Miles" queryTableFieldId="13" dataDxfId="12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1F690F-6D0D-4C4E-8F10-B2F22357E1F9}" name="USPerCapitaGDP" displayName="USPerCapitaGDP" ref="A1:J383" tableType="queryTable" totalsRowShown="0" headerRowDxfId="11" dataDxfId="10">
  <autoFilter ref="A1:J383" xr:uid="{451F690F-6D0D-4C4E-8F10-B2F22357E1F9}"/>
  <tableColumns count="10">
    <tableColumn id="1" xr3:uid="{1885263F-7DFE-4295-B0B9-B028225B1040}" uniqueName="1" name="Rank" queryTableFieldId="1" dataDxfId="9"/>
    <tableColumn id="2" xr3:uid="{6F687EC6-D6A3-4374-BB20-DFF830E2C5F0}" uniqueName="2" name="City and State" queryTableFieldId="2" dataDxfId="8"/>
    <tableColumn id="7" xr3:uid="{91CF4BDB-9F4D-463B-A851-3A3F237E6E9C}" uniqueName="7" name="Major City" queryTableFieldId="7" dataDxfId="7"/>
    <tableColumn id="6" xr3:uid="{E4D9BD31-2C5D-4DFF-8137-A695491A511E}" uniqueName="6" name="State" queryTableFieldId="6" dataDxfId="6"/>
    <tableColumn id="9" xr3:uid="{BEED3F10-44EE-4DC9-B187-7B0BA0130A44}" uniqueName="9" name="City-State" queryTableFieldId="9" dataDxfId="5">
      <calculatedColumnFormula>CONCATENATE(USPerCapitaGDP[[#This Row],[Major City]],"-",USPerCapitaGDP[[#This Row],[State]])</calculatedColumnFormula>
    </tableColumn>
    <tableColumn id="3" xr3:uid="{543FE3EF-7CB4-4A2B-BB1A-5D3B17B0BC29}" uniqueName="3" name="Population" queryTableFieldId="3" dataDxfId="4" dataCellStyle="Comma"/>
    <tableColumn id="4" xr3:uid="{72B7192E-A5F5-471D-9891-18D4B8090E86}" uniqueName="4" name="GDP - Million USD" queryTableFieldId="4" dataDxfId="3" dataCellStyle="Comma"/>
    <tableColumn id="5" xr3:uid="{94F1AD43-9F71-4D01-A65D-3E9AB5D1DF7F}" uniqueName="5" name="GDP Per Capita" queryTableFieldId="5" dataDxfId="2" dataCellStyle="Comma"/>
    <tableColumn id="8" xr3:uid="{EDDB915F-73CF-4555-898E-10CA74EECB4A}" uniqueName="8" name="City Has NBA Team" queryTableFieldId="8" dataDxfId="1" dataCellStyle="Comma">
      <calculatedColumnFormula>IF(ISNA(VLOOKUP(USPerCapitaGDP[[#This Row],[City-State]],CurrentNBATeams!G:G,1,FALSE)),"No","Yes")</calculatedColumnFormula>
    </tableColumn>
    <tableColumn id="10" xr3:uid="{B11A72B3-7F96-4A3E-BF69-DCA39BC5C456}" uniqueName="10" name="Count of NBA Teams" queryTableFieldId="10" dataDxfId="0" dataCellStyle="Comma">
      <calculatedColumnFormula>COUNTIF(CurrentNBATeams!G:G,USPerCapitaGDP[[#This Row],[City-State]])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geohack.toolforge.org/geohack.php?pagename=National_Basketball_Association&amp;params=42.341111_N_83.055_W_type:landmark&amp;title=Detroit+Pist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A053F-F585-425D-A3ED-992A0BC16C8A}">
  <dimension ref="A1:K334"/>
  <sheetViews>
    <sheetView workbookViewId="0">
      <selection activeCell="A335" sqref="A335"/>
    </sheetView>
  </sheetViews>
  <sheetFormatPr defaultRowHeight="13" x14ac:dyDescent="0.3"/>
  <cols>
    <col min="1" max="1" width="15.81640625" style="1" bestFit="1" customWidth="1"/>
    <col min="2" max="2" width="7" style="1" bestFit="1" customWidth="1"/>
    <col min="3" max="3" width="14.54296875" style="1" customWidth="1"/>
    <col min="4" max="4" width="15.36328125" style="1" customWidth="1"/>
    <col min="5" max="5" width="14.81640625" style="1" bestFit="1" customWidth="1"/>
    <col min="6" max="6" width="11" style="1" bestFit="1" customWidth="1"/>
    <col min="7" max="7" width="13.26953125" style="1" customWidth="1"/>
    <col min="8" max="8" width="13.453125" style="1" customWidth="1"/>
    <col min="9" max="9" width="14.453125" style="1" customWidth="1"/>
    <col min="10" max="10" width="12.90625" style="1" customWidth="1"/>
    <col min="11" max="11" width="14.54296875" style="1" bestFit="1" customWidth="1"/>
    <col min="12" max="16384" width="8.7265625" style="1"/>
  </cols>
  <sheetData>
    <row r="1" spans="1:11" s="5" customFormat="1" ht="26" x14ac:dyDescent="0.3">
      <c r="A1" s="6" t="s">
        <v>950</v>
      </c>
      <c r="B1" s="6" t="s">
        <v>951</v>
      </c>
      <c r="C1" s="6" t="s">
        <v>1823</v>
      </c>
      <c r="D1" s="6" t="s">
        <v>952</v>
      </c>
      <c r="E1" s="6" t="s">
        <v>953</v>
      </c>
      <c r="F1" s="6" t="s">
        <v>954</v>
      </c>
      <c r="G1" s="6" t="s">
        <v>955</v>
      </c>
      <c r="H1" s="6" t="s">
        <v>956</v>
      </c>
      <c r="I1" s="6" t="s">
        <v>957</v>
      </c>
      <c r="J1" s="6" t="s">
        <v>958</v>
      </c>
      <c r="K1" s="6" t="s">
        <v>959</v>
      </c>
    </row>
    <row r="2" spans="1:11" x14ac:dyDescent="0.3">
      <c r="A2" s="1" t="s">
        <v>1750</v>
      </c>
      <c r="B2" s="1" t="s">
        <v>0</v>
      </c>
      <c r="C2" s="1" t="str">
        <f>CONCATENATE(USCitiesByPopulation[[#This Row],[City]],"-",USCitiesByPopulation[[#This Row],[State]])</f>
        <v>New York-NY</v>
      </c>
      <c r="D2" s="3">
        <v>8335897</v>
      </c>
      <c r="E2" s="3">
        <v>8804190</v>
      </c>
      <c r="F2" s="4" t="s">
        <v>1</v>
      </c>
      <c r="G2" s="3">
        <v>300.5</v>
      </c>
      <c r="H2" s="3">
        <v>778.3</v>
      </c>
      <c r="I2" s="3">
        <v>29298</v>
      </c>
      <c r="J2" s="3">
        <v>11312</v>
      </c>
      <c r="K2" s="1" t="s">
        <v>2</v>
      </c>
    </row>
    <row r="3" spans="1:11" x14ac:dyDescent="0.3">
      <c r="A3" s="1" t="s">
        <v>3</v>
      </c>
      <c r="B3" s="1" t="s">
        <v>4</v>
      </c>
      <c r="C3" s="1" t="str">
        <f>CONCATENATE(USCitiesByPopulation[[#This Row],[City]],"-",USCitiesByPopulation[[#This Row],[State]])</f>
        <v>Los Angeles-CA</v>
      </c>
      <c r="D3" s="3">
        <v>3822238</v>
      </c>
      <c r="E3" s="3">
        <v>3898747</v>
      </c>
      <c r="F3" s="4" t="s">
        <v>5</v>
      </c>
      <c r="G3" s="3">
        <v>469.5</v>
      </c>
      <c r="H3" s="3">
        <v>1216</v>
      </c>
      <c r="I3" s="3">
        <v>8304</v>
      </c>
      <c r="J3" s="3">
        <v>3206</v>
      </c>
      <c r="K3" s="1" t="s">
        <v>6</v>
      </c>
    </row>
    <row r="4" spans="1:11" x14ac:dyDescent="0.3">
      <c r="A4" s="1" t="s">
        <v>7</v>
      </c>
      <c r="B4" s="1" t="s">
        <v>8</v>
      </c>
      <c r="C4" s="1" t="str">
        <f>CONCATENATE(USCitiesByPopulation[[#This Row],[City]],"-",USCitiesByPopulation[[#This Row],[State]])</f>
        <v>Chicago-IL</v>
      </c>
      <c r="D4" s="3">
        <v>2665039</v>
      </c>
      <c r="E4" s="3">
        <v>2746388</v>
      </c>
      <c r="F4" s="4" t="s">
        <v>9</v>
      </c>
      <c r="G4" s="3">
        <v>227.7</v>
      </c>
      <c r="H4" s="3">
        <v>589.70000000000005</v>
      </c>
      <c r="I4" s="3">
        <v>12061</v>
      </c>
      <c r="J4" s="3">
        <v>4657</v>
      </c>
      <c r="K4" s="1" t="s">
        <v>10</v>
      </c>
    </row>
    <row r="5" spans="1:11" x14ac:dyDescent="0.3">
      <c r="A5" s="1" t="s">
        <v>11</v>
      </c>
      <c r="B5" s="1" t="s">
        <v>12</v>
      </c>
      <c r="C5" s="1" t="str">
        <f>CONCATENATE(USCitiesByPopulation[[#This Row],[City]],"-",USCitiesByPopulation[[#This Row],[State]])</f>
        <v>Houston-TX</v>
      </c>
      <c r="D5" s="3">
        <v>2302878</v>
      </c>
      <c r="E5" s="3">
        <v>2304580</v>
      </c>
      <c r="F5" s="4" t="s">
        <v>13</v>
      </c>
      <c r="G5" s="3">
        <v>640.4</v>
      </c>
      <c r="H5" s="3">
        <v>1658.6</v>
      </c>
      <c r="I5" s="3">
        <v>3599</v>
      </c>
      <c r="J5" s="3">
        <v>1390</v>
      </c>
      <c r="K5" s="1" t="s">
        <v>14</v>
      </c>
    </row>
    <row r="6" spans="1:11" x14ac:dyDescent="0.3">
      <c r="A6" s="1" t="s">
        <v>15</v>
      </c>
      <c r="B6" s="1" t="s">
        <v>16</v>
      </c>
      <c r="C6" s="1" t="str">
        <f>CONCATENATE(USCitiesByPopulation[[#This Row],[City]],"-",USCitiesByPopulation[[#This Row],[State]])</f>
        <v>Phoenix-AZ</v>
      </c>
      <c r="D6" s="3">
        <v>1644409</v>
      </c>
      <c r="E6" s="3">
        <v>1608139</v>
      </c>
      <c r="F6" s="4" t="s">
        <v>17</v>
      </c>
      <c r="G6" s="3">
        <v>518</v>
      </c>
      <c r="H6" s="3">
        <v>1341.6</v>
      </c>
      <c r="I6" s="3">
        <v>3105</v>
      </c>
      <c r="J6" s="3">
        <v>1199</v>
      </c>
      <c r="K6" s="1" t="s">
        <v>18</v>
      </c>
    </row>
    <row r="7" spans="1:11" x14ac:dyDescent="0.3">
      <c r="A7" s="1" t="s">
        <v>1190</v>
      </c>
      <c r="B7" s="1" t="s">
        <v>19</v>
      </c>
      <c r="C7" s="1" t="str">
        <f>CONCATENATE(USCitiesByPopulation[[#This Row],[City]],"-",USCitiesByPopulation[[#This Row],[State]])</f>
        <v>Philadelphia-PA</v>
      </c>
      <c r="D7" s="3">
        <v>1567258</v>
      </c>
      <c r="E7" s="3">
        <v>1603797</v>
      </c>
      <c r="F7" s="4" t="s">
        <v>20</v>
      </c>
      <c r="G7" s="3">
        <v>134.4</v>
      </c>
      <c r="H7" s="3">
        <v>348.1</v>
      </c>
      <c r="I7" s="3">
        <v>11933</v>
      </c>
      <c r="J7" s="3">
        <v>4607</v>
      </c>
      <c r="K7" s="1" t="s">
        <v>21</v>
      </c>
    </row>
    <row r="8" spans="1:11" x14ac:dyDescent="0.3">
      <c r="A8" s="1" t="s">
        <v>22</v>
      </c>
      <c r="B8" s="1" t="s">
        <v>12</v>
      </c>
      <c r="C8" s="1" t="str">
        <f>CONCATENATE(USCitiesByPopulation[[#This Row],[City]],"-",USCitiesByPopulation[[#This Row],[State]])</f>
        <v>San Antonio-TX</v>
      </c>
      <c r="D8" s="3">
        <v>1472909</v>
      </c>
      <c r="E8" s="3">
        <v>1434625</v>
      </c>
      <c r="F8" s="4" t="s">
        <v>23</v>
      </c>
      <c r="G8" s="3">
        <v>498.8</v>
      </c>
      <c r="H8" s="3">
        <v>1291.9000000000001</v>
      </c>
      <c r="I8" s="3">
        <v>2876</v>
      </c>
      <c r="J8" s="3">
        <v>1110</v>
      </c>
      <c r="K8" s="1" t="s">
        <v>24</v>
      </c>
    </row>
    <row r="9" spans="1:11" x14ac:dyDescent="0.3">
      <c r="A9" s="1" t="s">
        <v>25</v>
      </c>
      <c r="B9" s="1" t="s">
        <v>4</v>
      </c>
      <c r="C9" s="1" t="str">
        <f>CONCATENATE(USCitiesByPopulation[[#This Row],[City]],"-",USCitiesByPopulation[[#This Row],[State]])</f>
        <v>San Diego-CA</v>
      </c>
      <c r="D9" s="3">
        <v>1381162</v>
      </c>
      <c r="E9" s="3">
        <v>1386932</v>
      </c>
      <c r="F9" s="4" t="s">
        <v>26</v>
      </c>
      <c r="G9" s="3">
        <v>325.89999999999998</v>
      </c>
      <c r="H9" s="3">
        <v>844.1</v>
      </c>
      <c r="I9" s="3">
        <v>4256</v>
      </c>
      <c r="J9" s="3">
        <v>1643</v>
      </c>
      <c r="K9" s="1" t="s">
        <v>27</v>
      </c>
    </row>
    <row r="10" spans="1:11" x14ac:dyDescent="0.3">
      <c r="A10" s="1" t="s">
        <v>28</v>
      </c>
      <c r="B10" s="1" t="s">
        <v>12</v>
      </c>
      <c r="C10" s="1" t="str">
        <f>CONCATENATE(USCitiesByPopulation[[#This Row],[City]],"-",USCitiesByPopulation[[#This Row],[State]])</f>
        <v>Dallas-TX</v>
      </c>
      <c r="D10" s="3">
        <v>1299544</v>
      </c>
      <c r="E10" s="3">
        <v>1304379</v>
      </c>
      <c r="F10" s="4" t="s">
        <v>29</v>
      </c>
      <c r="G10" s="3">
        <v>339.6</v>
      </c>
      <c r="H10" s="3">
        <v>879.6</v>
      </c>
      <c r="I10" s="3">
        <v>3841</v>
      </c>
      <c r="J10" s="3">
        <v>1483</v>
      </c>
      <c r="K10" s="1" t="s">
        <v>30</v>
      </c>
    </row>
    <row r="11" spans="1:11" x14ac:dyDescent="0.3">
      <c r="A11" s="1" t="s">
        <v>31</v>
      </c>
      <c r="B11" s="1" t="s">
        <v>12</v>
      </c>
      <c r="C11" s="1" t="str">
        <f>CONCATENATE(USCitiesByPopulation[[#This Row],[City]],"-",USCitiesByPopulation[[#This Row],[State]])</f>
        <v>Austin-TX</v>
      </c>
      <c r="D11" s="3">
        <v>974447</v>
      </c>
      <c r="E11" s="3">
        <v>961855</v>
      </c>
      <c r="F11" s="4" t="s">
        <v>32</v>
      </c>
      <c r="G11" s="3">
        <v>319.89999999999998</v>
      </c>
      <c r="H11" s="3">
        <v>828.5</v>
      </c>
      <c r="I11" s="3">
        <v>3007</v>
      </c>
      <c r="J11" s="3">
        <v>1161</v>
      </c>
      <c r="K11" s="1" t="s">
        <v>33</v>
      </c>
    </row>
    <row r="12" spans="1:11" x14ac:dyDescent="0.3">
      <c r="A12" s="1" t="s">
        <v>1139</v>
      </c>
      <c r="B12" s="1" t="s">
        <v>34</v>
      </c>
      <c r="C12" s="1" t="str">
        <f>CONCATENATE(USCitiesByPopulation[[#This Row],[City]],"-",USCitiesByPopulation[[#This Row],[State]])</f>
        <v>Jacksonville-FL</v>
      </c>
      <c r="D12" s="3">
        <v>971319</v>
      </c>
      <c r="E12" s="3">
        <v>949611</v>
      </c>
      <c r="F12" s="4" t="s">
        <v>35</v>
      </c>
      <c r="G12" s="3">
        <v>747.3</v>
      </c>
      <c r="H12" s="3">
        <v>1935.5</v>
      </c>
      <c r="I12" s="3">
        <v>1271</v>
      </c>
      <c r="J12" s="3">
        <v>491</v>
      </c>
      <c r="K12" s="1" t="s">
        <v>36</v>
      </c>
    </row>
    <row r="13" spans="1:11" x14ac:dyDescent="0.3">
      <c r="A13" s="1" t="s">
        <v>37</v>
      </c>
      <c r="B13" s="1" t="s">
        <v>4</v>
      </c>
      <c r="C13" s="1" t="str">
        <f>CONCATENATE(USCitiesByPopulation[[#This Row],[City]],"-",USCitiesByPopulation[[#This Row],[State]])</f>
        <v>San Jose-CA</v>
      </c>
      <c r="D13" s="3">
        <v>971233</v>
      </c>
      <c r="E13" s="3">
        <v>1013240</v>
      </c>
      <c r="F13" s="4" t="s">
        <v>38</v>
      </c>
      <c r="G13" s="3">
        <v>178.3</v>
      </c>
      <c r="H13" s="3">
        <v>461.8</v>
      </c>
      <c r="I13" s="3">
        <v>5683</v>
      </c>
      <c r="J13" s="3">
        <v>2194</v>
      </c>
      <c r="K13" s="1" t="s">
        <v>39</v>
      </c>
    </row>
    <row r="14" spans="1:11" x14ac:dyDescent="0.3">
      <c r="A14" s="1" t="s">
        <v>40</v>
      </c>
      <c r="B14" s="1" t="s">
        <v>12</v>
      </c>
      <c r="C14" s="1" t="str">
        <f>CONCATENATE(USCitiesByPopulation[[#This Row],[City]],"-",USCitiesByPopulation[[#This Row],[State]])</f>
        <v>Fort Worth-TX</v>
      </c>
      <c r="D14" s="3">
        <v>956709</v>
      </c>
      <c r="E14" s="3">
        <v>918915</v>
      </c>
      <c r="F14" s="4" t="s">
        <v>41</v>
      </c>
      <c r="G14" s="3">
        <v>347.3</v>
      </c>
      <c r="H14" s="3">
        <v>899.5</v>
      </c>
      <c r="I14" s="3">
        <v>2646</v>
      </c>
      <c r="J14" s="3">
        <v>1022</v>
      </c>
      <c r="K14" s="1" t="s">
        <v>42</v>
      </c>
    </row>
    <row r="15" spans="1:11" x14ac:dyDescent="0.3">
      <c r="A15" s="1" t="s">
        <v>43</v>
      </c>
      <c r="B15" s="1" t="s">
        <v>44</v>
      </c>
      <c r="C15" s="1" t="str">
        <f>CONCATENATE(USCitiesByPopulation[[#This Row],[City]],"-",USCitiesByPopulation[[#This Row],[State]])</f>
        <v>Columbus-OH</v>
      </c>
      <c r="D15" s="3">
        <v>907971</v>
      </c>
      <c r="E15" s="3">
        <v>905748</v>
      </c>
      <c r="F15" s="4" t="s">
        <v>45</v>
      </c>
      <c r="G15" s="3">
        <v>220</v>
      </c>
      <c r="H15" s="3">
        <v>569.79999999999995</v>
      </c>
      <c r="I15" s="3">
        <v>4117</v>
      </c>
      <c r="J15" s="3">
        <v>1590</v>
      </c>
      <c r="K15" s="1" t="s">
        <v>46</v>
      </c>
    </row>
    <row r="16" spans="1:11" x14ac:dyDescent="0.3">
      <c r="A16" s="1" t="s">
        <v>47</v>
      </c>
      <c r="B16" s="1" t="s">
        <v>48</v>
      </c>
      <c r="C16" s="1" t="str">
        <f>CONCATENATE(USCitiesByPopulation[[#This Row],[City]],"-",USCitiesByPopulation[[#This Row],[State]])</f>
        <v>Charlotte-NC</v>
      </c>
      <c r="D16" s="3">
        <v>897720</v>
      </c>
      <c r="E16" s="3">
        <v>874579</v>
      </c>
      <c r="F16" s="4" t="s">
        <v>49</v>
      </c>
      <c r="G16" s="3">
        <v>308.3</v>
      </c>
      <c r="H16" s="3">
        <v>798.5</v>
      </c>
      <c r="I16" s="3">
        <v>2837</v>
      </c>
      <c r="J16" s="3">
        <v>1095</v>
      </c>
      <c r="K16" s="1" t="s">
        <v>50</v>
      </c>
    </row>
    <row r="17" spans="1:11" x14ac:dyDescent="0.3">
      <c r="A17" s="1" t="s">
        <v>1150</v>
      </c>
      <c r="B17" s="1" t="s">
        <v>51</v>
      </c>
      <c r="C17" s="1" t="str">
        <f>CONCATENATE(USCitiesByPopulation[[#This Row],[City]],"-",USCitiesByPopulation[[#This Row],[State]])</f>
        <v>Indianapolis-IN</v>
      </c>
      <c r="D17" s="3">
        <v>880621</v>
      </c>
      <c r="E17" s="3">
        <v>887642</v>
      </c>
      <c r="F17" s="4" t="s">
        <v>52</v>
      </c>
      <c r="G17" s="3">
        <v>361.6</v>
      </c>
      <c r="H17" s="3">
        <v>936.5</v>
      </c>
      <c r="I17" s="3">
        <v>2455</v>
      </c>
      <c r="J17" s="3">
        <v>948</v>
      </c>
      <c r="K17" s="1" t="s">
        <v>53</v>
      </c>
    </row>
    <row r="18" spans="1:11" x14ac:dyDescent="0.3">
      <c r="A18" s="1" t="s">
        <v>1749</v>
      </c>
      <c r="B18" s="1" t="s">
        <v>4</v>
      </c>
      <c r="C18" s="1" t="str">
        <f>CONCATENATE(USCitiesByPopulation[[#This Row],[City]],"-",USCitiesByPopulation[[#This Row],[State]])</f>
        <v>San Francisco-CA</v>
      </c>
      <c r="D18" s="3">
        <v>808437</v>
      </c>
      <c r="E18" s="3">
        <v>873965</v>
      </c>
      <c r="F18" s="4" t="s">
        <v>54</v>
      </c>
      <c r="G18" s="3">
        <v>46.9</v>
      </c>
      <c r="H18" s="3">
        <v>121.5</v>
      </c>
      <c r="I18" s="3">
        <v>18635</v>
      </c>
      <c r="J18" s="3">
        <v>7195</v>
      </c>
      <c r="K18" s="1" t="s">
        <v>55</v>
      </c>
    </row>
    <row r="19" spans="1:11" x14ac:dyDescent="0.3">
      <c r="A19" s="1" t="s">
        <v>56</v>
      </c>
      <c r="B19" s="1" t="s">
        <v>57</v>
      </c>
      <c r="C19" s="1" t="str">
        <f>CONCATENATE(USCitiesByPopulation[[#This Row],[City]],"-",USCitiesByPopulation[[#This Row],[State]])</f>
        <v>Seattle-WA</v>
      </c>
      <c r="D19" s="3">
        <v>749256</v>
      </c>
      <c r="E19" s="3">
        <v>737015</v>
      </c>
      <c r="F19" s="4" t="s">
        <v>58</v>
      </c>
      <c r="G19" s="3">
        <v>83.8</v>
      </c>
      <c r="H19" s="3">
        <v>217</v>
      </c>
      <c r="I19" s="3">
        <v>8795</v>
      </c>
      <c r="J19" s="3">
        <v>3396</v>
      </c>
      <c r="K19" s="1" t="s">
        <v>59</v>
      </c>
    </row>
    <row r="20" spans="1:11" x14ac:dyDescent="0.3">
      <c r="A20" s="1" t="s">
        <v>1132</v>
      </c>
      <c r="B20" s="1" t="s">
        <v>60</v>
      </c>
      <c r="C20" s="1" t="str">
        <f>CONCATENATE(USCitiesByPopulation[[#This Row],[City]],"-",USCitiesByPopulation[[#This Row],[State]])</f>
        <v>Denver-CO</v>
      </c>
      <c r="D20" s="3">
        <v>713252</v>
      </c>
      <c r="E20" s="3">
        <v>715522</v>
      </c>
      <c r="F20" s="4" t="s">
        <v>61</v>
      </c>
      <c r="G20" s="3">
        <v>153.1</v>
      </c>
      <c r="H20" s="3">
        <v>396.5</v>
      </c>
      <c r="I20" s="3">
        <v>4674</v>
      </c>
      <c r="J20" s="3">
        <v>1805</v>
      </c>
      <c r="K20" s="1" t="s">
        <v>62</v>
      </c>
    </row>
    <row r="21" spans="1:11" x14ac:dyDescent="0.3">
      <c r="A21" s="1" t="s">
        <v>63</v>
      </c>
      <c r="B21" s="1" t="s">
        <v>64</v>
      </c>
      <c r="C21" s="1" t="str">
        <f>CONCATENATE(USCitiesByPopulation[[#This Row],[City]],"-",USCitiesByPopulation[[#This Row],[State]])</f>
        <v>Oklahoma City-OK</v>
      </c>
      <c r="D21" s="3">
        <v>694800</v>
      </c>
      <c r="E21" s="3">
        <v>681054</v>
      </c>
      <c r="F21" s="4" t="s">
        <v>65</v>
      </c>
      <c r="G21" s="3">
        <v>606.20000000000005</v>
      </c>
      <c r="H21" s="3">
        <v>1570.1</v>
      </c>
      <c r="I21" s="3">
        <v>1123</v>
      </c>
      <c r="J21" s="3">
        <v>434</v>
      </c>
      <c r="K21" s="1" t="s">
        <v>66</v>
      </c>
    </row>
    <row r="22" spans="1:11" x14ac:dyDescent="0.3">
      <c r="A22" s="1" t="s">
        <v>1196</v>
      </c>
      <c r="B22" s="1" t="s">
        <v>67</v>
      </c>
      <c r="C22" s="1" t="str">
        <f>CONCATENATE(USCitiesByPopulation[[#This Row],[City]],"-",USCitiesByPopulation[[#This Row],[State]])</f>
        <v>Nashville-TN</v>
      </c>
      <c r="D22" s="3">
        <v>683622</v>
      </c>
      <c r="E22" s="3">
        <v>689447</v>
      </c>
      <c r="F22" s="4" t="s">
        <v>68</v>
      </c>
      <c r="G22" s="3">
        <v>475.8</v>
      </c>
      <c r="H22" s="3">
        <v>1232.3</v>
      </c>
      <c r="I22" s="3">
        <v>1449</v>
      </c>
      <c r="J22" s="3">
        <v>559</v>
      </c>
      <c r="K22" s="1" t="s">
        <v>69</v>
      </c>
    </row>
    <row r="23" spans="1:11" x14ac:dyDescent="0.3">
      <c r="A23" s="1" t="s">
        <v>70</v>
      </c>
      <c r="B23" s="1" t="s">
        <v>12</v>
      </c>
      <c r="C23" s="1" t="str">
        <f>CONCATENATE(USCitiesByPopulation[[#This Row],[City]],"-",USCitiesByPopulation[[#This Row],[State]])</f>
        <v>El Paso-TX</v>
      </c>
      <c r="D23" s="3">
        <v>677456</v>
      </c>
      <c r="E23" s="3">
        <v>678815</v>
      </c>
      <c r="F23" s="4" t="s">
        <v>71</v>
      </c>
      <c r="G23" s="3">
        <v>258.39999999999998</v>
      </c>
      <c r="H23" s="3">
        <v>669.3</v>
      </c>
      <c r="I23" s="3">
        <v>2627</v>
      </c>
      <c r="J23" s="3">
        <v>1014</v>
      </c>
      <c r="K23" s="1" t="s">
        <v>72</v>
      </c>
    </row>
    <row r="24" spans="1:11" x14ac:dyDescent="0.3">
      <c r="A24" s="1" t="s">
        <v>1810</v>
      </c>
      <c r="B24" s="1" t="s">
        <v>73</v>
      </c>
      <c r="C24" s="1" t="str">
        <f>CONCATENATE(USCitiesByPopulation[[#This Row],[City]],"-",USCitiesByPopulation[[#This Row],[State]])</f>
        <v>Washington-DC</v>
      </c>
      <c r="D24" s="3">
        <v>671803</v>
      </c>
      <c r="E24" s="3">
        <v>689545</v>
      </c>
      <c r="F24" s="4" t="s">
        <v>74</v>
      </c>
      <c r="G24" s="3">
        <v>61.1</v>
      </c>
      <c r="H24" s="3">
        <v>158.19999999999999</v>
      </c>
      <c r="I24" s="3">
        <v>11286</v>
      </c>
      <c r="J24" s="3">
        <v>4358</v>
      </c>
      <c r="K24" s="1" t="s">
        <v>75</v>
      </c>
    </row>
    <row r="25" spans="1:11" x14ac:dyDescent="0.3">
      <c r="A25" s="1" t="s">
        <v>76</v>
      </c>
      <c r="B25" s="1" t="s">
        <v>77</v>
      </c>
      <c r="C25" s="1" t="str">
        <f>CONCATENATE(USCitiesByPopulation[[#This Row],[City]],"-",USCitiesByPopulation[[#This Row],[State]])</f>
        <v>Las Vegas-NV</v>
      </c>
      <c r="D25" s="3">
        <v>656274</v>
      </c>
      <c r="E25" s="3">
        <v>641903</v>
      </c>
      <c r="F25" s="4" t="s">
        <v>78</v>
      </c>
      <c r="G25" s="3">
        <v>141.80000000000001</v>
      </c>
      <c r="H25" s="3">
        <v>367.3</v>
      </c>
      <c r="I25" s="3">
        <v>4527</v>
      </c>
      <c r="J25" s="3">
        <v>1748</v>
      </c>
      <c r="K25" s="1" t="s">
        <v>79</v>
      </c>
    </row>
    <row r="26" spans="1:11" x14ac:dyDescent="0.3">
      <c r="A26" s="1" t="s">
        <v>80</v>
      </c>
      <c r="B26" s="1" t="s">
        <v>81</v>
      </c>
      <c r="C26" s="1" t="str">
        <f>CONCATENATE(USCitiesByPopulation[[#This Row],[City]],"-",USCitiesByPopulation[[#This Row],[State]])</f>
        <v>Boston-MA</v>
      </c>
      <c r="D26" s="3">
        <v>650706</v>
      </c>
      <c r="E26" s="3">
        <v>675647</v>
      </c>
      <c r="F26" s="4" t="s">
        <v>82</v>
      </c>
      <c r="G26" s="3">
        <v>48.3</v>
      </c>
      <c r="H26" s="3">
        <v>125.1</v>
      </c>
      <c r="I26" s="3">
        <v>13989</v>
      </c>
      <c r="J26" s="3">
        <v>5401</v>
      </c>
      <c r="K26" s="1" t="s">
        <v>83</v>
      </c>
    </row>
    <row r="27" spans="1:11" x14ac:dyDescent="0.3">
      <c r="A27" s="1" t="s">
        <v>84</v>
      </c>
      <c r="B27" s="1" t="s">
        <v>85</v>
      </c>
      <c r="C27" s="1" t="str">
        <f>CONCATENATE(USCitiesByPopulation[[#This Row],[City]],"-",USCitiesByPopulation[[#This Row],[State]])</f>
        <v>Portland-OR</v>
      </c>
      <c r="D27" s="3">
        <v>635067</v>
      </c>
      <c r="E27" s="3">
        <v>652503</v>
      </c>
      <c r="F27" s="4" t="s">
        <v>86</v>
      </c>
      <c r="G27" s="3">
        <v>133.5</v>
      </c>
      <c r="H27" s="3">
        <v>345.8</v>
      </c>
      <c r="I27" s="3">
        <v>4888</v>
      </c>
      <c r="J27" s="3">
        <v>1887</v>
      </c>
      <c r="K27" s="1" t="s">
        <v>87</v>
      </c>
    </row>
    <row r="28" spans="1:11" x14ac:dyDescent="0.3">
      <c r="A28" s="1" t="s">
        <v>1155</v>
      </c>
      <c r="B28" s="1" t="s">
        <v>88</v>
      </c>
      <c r="C28" s="1" t="str">
        <f>CONCATENATE(USCitiesByPopulation[[#This Row],[City]],"-",USCitiesByPopulation[[#This Row],[State]])</f>
        <v>Louisville-KY</v>
      </c>
      <c r="D28" s="3">
        <v>624444</v>
      </c>
      <c r="E28" s="3">
        <v>633045</v>
      </c>
      <c r="F28" s="4" t="s">
        <v>89</v>
      </c>
      <c r="G28" s="3">
        <v>324.89999999999998</v>
      </c>
      <c r="H28" s="3">
        <v>841.5</v>
      </c>
      <c r="I28" s="3">
        <v>1948</v>
      </c>
      <c r="J28" s="3">
        <v>752</v>
      </c>
      <c r="K28" s="1" t="s">
        <v>90</v>
      </c>
    </row>
    <row r="29" spans="1:11" x14ac:dyDescent="0.3">
      <c r="A29" s="1" t="s">
        <v>91</v>
      </c>
      <c r="B29" s="1" t="s">
        <v>67</v>
      </c>
      <c r="C29" s="1" t="str">
        <f>CONCATENATE(USCitiesByPopulation[[#This Row],[City]],"-",USCitiesByPopulation[[#This Row],[State]])</f>
        <v>Memphis-TN</v>
      </c>
      <c r="D29" s="3">
        <v>621056</v>
      </c>
      <c r="E29" s="3">
        <v>633104</v>
      </c>
      <c r="F29" s="4" t="s">
        <v>92</v>
      </c>
      <c r="G29" s="3">
        <v>297</v>
      </c>
      <c r="H29" s="3">
        <v>769.2</v>
      </c>
      <c r="I29" s="3">
        <v>2132</v>
      </c>
      <c r="J29" s="3">
        <v>823</v>
      </c>
      <c r="K29" s="1" t="s">
        <v>93</v>
      </c>
    </row>
    <row r="30" spans="1:11" x14ac:dyDescent="0.3">
      <c r="A30" s="1" t="s">
        <v>94</v>
      </c>
      <c r="B30" s="1" t="s">
        <v>95</v>
      </c>
      <c r="C30" s="1" t="str">
        <f>CONCATENATE(USCitiesByPopulation[[#This Row],[City]],"-",USCitiesByPopulation[[#This Row],[State]])</f>
        <v>Detroit-MI</v>
      </c>
      <c r="D30" s="3">
        <v>620376</v>
      </c>
      <c r="E30" s="3">
        <v>639111</v>
      </c>
      <c r="F30" s="4" t="s">
        <v>96</v>
      </c>
      <c r="G30" s="3">
        <v>138.69999999999999</v>
      </c>
      <c r="H30" s="3">
        <v>359.2</v>
      </c>
      <c r="I30" s="3">
        <v>4608</v>
      </c>
      <c r="J30" s="3">
        <v>1779</v>
      </c>
      <c r="K30" s="1" t="s">
        <v>97</v>
      </c>
    </row>
    <row r="31" spans="1:11" x14ac:dyDescent="0.3">
      <c r="A31" s="1" t="s">
        <v>1163</v>
      </c>
      <c r="B31" s="1" t="s">
        <v>98</v>
      </c>
      <c r="C31" s="1" t="str">
        <f>CONCATENATE(USCitiesByPopulation[[#This Row],[City]],"-",USCitiesByPopulation[[#This Row],[State]])</f>
        <v>Baltimore-MD</v>
      </c>
      <c r="D31" s="3">
        <v>569931</v>
      </c>
      <c r="E31" s="3">
        <v>585708</v>
      </c>
      <c r="F31" s="4" t="s">
        <v>99</v>
      </c>
      <c r="G31" s="3">
        <v>80.900000000000006</v>
      </c>
      <c r="H31" s="3">
        <v>209.5</v>
      </c>
      <c r="I31" s="3">
        <v>7240</v>
      </c>
      <c r="J31" s="3">
        <v>2800</v>
      </c>
      <c r="K31" s="1" t="s">
        <v>100</v>
      </c>
    </row>
    <row r="32" spans="1:11" x14ac:dyDescent="0.3">
      <c r="A32" s="1" t="s">
        <v>101</v>
      </c>
      <c r="B32" s="1" t="s">
        <v>102</v>
      </c>
      <c r="C32" s="1" t="str">
        <f>CONCATENATE(USCitiesByPopulation[[#This Row],[City]],"-",USCitiesByPopulation[[#This Row],[State]])</f>
        <v>Milwaukee-WI</v>
      </c>
      <c r="D32" s="3">
        <v>563305</v>
      </c>
      <c r="E32" s="3">
        <v>577222</v>
      </c>
      <c r="F32" s="4" t="s">
        <v>103</v>
      </c>
      <c r="G32" s="3">
        <v>96.2</v>
      </c>
      <c r="H32" s="3">
        <v>249.2</v>
      </c>
      <c r="I32" s="3">
        <v>6000</v>
      </c>
      <c r="J32" s="3">
        <v>2300</v>
      </c>
      <c r="K32" s="1" t="s">
        <v>104</v>
      </c>
    </row>
    <row r="33" spans="1:11" x14ac:dyDescent="0.3">
      <c r="A33" s="1" t="s">
        <v>105</v>
      </c>
      <c r="B33" s="1" t="s">
        <v>106</v>
      </c>
      <c r="C33" s="1" t="str">
        <f>CONCATENATE(USCitiesByPopulation[[#This Row],[City]],"-",USCitiesByPopulation[[#This Row],[State]])</f>
        <v>Albuquerque-NM</v>
      </c>
      <c r="D33" s="3">
        <v>561008</v>
      </c>
      <c r="E33" s="3">
        <v>564559</v>
      </c>
      <c r="F33" s="4" t="s">
        <v>107</v>
      </c>
      <c r="G33" s="3">
        <v>187.3</v>
      </c>
      <c r="H33" s="3">
        <v>485.1</v>
      </c>
      <c r="I33" s="3">
        <v>3014</v>
      </c>
      <c r="J33" s="3">
        <v>1164</v>
      </c>
      <c r="K33" s="1" t="s">
        <v>108</v>
      </c>
    </row>
    <row r="34" spans="1:11" x14ac:dyDescent="0.3">
      <c r="A34" s="1" t="s">
        <v>109</v>
      </c>
      <c r="B34" s="1" t="s">
        <v>16</v>
      </c>
      <c r="C34" s="1" t="str">
        <f>CONCATENATE(USCitiesByPopulation[[#This Row],[City]],"-",USCitiesByPopulation[[#This Row],[State]])</f>
        <v>Tucson-AZ</v>
      </c>
      <c r="D34" s="3">
        <v>546574</v>
      </c>
      <c r="E34" s="3">
        <v>542629</v>
      </c>
      <c r="F34" s="4" t="s">
        <v>110</v>
      </c>
      <c r="G34" s="3">
        <v>241</v>
      </c>
      <c r="H34" s="3">
        <v>624.20000000000005</v>
      </c>
      <c r="I34" s="3">
        <v>2252</v>
      </c>
      <c r="J34" s="3">
        <v>870</v>
      </c>
      <c r="K34" s="1" t="s">
        <v>111</v>
      </c>
    </row>
    <row r="35" spans="1:11" x14ac:dyDescent="0.3">
      <c r="A35" s="1" t="s">
        <v>112</v>
      </c>
      <c r="B35" s="1" t="s">
        <v>4</v>
      </c>
      <c r="C35" s="1" t="str">
        <f>CONCATENATE(USCitiesByPopulation[[#This Row],[City]],"-",USCitiesByPopulation[[#This Row],[State]])</f>
        <v>Fresno-CA</v>
      </c>
      <c r="D35" s="3">
        <v>545567</v>
      </c>
      <c r="E35" s="3">
        <v>542107</v>
      </c>
      <c r="F35" s="4" t="s">
        <v>113</v>
      </c>
      <c r="G35" s="3">
        <v>115.2</v>
      </c>
      <c r="H35" s="3">
        <v>298.39999999999998</v>
      </c>
      <c r="I35" s="3">
        <v>4706</v>
      </c>
      <c r="J35" s="3">
        <v>1817</v>
      </c>
      <c r="K35" s="1" t="s">
        <v>114</v>
      </c>
    </row>
    <row r="36" spans="1:11" x14ac:dyDescent="0.3">
      <c r="A36" s="1" t="s">
        <v>115</v>
      </c>
      <c r="B36" s="1" t="s">
        <v>4</v>
      </c>
      <c r="C36" s="1" t="str">
        <f>CONCATENATE(USCitiesByPopulation[[#This Row],[City]],"-",USCitiesByPopulation[[#This Row],[State]])</f>
        <v>Sacramento-CA</v>
      </c>
      <c r="D36" s="3">
        <v>528001</v>
      </c>
      <c r="E36" s="3">
        <v>524943</v>
      </c>
      <c r="F36" s="4" t="s">
        <v>116</v>
      </c>
      <c r="G36" s="3">
        <v>98.6</v>
      </c>
      <c r="H36" s="3">
        <v>255.4</v>
      </c>
      <c r="I36" s="3">
        <v>5324</v>
      </c>
      <c r="J36" s="3">
        <v>2056</v>
      </c>
      <c r="K36" s="1" t="s">
        <v>117</v>
      </c>
    </row>
    <row r="37" spans="1:11" x14ac:dyDescent="0.3">
      <c r="A37" s="1" t="s">
        <v>118</v>
      </c>
      <c r="B37" s="1" t="s">
        <v>16</v>
      </c>
      <c r="C37" s="1" t="str">
        <f>CONCATENATE(USCitiesByPopulation[[#This Row],[City]],"-",USCitiesByPopulation[[#This Row],[State]])</f>
        <v>Mesa-AZ</v>
      </c>
      <c r="D37" s="3">
        <v>512498</v>
      </c>
      <c r="E37" s="3">
        <v>504258</v>
      </c>
      <c r="F37" s="4" t="s">
        <v>119</v>
      </c>
      <c r="G37" s="3">
        <v>138.69999999999999</v>
      </c>
      <c r="H37" s="3">
        <v>359.2</v>
      </c>
      <c r="I37" s="3">
        <v>3636</v>
      </c>
      <c r="J37" s="3">
        <v>1404</v>
      </c>
      <c r="K37" s="1" t="s">
        <v>120</v>
      </c>
    </row>
    <row r="38" spans="1:11" x14ac:dyDescent="0.3">
      <c r="A38" s="1" t="s">
        <v>121</v>
      </c>
      <c r="B38" s="1" t="s">
        <v>122</v>
      </c>
      <c r="C38" s="1" t="str">
        <f>CONCATENATE(USCitiesByPopulation[[#This Row],[City]],"-",USCitiesByPopulation[[#This Row],[State]])</f>
        <v>Kansas City-MO</v>
      </c>
      <c r="D38" s="3">
        <v>509297</v>
      </c>
      <c r="E38" s="3">
        <v>508090</v>
      </c>
      <c r="F38" s="4" t="s">
        <v>123</v>
      </c>
      <c r="G38" s="3">
        <v>314.7</v>
      </c>
      <c r="H38" s="3">
        <v>815.1</v>
      </c>
      <c r="I38" s="3">
        <v>1615</v>
      </c>
      <c r="J38" s="3">
        <v>624</v>
      </c>
      <c r="K38" s="1" t="s">
        <v>124</v>
      </c>
    </row>
    <row r="39" spans="1:11" x14ac:dyDescent="0.3">
      <c r="A39" s="1" t="s">
        <v>125</v>
      </c>
      <c r="B39" s="1" t="s">
        <v>126</v>
      </c>
      <c r="C39" s="1" t="str">
        <f>CONCATENATE(USCitiesByPopulation[[#This Row],[City]],"-",USCitiesByPopulation[[#This Row],[State]])</f>
        <v>Atlanta-GA</v>
      </c>
      <c r="D39" s="3">
        <v>499127</v>
      </c>
      <c r="E39" s="3">
        <v>498715</v>
      </c>
      <c r="F39" s="4" t="s">
        <v>127</v>
      </c>
      <c r="G39" s="3">
        <v>135.30000000000001</v>
      </c>
      <c r="H39" s="3">
        <v>350.4</v>
      </c>
      <c r="I39" s="3">
        <v>3686</v>
      </c>
      <c r="J39" s="3">
        <v>1423</v>
      </c>
      <c r="K39" s="1" t="s">
        <v>128</v>
      </c>
    </row>
    <row r="40" spans="1:11" x14ac:dyDescent="0.3">
      <c r="A40" s="1" t="s">
        <v>129</v>
      </c>
      <c r="B40" s="1" t="s">
        <v>60</v>
      </c>
      <c r="C40" s="1" t="str">
        <f>CONCATENATE(USCitiesByPopulation[[#This Row],[City]],"-",USCitiesByPopulation[[#This Row],[State]])</f>
        <v>Colorado Springs-CO</v>
      </c>
      <c r="D40" s="3">
        <v>486248</v>
      </c>
      <c r="E40" s="3">
        <v>478961</v>
      </c>
      <c r="F40" s="4" t="s">
        <v>130</v>
      </c>
      <c r="G40" s="3">
        <v>195.4</v>
      </c>
      <c r="H40" s="3">
        <v>506.1</v>
      </c>
      <c r="I40" s="3">
        <v>2451</v>
      </c>
      <c r="J40" s="3">
        <v>946</v>
      </c>
      <c r="K40" s="1" t="s">
        <v>131</v>
      </c>
    </row>
    <row r="41" spans="1:11" x14ac:dyDescent="0.3">
      <c r="A41" s="1" t="s">
        <v>132</v>
      </c>
      <c r="B41" s="1" t="s">
        <v>133</v>
      </c>
      <c r="C41" s="1" t="str">
        <f>CONCATENATE(USCitiesByPopulation[[#This Row],[City]],"-",USCitiesByPopulation[[#This Row],[State]])</f>
        <v>Omaha-NE</v>
      </c>
      <c r="D41" s="3">
        <v>485153</v>
      </c>
      <c r="E41" s="3">
        <v>486051</v>
      </c>
      <c r="F41" s="4" t="s">
        <v>134</v>
      </c>
      <c r="G41" s="3">
        <v>141.6</v>
      </c>
      <c r="H41" s="3">
        <v>366.7</v>
      </c>
      <c r="I41" s="3">
        <v>3433</v>
      </c>
      <c r="J41" s="3">
        <v>1325</v>
      </c>
      <c r="K41" s="1" t="s">
        <v>135</v>
      </c>
    </row>
    <row r="42" spans="1:11" x14ac:dyDescent="0.3">
      <c r="A42" s="1" t="s">
        <v>136</v>
      </c>
      <c r="B42" s="1" t="s">
        <v>48</v>
      </c>
      <c r="C42" s="1" t="str">
        <f>CONCATENATE(USCitiesByPopulation[[#This Row],[City]],"-",USCitiesByPopulation[[#This Row],[State]])</f>
        <v>Raleigh-NC</v>
      </c>
      <c r="D42" s="3">
        <v>476587</v>
      </c>
      <c r="E42" s="3">
        <v>467665</v>
      </c>
      <c r="F42" s="4" t="s">
        <v>137</v>
      </c>
      <c r="G42" s="3">
        <v>147.1</v>
      </c>
      <c r="H42" s="3">
        <v>381</v>
      </c>
      <c r="I42" s="3">
        <v>3179</v>
      </c>
      <c r="J42" s="3">
        <v>1227</v>
      </c>
      <c r="K42" s="1" t="s">
        <v>138</v>
      </c>
    </row>
    <row r="43" spans="1:11" x14ac:dyDescent="0.3">
      <c r="A43" s="1" t="s">
        <v>1204</v>
      </c>
      <c r="B43" s="1" t="s">
        <v>139</v>
      </c>
      <c r="C43" s="1" t="str">
        <f>CONCATENATE(USCitiesByPopulation[[#This Row],[City]],"-",USCitiesByPopulation[[#This Row],[State]])</f>
        <v>Virginia Beach-VA</v>
      </c>
      <c r="D43" s="3">
        <v>455618</v>
      </c>
      <c r="E43" s="3">
        <v>459470</v>
      </c>
      <c r="F43" s="4" t="s">
        <v>68</v>
      </c>
      <c r="G43" s="3">
        <v>244.7</v>
      </c>
      <c r="H43" s="3">
        <v>633.79999999999995</v>
      </c>
      <c r="I43" s="3">
        <v>1878</v>
      </c>
      <c r="J43" s="3">
        <v>725</v>
      </c>
      <c r="K43" s="1" t="s">
        <v>140</v>
      </c>
    </row>
    <row r="44" spans="1:11" x14ac:dyDescent="0.3">
      <c r="A44" s="1" t="s">
        <v>141</v>
      </c>
      <c r="B44" s="1" t="s">
        <v>4</v>
      </c>
      <c r="C44" s="1" t="str">
        <f>CONCATENATE(USCitiesByPopulation[[#This Row],[City]],"-",USCitiesByPopulation[[#This Row],[State]])</f>
        <v>Long Beach-CA</v>
      </c>
      <c r="D44" s="3">
        <v>451307</v>
      </c>
      <c r="E44" s="3">
        <v>466742</v>
      </c>
      <c r="F44" s="4" t="s">
        <v>142</v>
      </c>
      <c r="G44" s="3">
        <v>50.7</v>
      </c>
      <c r="H44" s="3">
        <v>131.30000000000001</v>
      </c>
      <c r="I44" s="3">
        <v>9206</v>
      </c>
      <c r="J44" s="3">
        <v>3554</v>
      </c>
      <c r="K44" s="1" t="s">
        <v>143</v>
      </c>
    </row>
    <row r="45" spans="1:11" x14ac:dyDescent="0.3">
      <c r="A45" s="1" t="s">
        <v>144</v>
      </c>
      <c r="B45" s="1" t="s">
        <v>34</v>
      </c>
      <c r="C45" s="1" t="str">
        <f>CONCATENATE(USCitiesByPopulation[[#This Row],[City]],"-",USCitiesByPopulation[[#This Row],[State]])</f>
        <v>Miami-FL</v>
      </c>
      <c r="D45" s="3">
        <v>449514</v>
      </c>
      <c r="E45" s="3">
        <v>442241</v>
      </c>
      <c r="F45" s="4" t="s">
        <v>145</v>
      </c>
      <c r="G45" s="3">
        <v>36</v>
      </c>
      <c r="H45" s="3">
        <v>93.2</v>
      </c>
      <c r="I45" s="3">
        <v>12284</v>
      </c>
      <c r="J45" s="3">
        <v>4743</v>
      </c>
      <c r="K45" s="1" t="s">
        <v>146</v>
      </c>
    </row>
    <row r="46" spans="1:11" x14ac:dyDescent="0.3">
      <c r="A46" s="1" t="s">
        <v>147</v>
      </c>
      <c r="B46" s="1" t="s">
        <v>4</v>
      </c>
      <c r="C46" s="1" t="str">
        <f>CONCATENATE(USCitiesByPopulation[[#This Row],[City]],"-",USCitiesByPopulation[[#This Row],[State]])</f>
        <v>Oakland-CA</v>
      </c>
      <c r="D46" s="3">
        <v>430553</v>
      </c>
      <c r="E46" s="3">
        <v>440646</v>
      </c>
      <c r="F46" s="4" t="s">
        <v>148</v>
      </c>
      <c r="G46" s="3">
        <v>55.9</v>
      </c>
      <c r="H46" s="3">
        <v>144.80000000000001</v>
      </c>
      <c r="I46" s="3">
        <v>7883</v>
      </c>
      <c r="J46" s="3">
        <v>3044</v>
      </c>
      <c r="K46" s="1" t="s">
        <v>149</v>
      </c>
    </row>
    <row r="47" spans="1:11" x14ac:dyDescent="0.3">
      <c r="A47" s="1" t="s">
        <v>150</v>
      </c>
      <c r="B47" s="1" t="s">
        <v>151</v>
      </c>
      <c r="C47" s="1" t="str">
        <f>CONCATENATE(USCitiesByPopulation[[#This Row],[City]],"-",USCitiesByPopulation[[#This Row],[State]])</f>
        <v>Minneapolis-MN</v>
      </c>
      <c r="D47" s="3">
        <v>425096</v>
      </c>
      <c r="E47" s="3">
        <v>429954</v>
      </c>
      <c r="F47" s="4" t="s">
        <v>152</v>
      </c>
      <c r="G47" s="3">
        <v>54</v>
      </c>
      <c r="H47" s="3">
        <v>139.9</v>
      </c>
      <c r="I47" s="3">
        <v>7962</v>
      </c>
      <c r="J47" s="3">
        <v>3074</v>
      </c>
      <c r="K47" s="1" t="s">
        <v>153</v>
      </c>
    </row>
    <row r="48" spans="1:11" x14ac:dyDescent="0.3">
      <c r="A48" s="1" t="s">
        <v>154</v>
      </c>
      <c r="B48" s="1" t="s">
        <v>64</v>
      </c>
      <c r="C48" s="1" t="str">
        <f>CONCATENATE(USCitiesByPopulation[[#This Row],[City]],"-",USCitiesByPopulation[[#This Row],[State]])</f>
        <v>Tulsa-OK</v>
      </c>
      <c r="D48" s="3">
        <v>411867</v>
      </c>
      <c r="E48" s="3">
        <v>413066</v>
      </c>
      <c r="F48" s="4" t="s">
        <v>155</v>
      </c>
      <c r="G48" s="3">
        <v>197.5</v>
      </c>
      <c r="H48" s="3">
        <v>511.5</v>
      </c>
      <c r="I48" s="3">
        <v>2091</v>
      </c>
      <c r="J48" s="3">
        <v>807</v>
      </c>
      <c r="K48" s="1" t="s">
        <v>156</v>
      </c>
    </row>
    <row r="49" spans="1:11" x14ac:dyDescent="0.3">
      <c r="A49" s="1" t="s">
        <v>157</v>
      </c>
      <c r="B49" s="1" t="s">
        <v>4</v>
      </c>
      <c r="C49" s="1" t="str">
        <f>CONCATENATE(USCitiesByPopulation[[#This Row],[City]],"-",USCitiesByPopulation[[#This Row],[State]])</f>
        <v>Bakersfield-CA</v>
      </c>
      <c r="D49" s="3">
        <v>410647</v>
      </c>
      <c r="E49" s="3">
        <v>403455</v>
      </c>
      <c r="F49" s="4" t="s">
        <v>158</v>
      </c>
      <c r="G49" s="3">
        <v>149.80000000000001</v>
      </c>
      <c r="H49" s="3">
        <v>388</v>
      </c>
      <c r="I49" s="3">
        <v>2693</v>
      </c>
      <c r="J49" s="3">
        <v>1040</v>
      </c>
      <c r="K49" s="1" t="s">
        <v>159</v>
      </c>
    </row>
    <row r="50" spans="1:11" x14ac:dyDescent="0.3">
      <c r="A50" s="1" t="s">
        <v>160</v>
      </c>
      <c r="B50" s="1" t="s">
        <v>34</v>
      </c>
      <c r="C50" s="1" t="str">
        <f>CONCATENATE(USCitiesByPopulation[[#This Row],[City]],"-",USCitiesByPopulation[[#This Row],[State]])</f>
        <v>Tampa-FL</v>
      </c>
      <c r="D50" s="3">
        <v>398173</v>
      </c>
      <c r="E50" s="3">
        <v>384959</v>
      </c>
      <c r="F50" s="4" t="s">
        <v>161</v>
      </c>
      <c r="G50" s="3">
        <v>114</v>
      </c>
      <c r="H50" s="3">
        <v>295.3</v>
      </c>
      <c r="I50" s="3">
        <v>3377</v>
      </c>
      <c r="J50" s="3">
        <v>1304</v>
      </c>
      <c r="K50" s="1" t="s">
        <v>162</v>
      </c>
    </row>
    <row r="51" spans="1:11" x14ac:dyDescent="0.3">
      <c r="A51" s="1" t="s">
        <v>163</v>
      </c>
      <c r="B51" s="1" t="s">
        <v>164</v>
      </c>
      <c r="C51" s="1" t="str">
        <f>CONCATENATE(USCitiesByPopulation[[#This Row],[City]],"-",USCitiesByPopulation[[#This Row],[State]])</f>
        <v>Wichita-KS</v>
      </c>
      <c r="D51" s="3">
        <v>396192</v>
      </c>
      <c r="E51" s="3">
        <v>397532</v>
      </c>
      <c r="F51" s="4" t="s">
        <v>165</v>
      </c>
      <c r="G51" s="3">
        <v>162</v>
      </c>
      <c r="H51" s="3">
        <v>419.6</v>
      </c>
      <c r="I51" s="3">
        <v>2454</v>
      </c>
      <c r="J51" s="3">
        <v>947</v>
      </c>
      <c r="K51" s="1" t="s">
        <v>166</v>
      </c>
    </row>
    <row r="52" spans="1:11" x14ac:dyDescent="0.3">
      <c r="A52" s="1" t="s">
        <v>167</v>
      </c>
      <c r="B52" s="1" t="s">
        <v>12</v>
      </c>
      <c r="C52" s="1" t="str">
        <f>CONCATENATE(USCitiesByPopulation[[#This Row],[City]],"-",USCitiesByPopulation[[#This Row],[State]])</f>
        <v>Arlington-TX</v>
      </c>
      <c r="D52" s="3">
        <v>394602</v>
      </c>
      <c r="E52" s="3">
        <v>394266</v>
      </c>
      <c r="F52" s="4" t="s">
        <v>168</v>
      </c>
      <c r="G52" s="3">
        <v>95.9</v>
      </c>
      <c r="H52" s="3">
        <v>248.4</v>
      </c>
      <c r="I52" s="3">
        <v>4111</v>
      </c>
      <c r="J52" s="3">
        <v>1587</v>
      </c>
      <c r="K52" s="1" t="s">
        <v>169</v>
      </c>
    </row>
    <row r="53" spans="1:11" x14ac:dyDescent="0.3">
      <c r="A53" s="1" t="s">
        <v>170</v>
      </c>
      <c r="B53" s="1" t="s">
        <v>60</v>
      </c>
      <c r="C53" s="1" t="str">
        <f>CONCATENATE(USCitiesByPopulation[[#This Row],[City]],"-",USCitiesByPopulation[[#This Row],[State]])</f>
        <v>Aurora-CO</v>
      </c>
      <c r="D53" s="3">
        <v>393537</v>
      </c>
      <c r="E53" s="3">
        <v>386261</v>
      </c>
      <c r="F53" s="4" t="s">
        <v>171</v>
      </c>
      <c r="G53" s="3">
        <v>160.1</v>
      </c>
      <c r="H53" s="3">
        <v>414.7</v>
      </c>
      <c r="I53" s="3">
        <v>2413</v>
      </c>
      <c r="J53" s="3">
        <v>932</v>
      </c>
      <c r="K53" s="1" t="s">
        <v>172</v>
      </c>
    </row>
    <row r="54" spans="1:11" x14ac:dyDescent="0.3">
      <c r="A54" s="1" t="s">
        <v>1158</v>
      </c>
      <c r="B54" s="1" t="s">
        <v>173</v>
      </c>
      <c r="C54" s="1" t="str">
        <f>CONCATENATE(USCitiesByPopulation[[#This Row],[City]],"-",USCitiesByPopulation[[#This Row],[State]])</f>
        <v>New Orleans-LA</v>
      </c>
      <c r="D54" s="3">
        <v>369749</v>
      </c>
      <c r="E54" s="3">
        <v>383997</v>
      </c>
      <c r="F54" s="4" t="s">
        <v>174</v>
      </c>
      <c r="G54" s="3">
        <v>169.5</v>
      </c>
      <c r="H54" s="3">
        <v>439</v>
      </c>
      <c r="I54" s="3">
        <v>2265</v>
      </c>
      <c r="J54" s="3">
        <v>875</v>
      </c>
      <c r="K54" s="1" t="s">
        <v>175</v>
      </c>
    </row>
    <row r="55" spans="1:11" x14ac:dyDescent="0.3">
      <c r="A55" s="1" t="s">
        <v>176</v>
      </c>
      <c r="B55" s="1" t="s">
        <v>44</v>
      </c>
      <c r="C55" s="1" t="str">
        <f>CONCATENATE(USCitiesByPopulation[[#This Row],[City]],"-",USCitiesByPopulation[[#This Row],[State]])</f>
        <v>Cleveland-OH</v>
      </c>
      <c r="D55" s="3">
        <v>361607</v>
      </c>
      <c r="E55" s="3">
        <v>372624</v>
      </c>
      <c r="F55" s="4" t="s">
        <v>9</v>
      </c>
      <c r="G55" s="3">
        <v>77.7</v>
      </c>
      <c r="H55" s="3">
        <v>201.2</v>
      </c>
      <c r="I55" s="3">
        <v>4796</v>
      </c>
      <c r="J55" s="3">
        <v>1852</v>
      </c>
      <c r="K55" s="1" t="s">
        <v>177</v>
      </c>
    </row>
    <row r="56" spans="1:11" x14ac:dyDescent="0.3">
      <c r="A56" s="1" t="s">
        <v>178</v>
      </c>
      <c r="B56" s="1" t="s">
        <v>4</v>
      </c>
      <c r="C56" s="1" t="str">
        <f>CONCATENATE(USCitiesByPopulation[[#This Row],[City]],"-",USCitiesByPopulation[[#This Row],[State]])</f>
        <v>Anaheim-CA</v>
      </c>
      <c r="D56" s="3">
        <v>344461</v>
      </c>
      <c r="E56" s="3">
        <v>346824</v>
      </c>
      <c r="F56" s="4" t="s">
        <v>179</v>
      </c>
      <c r="G56" s="3">
        <v>50.3</v>
      </c>
      <c r="H56" s="3">
        <v>130.30000000000001</v>
      </c>
      <c r="I56" s="3">
        <v>6895</v>
      </c>
      <c r="J56" s="3">
        <v>2662</v>
      </c>
      <c r="K56" s="1" t="s">
        <v>180</v>
      </c>
    </row>
    <row r="57" spans="1:11" x14ac:dyDescent="0.3">
      <c r="A57" s="1" t="s">
        <v>1143</v>
      </c>
      <c r="B57" s="1" t="s">
        <v>181</v>
      </c>
      <c r="C57" s="1" t="str">
        <f>CONCATENATE(USCitiesByPopulation[[#This Row],[City]],"-",USCitiesByPopulation[[#This Row],[State]])</f>
        <v>Honolulu-HI</v>
      </c>
      <c r="D57" s="3">
        <v>343421</v>
      </c>
      <c r="E57" s="3">
        <v>350964</v>
      </c>
      <c r="F57" s="4" t="s">
        <v>182</v>
      </c>
      <c r="G57" s="3">
        <v>60.5</v>
      </c>
      <c r="H57" s="3">
        <v>156.69999999999999</v>
      </c>
      <c r="I57" s="3">
        <v>5801</v>
      </c>
      <c r="J57" s="3">
        <v>2240</v>
      </c>
      <c r="K57" s="1" t="s">
        <v>183</v>
      </c>
    </row>
    <row r="58" spans="1:11" x14ac:dyDescent="0.3">
      <c r="A58" s="1" t="s">
        <v>184</v>
      </c>
      <c r="B58" s="1" t="s">
        <v>77</v>
      </c>
      <c r="C58" s="1" t="str">
        <f>CONCATENATE(USCitiesByPopulation[[#This Row],[City]],"-",USCitiesByPopulation[[#This Row],[State]])</f>
        <v>Henderson-NV</v>
      </c>
      <c r="D58" s="3">
        <v>331415</v>
      </c>
      <c r="E58" s="3">
        <v>317610</v>
      </c>
      <c r="F58" s="4" t="s">
        <v>185</v>
      </c>
      <c r="G58" s="3">
        <v>106.2</v>
      </c>
      <c r="H58" s="3">
        <v>275.10000000000002</v>
      </c>
      <c r="I58" s="3">
        <v>2991</v>
      </c>
      <c r="J58" s="3">
        <v>1155</v>
      </c>
      <c r="K58" s="1" t="s">
        <v>186</v>
      </c>
    </row>
    <row r="59" spans="1:11" x14ac:dyDescent="0.3">
      <c r="A59" s="1" t="s">
        <v>187</v>
      </c>
      <c r="B59" s="1" t="s">
        <v>4</v>
      </c>
      <c r="C59" s="1" t="str">
        <f>CONCATENATE(USCitiesByPopulation[[#This Row],[City]],"-",USCitiesByPopulation[[#This Row],[State]])</f>
        <v>Stockton-CA</v>
      </c>
      <c r="D59" s="3">
        <v>321819</v>
      </c>
      <c r="E59" s="3">
        <v>320804</v>
      </c>
      <c r="F59" s="4" t="s">
        <v>188</v>
      </c>
      <c r="G59" s="3">
        <v>62.2</v>
      </c>
      <c r="H59" s="3">
        <v>161.1</v>
      </c>
      <c r="I59" s="3">
        <v>5158</v>
      </c>
      <c r="J59" s="3">
        <v>1992</v>
      </c>
      <c r="K59" s="1" t="s">
        <v>189</v>
      </c>
    </row>
    <row r="60" spans="1:11" x14ac:dyDescent="0.3">
      <c r="A60" s="1" t="s">
        <v>190</v>
      </c>
      <c r="B60" s="1" t="s">
        <v>4</v>
      </c>
      <c r="C60" s="1" t="str">
        <f>CONCATENATE(USCitiesByPopulation[[#This Row],[City]],"-",USCitiesByPopulation[[#This Row],[State]])</f>
        <v>Riverside-CA</v>
      </c>
      <c r="D60" s="3">
        <v>320764</v>
      </c>
      <c r="E60" s="3">
        <v>314998</v>
      </c>
      <c r="F60" s="4" t="s">
        <v>191</v>
      </c>
      <c r="G60" s="3">
        <v>81.2</v>
      </c>
      <c r="H60" s="3">
        <v>210.3</v>
      </c>
      <c r="I60" s="3">
        <v>3879</v>
      </c>
      <c r="J60" s="3">
        <v>1498</v>
      </c>
      <c r="K60" s="1" t="s">
        <v>192</v>
      </c>
    </row>
    <row r="61" spans="1:11" x14ac:dyDescent="0.3">
      <c r="A61" s="1" t="s">
        <v>1758</v>
      </c>
      <c r="B61" s="1" t="s">
        <v>88</v>
      </c>
      <c r="C61" s="1" t="str">
        <f>CONCATENATE(USCitiesByPopulation[[#This Row],[City]],"-",USCitiesByPopulation[[#This Row],[State]])</f>
        <v>Lexington-KY</v>
      </c>
      <c r="D61" s="3">
        <v>320347</v>
      </c>
      <c r="E61" s="3">
        <v>322570</v>
      </c>
      <c r="F61" s="4" t="s">
        <v>193</v>
      </c>
      <c r="G61" s="3">
        <v>283.60000000000002</v>
      </c>
      <c r="H61" s="3">
        <v>734.5</v>
      </c>
      <c r="I61" s="3">
        <v>1137</v>
      </c>
      <c r="J61" s="3">
        <v>439</v>
      </c>
      <c r="K61" s="1" t="s">
        <v>194</v>
      </c>
    </row>
    <row r="62" spans="1:11" x14ac:dyDescent="0.3">
      <c r="A62" s="1" t="s">
        <v>195</v>
      </c>
      <c r="B62" s="1" t="s">
        <v>12</v>
      </c>
      <c r="C62" s="1" t="str">
        <f>CONCATENATE(USCitiesByPopulation[[#This Row],[City]],"-",USCitiesByPopulation[[#This Row],[State]])</f>
        <v>Corpus Christi-TX</v>
      </c>
      <c r="D62" s="3">
        <v>316239</v>
      </c>
      <c r="E62" s="3">
        <v>317863</v>
      </c>
      <c r="F62" s="4" t="s">
        <v>196</v>
      </c>
      <c r="G62" s="3">
        <v>162.19999999999999</v>
      </c>
      <c r="H62" s="3">
        <v>420.1</v>
      </c>
      <c r="I62" s="3">
        <v>1960</v>
      </c>
      <c r="J62" s="3">
        <v>760</v>
      </c>
      <c r="K62" s="1" t="s">
        <v>197</v>
      </c>
    </row>
    <row r="63" spans="1:11" x14ac:dyDescent="0.3">
      <c r="A63" s="1" t="s">
        <v>198</v>
      </c>
      <c r="B63" s="1" t="s">
        <v>34</v>
      </c>
      <c r="C63" s="1" t="str">
        <f>CONCATENATE(USCitiesByPopulation[[#This Row],[City]],"-",USCitiesByPopulation[[#This Row],[State]])</f>
        <v>Orlando-FL</v>
      </c>
      <c r="D63" s="3">
        <v>316081</v>
      </c>
      <c r="E63" s="3">
        <v>307573</v>
      </c>
      <c r="F63" s="4" t="s">
        <v>199</v>
      </c>
      <c r="G63" s="3">
        <v>110.6</v>
      </c>
      <c r="H63" s="3">
        <v>286.5</v>
      </c>
      <c r="I63" s="3">
        <v>2781</v>
      </c>
      <c r="J63" s="3">
        <v>1074</v>
      </c>
      <c r="K63" s="1" t="s">
        <v>200</v>
      </c>
    </row>
    <row r="64" spans="1:11" x14ac:dyDescent="0.3">
      <c r="A64" s="1" t="s">
        <v>201</v>
      </c>
      <c r="B64" s="1" t="s">
        <v>4</v>
      </c>
      <c r="C64" s="1" t="str">
        <f>CONCATENATE(USCitiesByPopulation[[#This Row],[City]],"-",USCitiesByPopulation[[#This Row],[State]])</f>
        <v>Irvine-CA</v>
      </c>
      <c r="D64" s="3">
        <v>313685</v>
      </c>
      <c r="E64" s="3">
        <v>307670</v>
      </c>
      <c r="F64" s="4" t="s">
        <v>202</v>
      </c>
      <c r="G64" s="3">
        <v>65.599999999999994</v>
      </c>
      <c r="H64" s="3">
        <v>169.9</v>
      </c>
      <c r="I64" s="3">
        <v>4690</v>
      </c>
      <c r="J64" s="3">
        <v>1810</v>
      </c>
      <c r="K64" s="1" t="s">
        <v>203</v>
      </c>
    </row>
    <row r="65" spans="1:11" x14ac:dyDescent="0.3">
      <c r="A65" s="1" t="s">
        <v>204</v>
      </c>
      <c r="B65" s="1" t="s">
        <v>44</v>
      </c>
      <c r="C65" s="1" t="str">
        <f>CONCATENATE(USCitiesByPopulation[[#This Row],[City]],"-",USCitiesByPopulation[[#This Row],[State]])</f>
        <v>Cincinnati-OH</v>
      </c>
      <c r="D65" s="3">
        <v>309513</v>
      </c>
      <c r="E65" s="3">
        <v>309317</v>
      </c>
      <c r="F65" s="4" t="s">
        <v>205</v>
      </c>
      <c r="G65" s="3">
        <v>77.8</v>
      </c>
      <c r="H65" s="3">
        <v>201.5</v>
      </c>
      <c r="I65" s="3">
        <v>3976</v>
      </c>
      <c r="J65" s="3">
        <v>1535</v>
      </c>
      <c r="K65" s="1" t="s">
        <v>206</v>
      </c>
    </row>
    <row r="66" spans="1:11" x14ac:dyDescent="0.3">
      <c r="A66" s="1" t="s">
        <v>207</v>
      </c>
      <c r="B66" s="1" t="s">
        <v>4</v>
      </c>
      <c r="C66" s="1" t="str">
        <f>CONCATENATE(USCitiesByPopulation[[#This Row],[City]],"-",USCitiesByPopulation[[#This Row],[State]])</f>
        <v>Santa Ana-CA</v>
      </c>
      <c r="D66" s="3">
        <v>308189</v>
      </c>
      <c r="E66" s="3">
        <v>310227</v>
      </c>
      <c r="F66" s="4" t="s">
        <v>208</v>
      </c>
      <c r="G66" s="3">
        <v>27.3</v>
      </c>
      <c r="H66" s="3">
        <v>70.7</v>
      </c>
      <c r="I66" s="3">
        <v>11364</v>
      </c>
      <c r="J66" s="3">
        <v>4388</v>
      </c>
      <c r="K66" s="1" t="s">
        <v>209</v>
      </c>
    </row>
    <row r="67" spans="1:11" x14ac:dyDescent="0.3">
      <c r="A67" s="1" t="s">
        <v>210</v>
      </c>
      <c r="B67" s="1" t="s">
        <v>211</v>
      </c>
      <c r="C67" s="1" t="str">
        <f>CONCATENATE(USCitiesByPopulation[[#This Row],[City]],"-",USCitiesByPopulation[[#This Row],[State]])</f>
        <v>Newark-NJ</v>
      </c>
      <c r="D67" s="3">
        <v>305344</v>
      </c>
      <c r="E67" s="3">
        <v>311549</v>
      </c>
      <c r="F67" s="4" t="s">
        <v>212</v>
      </c>
      <c r="G67" s="3">
        <v>24.1</v>
      </c>
      <c r="H67" s="3">
        <v>62.4</v>
      </c>
      <c r="I67" s="3">
        <v>12927</v>
      </c>
      <c r="J67" s="3">
        <v>4991</v>
      </c>
      <c r="K67" s="1" t="s">
        <v>213</v>
      </c>
    </row>
    <row r="68" spans="1:11" x14ac:dyDescent="0.3">
      <c r="A68" s="1" t="s">
        <v>214</v>
      </c>
      <c r="B68" s="1" t="s">
        <v>151</v>
      </c>
      <c r="C68" s="1" t="str">
        <f>CONCATENATE(USCitiesByPopulation[[#This Row],[City]],"-",USCitiesByPopulation[[#This Row],[State]])</f>
        <v>Saint Paul-MN</v>
      </c>
      <c r="D68" s="3">
        <v>303176</v>
      </c>
      <c r="E68" s="3">
        <v>311527</v>
      </c>
      <c r="F68" s="4" t="s">
        <v>215</v>
      </c>
      <c r="G68" s="3">
        <v>52</v>
      </c>
      <c r="H68" s="3">
        <v>134.69999999999999</v>
      </c>
      <c r="I68" s="3">
        <v>5991</v>
      </c>
      <c r="J68" s="3">
        <v>2313</v>
      </c>
      <c r="K68" s="1" t="s">
        <v>216</v>
      </c>
    </row>
    <row r="69" spans="1:11" x14ac:dyDescent="0.3">
      <c r="A69" s="1" t="s">
        <v>217</v>
      </c>
      <c r="B69" s="1" t="s">
        <v>19</v>
      </c>
      <c r="C69" s="1" t="str">
        <f>CONCATENATE(USCitiesByPopulation[[#This Row],[City]],"-",USCitiesByPopulation[[#This Row],[State]])</f>
        <v>Pittsburgh-PA</v>
      </c>
      <c r="D69" s="3">
        <v>302898</v>
      </c>
      <c r="E69" s="3">
        <v>302971</v>
      </c>
      <c r="F69" s="4" t="s">
        <v>218</v>
      </c>
      <c r="G69" s="3">
        <v>55.4</v>
      </c>
      <c r="H69" s="3">
        <v>143.5</v>
      </c>
      <c r="I69" s="3">
        <v>5469</v>
      </c>
      <c r="J69" s="3">
        <v>2112</v>
      </c>
      <c r="K69" s="1" t="s">
        <v>219</v>
      </c>
    </row>
    <row r="70" spans="1:11" x14ac:dyDescent="0.3">
      <c r="A70" s="1" t="s">
        <v>220</v>
      </c>
      <c r="B70" s="1" t="s">
        <v>48</v>
      </c>
      <c r="C70" s="1" t="str">
        <f>CONCATENATE(USCitiesByPopulation[[#This Row],[City]],"-",USCitiesByPopulation[[#This Row],[State]])</f>
        <v>Greensboro-NC</v>
      </c>
      <c r="D70" s="3">
        <v>301115</v>
      </c>
      <c r="E70" s="3">
        <v>299035</v>
      </c>
      <c r="F70" s="4" t="s">
        <v>221</v>
      </c>
      <c r="G70" s="3">
        <v>129.6</v>
      </c>
      <c r="H70" s="3">
        <v>335.7</v>
      </c>
      <c r="I70" s="3">
        <v>2307</v>
      </c>
      <c r="J70" s="3">
        <v>891</v>
      </c>
      <c r="K70" s="1" t="s">
        <v>222</v>
      </c>
    </row>
    <row r="71" spans="1:11" x14ac:dyDescent="0.3">
      <c r="A71" s="1" t="s">
        <v>223</v>
      </c>
      <c r="B71" s="1" t="s">
        <v>133</v>
      </c>
      <c r="C71" s="1" t="str">
        <f>CONCATENATE(USCitiesByPopulation[[#This Row],[City]],"-",USCitiesByPopulation[[#This Row],[State]])</f>
        <v>Lincoln-NE</v>
      </c>
      <c r="D71" s="3">
        <v>292627</v>
      </c>
      <c r="E71" s="3">
        <v>291082</v>
      </c>
      <c r="F71" s="4" t="s">
        <v>224</v>
      </c>
      <c r="G71" s="3">
        <v>97.7</v>
      </c>
      <c r="H71" s="3">
        <v>253</v>
      </c>
      <c r="I71" s="3">
        <v>2979</v>
      </c>
      <c r="J71" s="3">
        <v>1150</v>
      </c>
      <c r="K71" s="1" t="s">
        <v>225</v>
      </c>
    </row>
    <row r="72" spans="1:11" x14ac:dyDescent="0.3">
      <c r="A72" s="1" t="s">
        <v>226</v>
      </c>
      <c r="B72" s="1" t="s">
        <v>48</v>
      </c>
      <c r="C72" s="1" t="str">
        <f>CONCATENATE(USCitiesByPopulation[[#This Row],[City]],"-",USCitiesByPopulation[[#This Row],[State]])</f>
        <v>Durham-NC</v>
      </c>
      <c r="D72" s="3">
        <v>291928</v>
      </c>
      <c r="E72" s="3">
        <v>283506</v>
      </c>
      <c r="F72" s="4" t="s">
        <v>227</v>
      </c>
      <c r="G72" s="3">
        <v>112.8</v>
      </c>
      <c r="H72" s="3">
        <v>292.2</v>
      </c>
      <c r="I72" s="3">
        <v>2513</v>
      </c>
      <c r="J72" s="3">
        <v>970</v>
      </c>
      <c r="K72" s="1" t="s">
        <v>228</v>
      </c>
    </row>
    <row r="73" spans="1:11" x14ac:dyDescent="0.3">
      <c r="A73" s="1" t="s">
        <v>229</v>
      </c>
      <c r="B73" s="1" t="s">
        <v>12</v>
      </c>
      <c r="C73" s="1" t="str">
        <f>CONCATENATE(USCitiesByPopulation[[#This Row],[City]],"-",USCitiesByPopulation[[#This Row],[State]])</f>
        <v>Plano-TX</v>
      </c>
      <c r="D73" s="3">
        <v>289547</v>
      </c>
      <c r="E73" s="3">
        <v>285494</v>
      </c>
      <c r="F73" s="4" t="s">
        <v>230</v>
      </c>
      <c r="G73" s="3">
        <v>71.7</v>
      </c>
      <c r="H73" s="3">
        <v>185.7</v>
      </c>
      <c r="I73" s="3">
        <v>3982</v>
      </c>
      <c r="J73" s="3">
        <v>1537</v>
      </c>
      <c r="K73" s="1" t="s">
        <v>231</v>
      </c>
    </row>
    <row r="74" spans="1:11" x14ac:dyDescent="0.3">
      <c r="A74" s="1" t="s">
        <v>1125</v>
      </c>
      <c r="B74" s="1" t="s">
        <v>232</v>
      </c>
      <c r="C74" s="1" t="str">
        <f>CONCATENATE(USCitiesByPopulation[[#This Row],[City]],"-",USCitiesByPopulation[[#This Row],[State]])</f>
        <v>Anchorage-AK</v>
      </c>
      <c r="D74" s="3">
        <v>287145</v>
      </c>
      <c r="E74" s="3">
        <v>291247</v>
      </c>
      <c r="F74" s="4" t="s">
        <v>233</v>
      </c>
      <c r="G74" s="3">
        <v>1706.8</v>
      </c>
      <c r="H74" s="3">
        <v>4420.6000000000004</v>
      </c>
      <c r="I74" s="3">
        <v>171</v>
      </c>
      <c r="J74" s="3">
        <v>66</v>
      </c>
      <c r="K74" s="1" t="s">
        <v>234</v>
      </c>
    </row>
    <row r="75" spans="1:11" x14ac:dyDescent="0.3">
      <c r="A75" s="1" t="s">
        <v>235</v>
      </c>
      <c r="B75" s="1" t="s">
        <v>211</v>
      </c>
      <c r="C75" s="1" t="str">
        <f>CONCATENATE(USCitiesByPopulation[[#This Row],[City]],"-",USCitiesByPopulation[[#This Row],[State]])</f>
        <v>Jersey City-NJ</v>
      </c>
      <c r="D75" s="3">
        <v>286670</v>
      </c>
      <c r="E75" s="3">
        <v>292449</v>
      </c>
      <c r="F75" s="4" t="s">
        <v>236</v>
      </c>
      <c r="G75" s="3">
        <v>14.7</v>
      </c>
      <c r="H75" s="3">
        <v>38.1</v>
      </c>
      <c r="I75" s="3">
        <v>19894</v>
      </c>
      <c r="J75" s="3">
        <v>7681</v>
      </c>
      <c r="K75" s="1" t="s">
        <v>237</v>
      </c>
    </row>
    <row r="76" spans="1:11" x14ac:dyDescent="0.3">
      <c r="A76" s="1" t="s">
        <v>1631</v>
      </c>
      <c r="B76" s="1" t="s">
        <v>122</v>
      </c>
      <c r="C76" s="1" t="str">
        <f>CONCATENATE(USCitiesByPopulation[[#This Row],[City]],"-",USCitiesByPopulation[[#This Row],[State]])</f>
        <v>St. Louis-MO</v>
      </c>
      <c r="D76" s="3">
        <v>286578</v>
      </c>
      <c r="E76" s="3">
        <v>301578</v>
      </c>
      <c r="F76" s="4" t="s">
        <v>238</v>
      </c>
      <c r="G76" s="3">
        <v>61.7</v>
      </c>
      <c r="H76" s="3">
        <v>159.80000000000001</v>
      </c>
      <c r="I76" s="3">
        <v>4888</v>
      </c>
      <c r="J76" s="3">
        <v>1887</v>
      </c>
      <c r="K76" s="1" t="s">
        <v>239</v>
      </c>
    </row>
    <row r="77" spans="1:11" x14ac:dyDescent="0.3">
      <c r="A77" s="1" t="s">
        <v>240</v>
      </c>
      <c r="B77" s="1" t="s">
        <v>16</v>
      </c>
      <c r="C77" s="1" t="str">
        <f>CONCATENATE(USCitiesByPopulation[[#This Row],[City]],"-",USCitiesByPopulation[[#This Row],[State]])</f>
        <v>Chandler-AZ</v>
      </c>
      <c r="D77" s="3">
        <v>280711</v>
      </c>
      <c r="E77" s="3">
        <v>275987</v>
      </c>
      <c r="F77" s="4" t="s">
        <v>241</v>
      </c>
      <c r="G77" s="3">
        <v>65.3</v>
      </c>
      <c r="H77" s="3">
        <v>169.1</v>
      </c>
      <c r="I77" s="3">
        <v>4226</v>
      </c>
      <c r="J77" s="3">
        <v>1632</v>
      </c>
      <c r="K77" s="1" t="s">
        <v>242</v>
      </c>
    </row>
    <row r="78" spans="1:11" x14ac:dyDescent="0.3">
      <c r="A78" s="1" t="s">
        <v>243</v>
      </c>
      <c r="B78" s="1" t="s">
        <v>77</v>
      </c>
      <c r="C78" s="1" t="str">
        <f>CONCATENATE(USCitiesByPopulation[[#This Row],[City]],"-",USCitiesByPopulation[[#This Row],[State]])</f>
        <v>North Las Vegas-NV</v>
      </c>
      <c r="D78" s="3">
        <v>280543</v>
      </c>
      <c r="E78" s="3">
        <v>262527</v>
      </c>
      <c r="F78" s="4" t="s">
        <v>244</v>
      </c>
      <c r="G78" s="3">
        <v>101.3</v>
      </c>
      <c r="H78" s="3">
        <v>262.39999999999998</v>
      </c>
      <c r="I78" s="3">
        <v>2592</v>
      </c>
      <c r="J78" s="3">
        <v>1001</v>
      </c>
      <c r="K78" s="1" t="s">
        <v>245</v>
      </c>
    </row>
    <row r="79" spans="1:11" x14ac:dyDescent="0.3">
      <c r="A79" s="1" t="s">
        <v>246</v>
      </c>
      <c r="B79" s="1" t="s">
        <v>4</v>
      </c>
      <c r="C79" s="1" t="str">
        <f>CONCATENATE(USCitiesByPopulation[[#This Row],[City]],"-",USCitiesByPopulation[[#This Row],[State]])</f>
        <v>Chula Vista-CA</v>
      </c>
      <c r="D79" s="3">
        <v>279170</v>
      </c>
      <c r="E79" s="3">
        <v>275487</v>
      </c>
      <c r="F79" s="4" t="s">
        <v>247</v>
      </c>
      <c r="G79" s="3">
        <v>49.6</v>
      </c>
      <c r="H79" s="3">
        <v>128.5</v>
      </c>
      <c r="I79" s="3">
        <v>5554</v>
      </c>
      <c r="J79" s="3">
        <v>2144</v>
      </c>
      <c r="K79" s="1" t="s">
        <v>248</v>
      </c>
    </row>
    <row r="80" spans="1:11" x14ac:dyDescent="0.3">
      <c r="A80" s="1" t="s">
        <v>249</v>
      </c>
      <c r="B80" s="1" t="s">
        <v>0</v>
      </c>
      <c r="C80" s="1" t="str">
        <f>CONCATENATE(USCitiesByPopulation[[#This Row],[City]],"-",USCitiesByPopulation[[#This Row],[State]])</f>
        <v>Buffalo-NY</v>
      </c>
      <c r="D80" s="3">
        <v>276486</v>
      </c>
      <c r="E80" s="3">
        <v>278349</v>
      </c>
      <c r="F80" s="4" t="s">
        <v>250</v>
      </c>
      <c r="G80" s="3">
        <v>40.4</v>
      </c>
      <c r="H80" s="3">
        <v>104.6</v>
      </c>
      <c r="I80" s="3">
        <v>6890</v>
      </c>
      <c r="J80" s="3">
        <v>2660</v>
      </c>
      <c r="K80" s="1" t="s">
        <v>251</v>
      </c>
    </row>
    <row r="81" spans="1:11" x14ac:dyDescent="0.3">
      <c r="A81" s="1" t="s">
        <v>1811</v>
      </c>
      <c r="B81" s="1" t="s">
        <v>16</v>
      </c>
      <c r="C81" s="1" t="str">
        <f>CONCATENATE(USCitiesByPopulation[[#This Row],[City]],"-",USCitiesByPopulation[[#This Row],[State]])</f>
        <v>Gilbert-AZ</v>
      </c>
      <c r="D81" s="3">
        <v>275346</v>
      </c>
      <c r="E81" s="3">
        <v>267918</v>
      </c>
      <c r="F81" s="4" t="s">
        <v>199</v>
      </c>
      <c r="G81" s="3">
        <v>68.599999999999994</v>
      </c>
      <c r="H81" s="3">
        <v>177.7</v>
      </c>
      <c r="I81" s="3">
        <v>3906</v>
      </c>
      <c r="J81" s="3">
        <v>1508</v>
      </c>
      <c r="K81" s="1" t="s">
        <v>252</v>
      </c>
    </row>
    <row r="82" spans="1:11" x14ac:dyDescent="0.3">
      <c r="A82" s="1" t="s">
        <v>253</v>
      </c>
      <c r="B82" s="1" t="s">
        <v>77</v>
      </c>
      <c r="C82" s="1" t="str">
        <f>CONCATENATE(USCitiesByPopulation[[#This Row],[City]],"-",USCitiesByPopulation[[#This Row],[State]])</f>
        <v>Reno-NV</v>
      </c>
      <c r="D82" s="3">
        <v>273448</v>
      </c>
      <c r="E82" s="3">
        <v>264165</v>
      </c>
      <c r="F82" s="4" t="s">
        <v>254</v>
      </c>
      <c r="G82" s="3">
        <v>108.8</v>
      </c>
      <c r="H82" s="3">
        <v>281.8</v>
      </c>
      <c r="I82" s="3">
        <v>2428</v>
      </c>
      <c r="J82" s="3">
        <v>937</v>
      </c>
      <c r="K82" s="1" t="s">
        <v>255</v>
      </c>
    </row>
    <row r="83" spans="1:11" x14ac:dyDescent="0.3">
      <c r="A83" s="1" t="s">
        <v>256</v>
      </c>
      <c r="B83" s="1" t="s">
        <v>102</v>
      </c>
      <c r="C83" s="1" t="str">
        <f>CONCATENATE(USCitiesByPopulation[[#This Row],[City]],"-",USCitiesByPopulation[[#This Row],[State]])</f>
        <v>Madison-WI</v>
      </c>
      <c r="D83" s="3">
        <v>272903</v>
      </c>
      <c r="E83" s="3">
        <v>269840</v>
      </c>
      <c r="F83" s="4" t="s">
        <v>257</v>
      </c>
      <c r="G83" s="3">
        <v>79.599999999999994</v>
      </c>
      <c r="H83" s="3">
        <v>206.2</v>
      </c>
      <c r="I83" s="3">
        <v>3390</v>
      </c>
      <c r="J83" s="3">
        <v>1310</v>
      </c>
      <c r="K83" s="1" t="s">
        <v>258</v>
      </c>
    </row>
    <row r="84" spans="1:11" x14ac:dyDescent="0.3">
      <c r="A84" s="1" t="s">
        <v>259</v>
      </c>
      <c r="B84" s="1" t="s">
        <v>51</v>
      </c>
      <c r="C84" s="1" t="str">
        <f>CONCATENATE(USCitiesByPopulation[[#This Row],[City]],"-",USCitiesByPopulation[[#This Row],[State]])</f>
        <v>Fort Wayne-IN</v>
      </c>
      <c r="D84" s="3">
        <v>267927</v>
      </c>
      <c r="E84" s="3">
        <v>263886</v>
      </c>
      <c r="F84" s="4" t="s">
        <v>260</v>
      </c>
      <c r="G84" s="3">
        <v>110.7</v>
      </c>
      <c r="H84" s="3">
        <v>286.7</v>
      </c>
      <c r="I84" s="3">
        <v>2384</v>
      </c>
      <c r="J84" s="3">
        <v>920</v>
      </c>
      <c r="K84" s="1" t="s">
        <v>261</v>
      </c>
    </row>
    <row r="85" spans="1:11" x14ac:dyDescent="0.3">
      <c r="A85" s="1" t="s">
        <v>262</v>
      </c>
      <c r="B85" s="1" t="s">
        <v>44</v>
      </c>
      <c r="C85" s="1" t="str">
        <f>CONCATENATE(USCitiesByPopulation[[#This Row],[City]],"-",USCitiesByPopulation[[#This Row],[State]])</f>
        <v>Toledo-OH</v>
      </c>
      <c r="D85" s="3">
        <v>266301</v>
      </c>
      <c r="E85" s="3">
        <v>270871</v>
      </c>
      <c r="F85" s="4" t="s">
        <v>263</v>
      </c>
      <c r="G85" s="3">
        <v>80.5</v>
      </c>
      <c r="H85" s="3">
        <v>208.5</v>
      </c>
      <c r="I85" s="3">
        <v>3365</v>
      </c>
      <c r="J85" s="3">
        <v>1299</v>
      </c>
      <c r="K85" s="1" t="s">
        <v>264</v>
      </c>
    </row>
    <row r="86" spans="1:11" x14ac:dyDescent="0.3">
      <c r="A86" s="1" t="s">
        <v>265</v>
      </c>
      <c r="B86" s="1" t="s">
        <v>12</v>
      </c>
      <c r="C86" s="1" t="str">
        <f>CONCATENATE(USCitiesByPopulation[[#This Row],[City]],"-",USCitiesByPopulation[[#This Row],[State]])</f>
        <v>Lubbock-TX</v>
      </c>
      <c r="D86" s="3">
        <v>263930</v>
      </c>
      <c r="E86" s="3">
        <v>257141</v>
      </c>
      <c r="F86" s="4" t="s">
        <v>266</v>
      </c>
      <c r="G86" s="3">
        <v>134.6</v>
      </c>
      <c r="H86" s="3">
        <v>348.6</v>
      </c>
      <c r="I86" s="3">
        <v>1910</v>
      </c>
      <c r="J86" s="3">
        <v>740</v>
      </c>
      <c r="K86" s="1" t="s">
        <v>267</v>
      </c>
    </row>
    <row r="87" spans="1:11" x14ac:dyDescent="0.3">
      <c r="A87" s="1" t="s">
        <v>268</v>
      </c>
      <c r="B87" s="1" t="s">
        <v>34</v>
      </c>
      <c r="C87" s="1" t="str">
        <f>CONCATENATE(USCitiesByPopulation[[#This Row],[City]],"-",USCitiesByPopulation[[#This Row],[State]])</f>
        <v>St. Petersburg-FL</v>
      </c>
      <c r="D87" s="3">
        <v>261256</v>
      </c>
      <c r="E87" s="3">
        <v>258308</v>
      </c>
      <c r="F87" s="4" t="s">
        <v>257</v>
      </c>
      <c r="G87" s="3">
        <v>61.8</v>
      </c>
      <c r="H87" s="3">
        <v>160.1</v>
      </c>
      <c r="I87" s="3">
        <v>4180</v>
      </c>
      <c r="J87" s="3">
        <v>1610</v>
      </c>
      <c r="K87" s="1" t="s">
        <v>269</v>
      </c>
    </row>
    <row r="88" spans="1:11" x14ac:dyDescent="0.3">
      <c r="A88" s="1" t="s">
        <v>270</v>
      </c>
      <c r="B88" s="1" t="s">
        <v>12</v>
      </c>
      <c r="C88" s="1" t="str">
        <f>CONCATENATE(USCitiesByPopulation[[#This Row],[City]],"-",USCitiesByPopulation[[#This Row],[State]])</f>
        <v>Laredo-TX</v>
      </c>
      <c r="D88" s="3">
        <v>256187</v>
      </c>
      <c r="E88" s="3">
        <v>255205</v>
      </c>
      <c r="F88" s="4" t="s">
        <v>271</v>
      </c>
      <c r="G88" s="3">
        <v>106.5</v>
      </c>
      <c r="H88" s="3">
        <v>275.8</v>
      </c>
      <c r="I88" s="3">
        <v>2396</v>
      </c>
      <c r="J88" s="3">
        <v>925</v>
      </c>
      <c r="K88" s="1" t="s">
        <v>272</v>
      </c>
    </row>
    <row r="89" spans="1:11" x14ac:dyDescent="0.3">
      <c r="A89" s="1" t="s">
        <v>273</v>
      </c>
      <c r="B89" s="1" t="s">
        <v>12</v>
      </c>
      <c r="C89" s="1" t="str">
        <f>CONCATENATE(USCitiesByPopulation[[#This Row],[City]],"-",USCitiesByPopulation[[#This Row],[State]])</f>
        <v>Irving-TX</v>
      </c>
      <c r="D89" s="3">
        <v>254715</v>
      </c>
      <c r="E89" s="3">
        <v>256684</v>
      </c>
      <c r="F89" s="4" t="s">
        <v>274</v>
      </c>
      <c r="G89" s="3">
        <v>67</v>
      </c>
      <c r="H89" s="3">
        <v>173.5</v>
      </c>
      <c r="I89" s="3">
        <v>3831</v>
      </c>
      <c r="J89" s="3">
        <v>1479</v>
      </c>
      <c r="K89" s="1" t="s">
        <v>275</v>
      </c>
    </row>
    <row r="90" spans="1:11" x14ac:dyDescent="0.3">
      <c r="A90" s="1" t="s">
        <v>1812</v>
      </c>
      <c r="B90" s="1" t="s">
        <v>139</v>
      </c>
      <c r="C90" s="1" t="str">
        <f>CONCATENATE(USCitiesByPopulation[[#This Row],[City]],"-",USCitiesByPopulation[[#This Row],[State]])</f>
        <v>Chesapeake-VA</v>
      </c>
      <c r="D90" s="3">
        <v>252488</v>
      </c>
      <c r="E90" s="3">
        <v>249422</v>
      </c>
      <c r="F90" s="4" t="s">
        <v>276</v>
      </c>
      <c r="G90" s="3">
        <v>338.5</v>
      </c>
      <c r="H90" s="3">
        <v>876.7</v>
      </c>
      <c r="I90" s="3">
        <v>737</v>
      </c>
      <c r="J90" s="3">
        <v>285</v>
      </c>
      <c r="K90" s="1" t="s">
        <v>277</v>
      </c>
    </row>
    <row r="91" spans="1:11" x14ac:dyDescent="0.3">
      <c r="A91" s="1" t="s">
        <v>278</v>
      </c>
      <c r="B91" s="1" t="s">
        <v>16</v>
      </c>
      <c r="C91" s="1" t="str">
        <f>CONCATENATE(USCitiesByPopulation[[#This Row],[City]],"-",USCitiesByPopulation[[#This Row],[State]])</f>
        <v>Glendale-AZ</v>
      </c>
      <c r="D91" s="3">
        <v>252136</v>
      </c>
      <c r="E91" s="3">
        <v>248325</v>
      </c>
      <c r="F91" s="4" t="s">
        <v>260</v>
      </c>
      <c r="G91" s="3">
        <v>61.6</v>
      </c>
      <c r="H91" s="3">
        <v>159.5</v>
      </c>
      <c r="I91" s="3">
        <v>4031</v>
      </c>
      <c r="J91" s="3">
        <v>1556</v>
      </c>
      <c r="K91" s="1" t="s">
        <v>279</v>
      </c>
    </row>
    <row r="92" spans="1:11" x14ac:dyDescent="0.3">
      <c r="A92" s="1" t="s">
        <v>280</v>
      </c>
      <c r="B92" s="1" t="s">
        <v>48</v>
      </c>
      <c r="C92" s="1" t="str">
        <f>CONCATENATE(USCitiesByPopulation[[#This Row],[City]],"-",USCitiesByPopulation[[#This Row],[State]])</f>
        <v>Winston-Salem-NC</v>
      </c>
      <c r="D92" s="3">
        <v>251350</v>
      </c>
      <c r="E92" s="3">
        <v>249545</v>
      </c>
      <c r="F92" s="4" t="s">
        <v>281</v>
      </c>
      <c r="G92" s="3">
        <v>132.69999999999999</v>
      </c>
      <c r="H92" s="3">
        <v>343.7</v>
      </c>
      <c r="I92" s="3">
        <v>1881</v>
      </c>
      <c r="J92" s="3">
        <v>726</v>
      </c>
      <c r="K92" s="1" t="s">
        <v>282</v>
      </c>
    </row>
    <row r="93" spans="1:11" x14ac:dyDescent="0.3">
      <c r="A93" s="1" t="s">
        <v>283</v>
      </c>
      <c r="B93" s="1" t="s">
        <v>16</v>
      </c>
      <c r="C93" s="1" t="str">
        <f>CONCATENATE(USCitiesByPopulation[[#This Row],[City]],"-",USCitiesByPopulation[[#This Row],[State]])</f>
        <v>Scottsdale-AZ</v>
      </c>
      <c r="D93" s="3">
        <v>243050</v>
      </c>
      <c r="E93" s="3">
        <v>241361</v>
      </c>
      <c r="F93" s="4" t="s">
        <v>221</v>
      </c>
      <c r="G93" s="3">
        <v>184</v>
      </c>
      <c r="H93" s="3">
        <v>476.6</v>
      </c>
      <c r="I93" s="3">
        <v>1312</v>
      </c>
      <c r="J93" s="3">
        <v>507</v>
      </c>
      <c r="K93" s="1" t="s">
        <v>284</v>
      </c>
    </row>
    <row r="94" spans="1:11" x14ac:dyDescent="0.3">
      <c r="A94" s="1" t="s">
        <v>285</v>
      </c>
      <c r="B94" s="1" t="s">
        <v>12</v>
      </c>
      <c r="C94" s="1" t="str">
        <f>CONCATENATE(USCitiesByPopulation[[#This Row],[City]],"-",USCitiesByPopulation[[#This Row],[State]])</f>
        <v>Garland-TX</v>
      </c>
      <c r="D94" s="3">
        <v>240854</v>
      </c>
      <c r="E94" s="3">
        <v>246018</v>
      </c>
      <c r="F94" s="4" t="s">
        <v>286</v>
      </c>
      <c r="G94" s="3">
        <v>57.1</v>
      </c>
      <c r="H94" s="3">
        <v>147.9</v>
      </c>
      <c r="I94" s="3">
        <v>4309</v>
      </c>
      <c r="J94" s="3">
        <v>1664</v>
      </c>
      <c r="K94" s="1" t="s">
        <v>287</v>
      </c>
    </row>
    <row r="95" spans="1:11" x14ac:dyDescent="0.3">
      <c r="A95" s="1" t="s">
        <v>1146</v>
      </c>
      <c r="B95" s="1" t="s">
        <v>288</v>
      </c>
      <c r="C95" s="1" t="str">
        <f>CONCATENATE(USCitiesByPopulation[[#This Row],[City]],"-",USCitiesByPopulation[[#This Row],[State]])</f>
        <v>Boise-ID</v>
      </c>
      <c r="D95" s="3">
        <v>236634</v>
      </c>
      <c r="E95" s="3">
        <v>235684</v>
      </c>
      <c r="F95" s="4" t="s">
        <v>289</v>
      </c>
      <c r="G95" s="3">
        <v>84</v>
      </c>
      <c r="H95" s="3">
        <v>217.6</v>
      </c>
      <c r="I95" s="3">
        <v>2806</v>
      </c>
      <c r="J95" s="3">
        <v>1083</v>
      </c>
      <c r="K95" s="1" t="s">
        <v>290</v>
      </c>
    </row>
    <row r="96" spans="1:11" x14ac:dyDescent="0.3">
      <c r="A96" s="1" t="s">
        <v>1813</v>
      </c>
      <c r="B96" s="1" t="s">
        <v>139</v>
      </c>
      <c r="C96" s="1" t="str">
        <f>CONCATENATE(USCitiesByPopulation[[#This Row],[City]],"-",USCitiesByPopulation[[#This Row],[State]])</f>
        <v>Norfolk-VA</v>
      </c>
      <c r="D96" s="3">
        <v>232995</v>
      </c>
      <c r="E96" s="3">
        <v>238005</v>
      </c>
      <c r="F96" s="4" t="s">
        <v>286</v>
      </c>
      <c r="G96" s="3">
        <v>53.3</v>
      </c>
      <c r="H96" s="3">
        <v>138</v>
      </c>
      <c r="I96" s="3">
        <v>4465</v>
      </c>
      <c r="J96" s="3">
        <v>1724</v>
      </c>
      <c r="K96" s="1" t="s">
        <v>291</v>
      </c>
    </row>
    <row r="97" spans="1:11" x14ac:dyDescent="0.3">
      <c r="A97" s="1" t="s">
        <v>292</v>
      </c>
      <c r="B97" s="1" t="s">
        <v>34</v>
      </c>
      <c r="C97" s="1" t="str">
        <f>CONCATENATE(USCitiesByPopulation[[#This Row],[City]],"-",USCitiesByPopulation[[#This Row],[State]])</f>
        <v>Port St. Lucie-FL</v>
      </c>
      <c r="D97" s="3">
        <v>231790</v>
      </c>
      <c r="E97" s="3">
        <v>204851</v>
      </c>
      <c r="F97" s="4" t="s">
        <v>293</v>
      </c>
      <c r="G97" s="3">
        <v>119.2</v>
      </c>
      <c r="H97" s="3">
        <v>308.7</v>
      </c>
      <c r="I97" s="3">
        <v>1719</v>
      </c>
      <c r="J97" s="3">
        <v>664</v>
      </c>
      <c r="K97" s="1" t="s">
        <v>294</v>
      </c>
    </row>
    <row r="98" spans="1:11" x14ac:dyDescent="0.3">
      <c r="A98" s="1" t="s">
        <v>295</v>
      </c>
      <c r="B98" s="1" t="s">
        <v>57</v>
      </c>
      <c r="C98" s="1" t="str">
        <f>CONCATENATE(USCitiesByPopulation[[#This Row],[City]],"-",USCitiesByPopulation[[#This Row],[State]])</f>
        <v>Spokane-WA</v>
      </c>
      <c r="D98" s="3">
        <v>230160</v>
      </c>
      <c r="E98" s="3">
        <v>228989</v>
      </c>
      <c r="F98" s="4" t="s">
        <v>296</v>
      </c>
      <c r="G98" s="3">
        <v>68.8</v>
      </c>
      <c r="H98" s="3">
        <v>178.2</v>
      </c>
      <c r="I98" s="3">
        <v>3328</v>
      </c>
      <c r="J98" s="3">
        <v>1285</v>
      </c>
      <c r="K98" s="1" t="s">
        <v>297</v>
      </c>
    </row>
    <row r="99" spans="1:11" x14ac:dyDescent="0.3">
      <c r="A99" s="1" t="s">
        <v>749</v>
      </c>
      <c r="B99" s="1" t="s">
        <v>139</v>
      </c>
      <c r="C99" s="1" t="str">
        <f>CONCATENATE(USCitiesByPopulation[[#This Row],[City]],"-",USCitiesByPopulation[[#This Row],[State]])</f>
        <v>Richmond-VA</v>
      </c>
      <c r="D99" s="3">
        <v>229395</v>
      </c>
      <c r="E99" s="3">
        <v>226610</v>
      </c>
      <c r="F99" s="4" t="s">
        <v>276</v>
      </c>
      <c r="G99" s="3">
        <v>59.9</v>
      </c>
      <c r="H99" s="3">
        <v>155.1</v>
      </c>
      <c r="I99" s="3">
        <v>3783</v>
      </c>
      <c r="J99" s="3">
        <v>1461</v>
      </c>
      <c r="K99" s="1" t="s">
        <v>298</v>
      </c>
    </row>
    <row r="100" spans="1:11" x14ac:dyDescent="0.3">
      <c r="A100" s="1" t="s">
        <v>299</v>
      </c>
      <c r="B100" s="1" t="s">
        <v>4</v>
      </c>
      <c r="C100" s="1" t="str">
        <f>CONCATENATE(USCitiesByPopulation[[#This Row],[City]],"-",USCitiesByPopulation[[#This Row],[State]])</f>
        <v>Fremont-CA</v>
      </c>
      <c r="D100" s="3">
        <v>223871</v>
      </c>
      <c r="E100" s="3">
        <v>230504</v>
      </c>
      <c r="F100" s="4" t="s">
        <v>300</v>
      </c>
      <c r="G100" s="3">
        <v>78.3</v>
      </c>
      <c r="H100" s="3">
        <v>202.8</v>
      </c>
      <c r="I100" s="3">
        <v>2944</v>
      </c>
      <c r="J100" s="3">
        <v>1137</v>
      </c>
      <c r="K100" s="1" t="s">
        <v>301</v>
      </c>
    </row>
    <row r="101" spans="1:11" x14ac:dyDescent="0.3">
      <c r="A101" s="1" t="s">
        <v>302</v>
      </c>
      <c r="B101" s="1" t="s">
        <v>303</v>
      </c>
      <c r="C101" s="1" t="str">
        <f>CONCATENATE(USCitiesByPopulation[[#This Row],[City]],"-",USCitiesByPopulation[[#This Row],[State]])</f>
        <v>Huntsville-AL</v>
      </c>
      <c r="D101" s="3">
        <v>221933</v>
      </c>
      <c r="E101" s="3">
        <v>215006</v>
      </c>
      <c r="F101" s="4" t="s">
        <v>304</v>
      </c>
      <c r="G101" s="3">
        <v>218.1</v>
      </c>
      <c r="H101" s="3">
        <v>564.9</v>
      </c>
      <c r="I101" s="3">
        <v>986</v>
      </c>
      <c r="J101" s="3">
        <v>381</v>
      </c>
      <c r="K101" s="1" t="s">
        <v>305</v>
      </c>
    </row>
    <row r="102" spans="1:11" x14ac:dyDescent="0.3">
      <c r="A102" s="1" t="s">
        <v>306</v>
      </c>
      <c r="B102" s="1" t="s">
        <v>57</v>
      </c>
      <c r="C102" s="1" t="str">
        <f>CONCATENATE(USCitiesByPopulation[[#This Row],[City]],"-",USCitiesByPopulation[[#This Row],[State]])</f>
        <v>Tacoma-WA</v>
      </c>
      <c r="D102" s="3">
        <v>221776</v>
      </c>
      <c r="E102" s="3">
        <v>219346</v>
      </c>
      <c r="F102" s="4" t="s">
        <v>307</v>
      </c>
      <c r="G102" s="3">
        <v>49.7</v>
      </c>
      <c r="H102" s="3">
        <v>128.69999999999999</v>
      </c>
      <c r="I102" s="3">
        <v>4413</v>
      </c>
      <c r="J102" s="3">
        <v>1704</v>
      </c>
      <c r="K102" s="1" t="s">
        <v>308</v>
      </c>
    </row>
    <row r="103" spans="1:11" x14ac:dyDescent="0.3">
      <c r="A103" s="1" t="s">
        <v>1157</v>
      </c>
      <c r="B103" s="1" t="s">
        <v>173</v>
      </c>
      <c r="C103" s="1" t="str">
        <f>CONCATENATE(USCitiesByPopulation[[#This Row],[City]],"-",USCitiesByPopulation[[#This Row],[State]])</f>
        <v>Baton Rouge-LA</v>
      </c>
      <c r="D103" s="3">
        <v>221453</v>
      </c>
      <c r="E103" s="3">
        <v>227470</v>
      </c>
      <c r="F103" s="4" t="s">
        <v>309</v>
      </c>
      <c r="G103" s="3">
        <v>86.3</v>
      </c>
      <c r="H103" s="3">
        <v>223.5</v>
      </c>
      <c r="I103" s="3">
        <v>2636</v>
      </c>
      <c r="J103" s="3">
        <v>1018</v>
      </c>
      <c r="K103" s="1" t="s">
        <v>310</v>
      </c>
    </row>
    <row r="104" spans="1:11" x14ac:dyDescent="0.3">
      <c r="A104" s="1" t="s">
        <v>311</v>
      </c>
      <c r="B104" s="1" t="s">
        <v>4</v>
      </c>
      <c r="C104" s="1" t="str">
        <f>CONCATENATE(USCitiesByPopulation[[#This Row],[City]],"-",USCitiesByPopulation[[#This Row],[State]])</f>
        <v>Santa Clarita-CA</v>
      </c>
      <c r="D104" s="3">
        <v>221345</v>
      </c>
      <c r="E104" s="3">
        <v>228673</v>
      </c>
      <c r="F104" s="4" t="s">
        <v>312</v>
      </c>
      <c r="G104" s="3">
        <v>70.8</v>
      </c>
      <c r="H104" s="3">
        <v>183.4</v>
      </c>
      <c r="I104" s="3">
        <v>3230</v>
      </c>
      <c r="J104" s="3">
        <v>1250</v>
      </c>
      <c r="K104" s="1" t="s">
        <v>313</v>
      </c>
    </row>
    <row r="105" spans="1:11" x14ac:dyDescent="0.3">
      <c r="A105" s="1" t="s">
        <v>314</v>
      </c>
      <c r="B105" s="1" t="s">
        <v>4</v>
      </c>
      <c r="C105" s="1" t="str">
        <f>CONCATENATE(USCitiesByPopulation[[#This Row],[City]],"-",USCitiesByPopulation[[#This Row],[State]])</f>
        <v>San Bernardino-CA</v>
      </c>
      <c r="D105" s="3">
        <v>220328</v>
      </c>
      <c r="E105" s="3">
        <v>222101</v>
      </c>
      <c r="F105" s="4" t="s">
        <v>315</v>
      </c>
      <c r="G105" s="3">
        <v>62.1</v>
      </c>
      <c r="H105" s="3">
        <v>160.80000000000001</v>
      </c>
      <c r="I105" s="3">
        <v>3577</v>
      </c>
      <c r="J105" s="3">
        <v>1381</v>
      </c>
      <c r="K105" s="1" t="s">
        <v>316</v>
      </c>
    </row>
    <row r="106" spans="1:11" x14ac:dyDescent="0.3">
      <c r="A106" s="1" t="s">
        <v>317</v>
      </c>
      <c r="B106" s="1" t="s">
        <v>34</v>
      </c>
      <c r="C106" s="1" t="str">
        <f>CONCATENATE(USCitiesByPopulation[[#This Row],[City]],"-",USCitiesByPopulation[[#This Row],[State]])</f>
        <v>Hialeah-FL</v>
      </c>
      <c r="D106" s="3">
        <v>220292</v>
      </c>
      <c r="E106" s="3">
        <v>223109</v>
      </c>
      <c r="F106" s="4" t="s">
        <v>318</v>
      </c>
      <c r="G106" s="3">
        <v>21.6</v>
      </c>
      <c r="H106" s="3">
        <v>55.9</v>
      </c>
      <c r="I106" s="3">
        <v>10329</v>
      </c>
      <c r="J106" s="3">
        <v>3988</v>
      </c>
      <c r="K106" s="1" t="s">
        <v>319</v>
      </c>
    </row>
    <row r="107" spans="1:11" x14ac:dyDescent="0.3">
      <c r="A107" s="1" t="s">
        <v>320</v>
      </c>
      <c r="B107" s="1" t="s">
        <v>12</v>
      </c>
      <c r="C107" s="1" t="str">
        <f>CONCATENATE(USCitiesByPopulation[[#This Row],[City]],"-",USCitiesByPopulation[[#This Row],[State]])</f>
        <v>Frisco-TX</v>
      </c>
      <c r="D107" s="3">
        <v>219587</v>
      </c>
      <c r="E107" s="3">
        <v>200509</v>
      </c>
      <c r="F107" s="4" t="s">
        <v>321</v>
      </c>
      <c r="G107" s="3">
        <v>68.599999999999994</v>
      </c>
      <c r="H107" s="3">
        <v>177.7</v>
      </c>
      <c r="I107" s="3">
        <v>2923</v>
      </c>
      <c r="J107" s="3">
        <v>1129</v>
      </c>
      <c r="K107" s="1" t="s">
        <v>322</v>
      </c>
    </row>
    <row r="108" spans="1:11" x14ac:dyDescent="0.3">
      <c r="A108" s="1" t="s">
        <v>323</v>
      </c>
      <c r="B108" s="1" t="s">
        <v>4</v>
      </c>
      <c r="C108" s="1" t="str">
        <f>CONCATENATE(USCitiesByPopulation[[#This Row],[City]],"-",USCitiesByPopulation[[#This Row],[State]])</f>
        <v>Modesto-CA</v>
      </c>
      <c r="D108" s="3">
        <v>218069</v>
      </c>
      <c r="E108" s="3">
        <v>218464</v>
      </c>
      <c r="F108" s="4" t="s">
        <v>134</v>
      </c>
      <c r="G108" s="3">
        <v>43</v>
      </c>
      <c r="H108" s="3">
        <v>111.4</v>
      </c>
      <c r="I108" s="3">
        <v>5081</v>
      </c>
      <c r="J108" s="3">
        <v>1962</v>
      </c>
      <c r="K108" s="1" t="s">
        <v>324</v>
      </c>
    </row>
    <row r="109" spans="1:11" x14ac:dyDescent="0.3">
      <c r="A109" s="1" t="s">
        <v>325</v>
      </c>
      <c r="B109" s="1" t="s">
        <v>34</v>
      </c>
      <c r="C109" s="1" t="str">
        <f>CONCATENATE(USCitiesByPopulation[[#This Row],[City]],"-",USCitiesByPopulation[[#This Row],[State]])</f>
        <v>Cape Coral-FL</v>
      </c>
      <c r="D109" s="3">
        <v>216992</v>
      </c>
      <c r="E109" s="3">
        <v>194016</v>
      </c>
      <c r="F109" s="4" t="s">
        <v>326</v>
      </c>
      <c r="G109" s="3">
        <v>106</v>
      </c>
      <c r="H109" s="3">
        <v>274.5</v>
      </c>
      <c r="I109" s="3">
        <v>1830</v>
      </c>
      <c r="J109" s="3">
        <v>710</v>
      </c>
      <c r="K109" s="1" t="s">
        <v>327</v>
      </c>
    </row>
    <row r="110" spans="1:11" x14ac:dyDescent="0.3">
      <c r="A110" s="1" t="s">
        <v>328</v>
      </c>
      <c r="B110" s="1" t="s">
        <v>4</v>
      </c>
      <c r="C110" s="1" t="str">
        <f>CONCATENATE(USCitiesByPopulation[[#This Row],[City]],"-",USCitiesByPopulation[[#This Row],[State]])</f>
        <v>Fontana-CA</v>
      </c>
      <c r="D110" s="3">
        <v>212475</v>
      </c>
      <c r="E110" s="3">
        <v>208393</v>
      </c>
      <c r="F110" s="4" t="s">
        <v>202</v>
      </c>
      <c r="G110" s="3">
        <v>43.1</v>
      </c>
      <c r="H110" s="3">
        <v>111.6</v>
      </c>
      <c r="I110" s="3">
        <v>4835</v>
      </c>
      <c r="J110" s="3">
        <v>1867</v>
      </c>
      <c r="K110" s="1" t="s">
        <v>329</v>
      </c>
    </row>
    <row r="111" spans="1:11" x14ac:dyDescent="0.3">
      <c r="A111" s="1" t="s">
        <v>330</v>
      </c>
      <c r="B111" s="1" t="s">
        <v>4</v>
      </c>
      <c r="C111" s="1" t="str">
        <f>CONCATENATE(USCitiesByPopulation[[#This Row],[City]],"-",USCitiesByPopulation[[#This Row],[State]])</f>
        <v>Moreno Valley-CA</v>
      </c>
      <c r="D111" s="3">
        <v>211924</v>
      </c>
      <c r="E111" s="3">
        <v>208634</v>
      </c>
      <c r="F111" s="4" t="s">
        <v>331</v>
      </c>
      <c r="G111" s="3">
        <v>51.3</v>
      </c>
      <c r="H111" s="3">
        <v>132.9</v>
      </c>
      <c r="I111" s="3">
        <v>4067</v>
      </c>
      <c r="J111" s="3">
        <v>1570</v>
      </c>
      <c r="K111" s="1" t="s">
        <v>332</v>
      </c>
    </row>
    <row r="112" spans="1:11" x14ac:dyDescent="0.3">
      <c r="A112" s="1" t="s">
        <v>333</v>
      </c>
      <c r="B112" s="1" t="s">
        <v>334</v>
      </c>
      <c r="C112" s="1" t="str">
        <f>CONCATENATE(USCitiesByPopulation[[#This Row],[City]],"-",USCitiesByPopulation[[#This Row],[State]])</f>
        <v>Des Moines-IA</v>
      </c>
      <c r="D112" s="3">
        <v>211034</v>
      </c>
      <c r="E112" s="3">
        <v>214133</v>
      </c>
      <c r="F112" s="4" t="s">
        <v>335</v>
      </c>
      <c r="G112" s="3">
        <v>88.2</v>
      </c>
      <c r="H112" s="3">
        <v>228.4</v>
      </c>
      <c r="I112" s="3">
        <v>2428</v>
      </c>
      <c r="J112" s="3">
        <v>937</v>
      </c>
      <c r="K112" s="1" t="s">
        <v>336</v>
      </c>
    </row>
    <row r="113" spans="1:11" x14ac:dyDescent="0.3">
      <c r="A113" s="1" t="s">
        <v>337</v>
      </c>
      <c r="B113" s="1" t="s">
        <v>0</v>
      </c>
      <c r="C113" s="1" t="str">
        <f>CONCATENATE(USCitiesByPopulation[[#This Row],[City]],"-",USCitiesByPopulation[[#This Row],[State]])</f>
        <v>Rochester-NY</v>
      </c>
      <c r="D113" s="3">
        <v>209352</v>
      </c>
      <c r="E113" s="3">
        <v>211328</v>
      </c>
      <c r="F113" s="4" t="s">
        <v>338</v>
      </c>
      <c r="G113" s="3">
        <v>35.799999999999997</v>
      </c>
      <c r="H113" s="3">
        <v>92.7</v>
      </c>
      <c r="I113" s="3">
        <v>5903</v>
      </c>
      <c r="J113" s="3">
        <v>2279</v>
      </c>
      <c r="K113" s="1" t="s">
        <v>339</v>
      </c>
    </row>
    <row r="114" spans="1:11" x14ac:dyDescent="0.3">
      <c r="A114" s="1" t="s">
        <v>340</v>
      </c>
      <c r="B114" s="1" t="s">
        <v>48</v>
      </c>
      <c r="C114" s="1" t="str">
        <f>CONCATENATE(USCitiesByPopulation[[#This Row],[City]],"-",USCitiesByPopulation[[#This Row],[State]])</f>
        <v>Fayetteville-NC</v>
      </c>
      <c r="D114" s="3">
        <v>208873</v>
      </c>
      <c r="E114" s="3">
        <v>208501</v>
      </c>
      <c r="F114" s="4" t="s">
        <v>341</v>
      </c>
      <c r="G114" s="3">
        <v>148.30000000000001</v>
      </c>
      <c r="H114" s="3">
        <v>384.1</v>
      </c>
      <c r="I114" s="3">
        <v>1406</v>
      </c>
      <c r="J114" s="3">
        <v>543</v>
      </c>
      <c r="K114" s="1" t="s">
        <v>342</v>
      </c>
    </row>
    <row r="115" spans="1:11" x14ac:dyDescent="0.3">
      <c r="A115" s="1" t="s">
        <v>343</v>
      </c>
      <c r="B115" s="1" t="s">
        <v>0</v>
      </c>
      <c r="C115" s="1" t="str">
        <f>CONCATENATE(USCitiesByPopulation[[#This Row],[City]],"-",USCitiesByPopulation[[#This Row],[State]])</f>
        <v>Yonkers-NY</v>
      </c>
      <c r="D115" s="3">
        <v>208121</v>
      </c>
      <c r="E115" s="3">
        <v>211569</v>
      </c>
      <c r="F115" s="4" t="s">
        <v>344</v>
      </c>
      <c r="G115" s="3">
        <v>18</v>
      </c>
      <c r="H115" s="3">
        <v>46.6</v>
      </c>
      <c r="I115" s="3">
        <v>11754</v>
      </c>
      <c r="J115" s="3">
        <v>4538</v>
      </c>
      <c r="K115" s="1" t="s">
        <v>345</v>
      </c>
    </row>
    <row r="116" spans="1:11" x14ac:dyDescent="0.3">
      <c r="A116" s="1" t="s">
        <v>346</v>
      </c>
      <c r="B116" s="1" t="s">
        <v>12</v>
      </c>
      <c r="C116" s="1" t="str">
        <f>CONCATENATE(USCitiesByPopulation[[#This Row],[City]],"-",USCitiesByPopulation[[#This Row],[State]])</f>
        <v>McKinney-TX</v>
      </c>
      <c r="D116" s="3">
        <v>207507</v>
      </c>
      <c r="E116" s="3">
        <v>195308</v>
      </c>
      <c r="F116" s="4" t="s">
        <v>347</v>
      </c>
      <c r="G116" s="3">
        <v>67</v>
      </c>
      <c r="H116" s="3">
        <v>173.5</v>
      </c>
      <c r="I116" s="3">
        <v>2915</v>
      </c>
      <c r="J116" s="3">
        <v>1125</v>
      </c>
      <c r="K116" s="1" t="s">
        <v>348</v>
      </c>
    </row>
    <row r="117" spans="1:11" x14ac:dyDescent="0.3">
      <c r="A117" s="1" t="s">
        <v>349</v>
      </c>
      <c r="B117" s="1" t="s">
        <v>81</v>
      </c>
      <c r="C117" s="1" t="str">
        <f>CONCATENATE(USCitiesByPopulation[[#This Row],[City]],"-",USCitiesByPopulation[[#This Row],[State]])</f>
        <v>Worcester-MA</v>
      </c>
      <c r="D117" s="3">
        <v>205319</v>
      </c>
      <c r="E117" s="3">
        <v>206518</v>
      </c>
      <c r="F117" s="4" t="s">
        <v>350</v>
      </c>
      <c r="G117" s="3">
        <v>37.4</v>
      </c>
      <c r="H117" s="3">
        <v>96.9</v>
      </c>
      <c r="I117" s="3">
        <v>5522</v>
      </c>
      <c r="J117" s="3">
        <v>2132</v>
      </c>
      <c r="K117" s="1" t="s">
        <v>351</v>
      </c>
    </row>
    <row r="118" spans="1:11" x14ac:dyDescent="0.3">
      <c r="A118" s="1" t="s">
        <v>352</v>
      </c>
      <c r="B118" s="1" t="s">
        <v>353</v>
      </c>
      <c r="C118" s="1" t="str">
        <f>CONCATENATE(USCitiesByPopulation[[#This Row],[City]],"-",USCitiesByPopulation[[#This Row],[State]])</f>
        <v>Salt Lake City-UT</v>
      </c>
      <c r="D118" s="3">
        <v>204657</v>
      </c>
      <c r="E118" s="3">
        <v>199723</v>
      </c>
      <c r="F118" s="4" t="s">
        <v>354</v>
      </c>
      <c r="G118" s="3">
        <v>110.3</v>
      </c>
      <c r="H118" s="3">
        <v>285.7</v>
      </c>
      <c r="I118" s="3">
        <v>1811</v>
      </c>
      <c r="J118" s="3">
        <v>699</v>
      </c>
      <c r="K118" s="1" t="s">
        <v>355</v>
      </c>
    </row>
    <row r="119" spans="1:11" x14ac:dyDescent="0.3">
      <c r="A119" s="1" t="s">
        <v>356</v>
      </c>
      <c r="B119" s="1" t="s">
        <v>357</v>
      </c>
      <c r="C119" s="1" t="str">
        <f>CONCATENATE(USCitiesByPopulation[[#This Row],[City]],"-",USCitiesByPopulation[[#This Row],[State]])</f>
        <v>Little Rock-AR</v>
      </c>
      <c r="D119" s="3">
        <v>202864</v>
      </c>
      <c r="E119" s="3">
        <v>202591</v>
      </c>
      <c r="F119" s="4" t="s">
        <v>358</v>
      </c>
      <c r="G119" s="3">
        <v>120</v>
      </c>
      <c r="H119" s="3">
        <v>310.8</v>
      </c>
      <c r="I119" s="3">
        <v>1688</v>
      </c>
      <c r="J119" s="3">
        <v>652</v>
      </c>
      <c r="K119" s="1" t="s">
        <v>359</v>
      </c>
    </row>
    <row r="120" spans="1:11" x14ac:dyDescent="0.3">
      <c r="A120" s="1" t="s">
        <v>43</v>
      </c>
      <c r="B120" s="1" t="s">
        <v>126</v>
      </c>
      <c r="C120" s="1" t="str">
        <f>CONCATENATE(USCitiesByPopulation[[#This Row],[City]],"-",USCitiesByPopulation[[#This Row],[State]])</f>
        <v>Columbus-GA</v>
      </c>
      <c r="D120" s="3">
        <v>202616</v>
      </c>
      <c r="E120" s="3">
        <v>206922</v>
      </c>
      <c r="F120" s="4" t="s">
        <v>360</v>
      </c>
      <c r="G120" s="3">
        <v>216.5</v>
      </c>
      <c r="H120" s="3">
        <v>560.70000000000005</v>
      </c>
      <c r="I120" s="3">
        <v>956</v>
      </c>
      <c r="J120" s="3">
        <v>369</v>
      </c>
      <c r="K120" s="1" t="s">
        <v>361</v>
      </c>
    </row>
    <row r="121" spans="1:11" x14ac:dyDescent="0.3">
      <c r="A121" s="1" t="s">
        <v>1161</v>
      </c>
      <c r="B121" s="1" t="s">
        <v>126</v>
      </c>
      <c r="C121" s="1" t="str">
        <f>CONCATENATE(USCitiesByPopulation[[#This Row],[City]],"-",USCitiesByPopulation[[#This Row],[State]])</f>
        <v>Augusta-GA</v>
      </c>
      <c r="D121" s="3">
        <v>202096</v>
      </c>
      <c r="E121" s="3">
        <v>202081</v>
      </c>
      <c r="F121" s="4" t="s">
        <v>362</v>
      </c>
      <c r="G121" s="3">
        <v>302.3</v>
      </c>
      <c r="H121" s="3">
        <v>783</v>
      </c>
      <c r="I121" s="3">
        <v>668</v>
      </c>
      <c r="J121" s="3">
        <v>258</v>
      </c>
      <c r="K121" s="1" t="s">
        <v>363</v>
      </c>
    </row>
    <row r="122" spans="1:11" x14ac:dyDescent="0.3">
      <c r="A122" s="1" t="s">
        <v>364</v>
      </c>
      <c r="B122" s="1" t="s">
        <v>365</v>
      </c>
      <c r="C122" s="1" t="str">
        <f>CONCATENATE(USCitiesByPopulation[[#This Row],[City]],"-",USCitiesByPopulation[[#This Row],[State]])</f>
        <v>Sioux Falls-SD</v>
      </c>
      <c r="D122" s="3">
        <v>202078</v>
      </c>
      <c r="E122" s="3">
        <v>192517</v>
      </c>
      <c r="F122" s="4" t="s">
        <v>366</v>
      </c>
      <c r="G122" s="3">
        <v>79.099999999999994</v>
      </c>
      <c r="H122" s="3">
        <v>204.9</v>
      </c>
      <c r="I122" s="3">
        <v>2434</v>
      </c>
      <c r="J122" s="3">
        <v>940</v>
      </c>
      <c r="K122" s="1" t="s">
        <v>367</v>
      </c>
    </row>
    <row r="123" spans="1:11" x14ac:dyDescent="0.3">
      <c r="A123" s="1" t="s">
        <v>368</v>
      </c>
      <c r="B123" s="1" t="s">
        <v>12</v>
      </c>
      <c r="C123" s="1" t="str">
        <f>CONCATENATE(USCitiesByPopulation[[#This Row],[City]],"-",USCitiesByPopulation[[#This Row],[State]])</f>
        <v>Grand Prairie-TX</v>
      </c>
      <c r="D123" s="3">
        <v>201843</v>
      </c>
      <c r="E123" s="3">
        <v>196100</v>
      </c>
      <c r="F123" s="4" t="s">
        <v>369</v>
      </c>
      <c r="G123" s="3">
        <v>72.599999999999994</v>
      </c>
      <c r="H123" s="3">
        <v>188</v>
      </c>
      <c r="I123" s="3">
        <v>2701</v>
      </c>
      <c r="J123" s="3">
        <v>1043</v>
      </c>
      <c r="K123" s="1" t="s">
        <v>370</v>
      </c>
    </row>
    <row r="124" spans="1:11" x14ac:dyDescent="0.3">
      <c r="A124" s="1" t="s">
        <v>371</v>
      </c>
      <c r="B124" s="1" t="s">
        <v>34</v>
      </c>
      <c r="C124" s="1" t="str">
        <f>CONCATENATE(USCitiesByPopulation[[#This Row],[City]],"-",USCitiesByPopulation[[#This Row],[State]])</f>
        <v>Tallahassee-FL</v>
      </c>
      <c r="D124" s="3">
        <v>201731</v>
      </c>
      <c r="E124" s="3">
        <v>196169</v>
      </c>
      <c r="F124" s="4" t="s">
        <v>372</v>
      </c>
      <c r="G124" s="3">
        <v>100.9</v>
      </c>
      <c r="H124" s="3">
        <v>261.3</v>
      </c>
      <c r="I124" s="3">
        <v>1944</v>
      </c>
      <c r="J124" s="3">
        <v>751</v>
      </c>
      <c r="K124" s="1" t="s">
        <v>373</v>
      </c>
    </row>
    <row r="125" spans="1:11" x14ac:dyDescent="0.3">
      <c r="A125" s="1" t="s">
        <v>374</v>
      </c>
      <c r="B125" s="1" t="s">
        <v>12</v>
      </c>
      <c r="C125" s="1" t="str">
        <f>CONCATENATE(USCitiesByPopulation[[#This Row],[City]],"-",USCitiesByPopulation[[#This Row],[State]])</f>
        <v>Amarillo-TX</v>
      </c>
      <c r="D125" s="3">
        <v>201291</v>
      </c>
      <c r="E125" s="3">
        <v>200393</v>
      </c>
      <c r="F125" s="4" t="s">
        <v>375</v>
      </c>
      <c r="G125" s="3">
        <v>102.3</v>
      </c>
      <c r="H125" s="3">
        <v>265</v>
      </c>
      <c r="I125" s="3">
        <v>1959</v>
      </c>
      <c r="J125" s="3">
        <v>756</v>
      </c>
      <c r="K125" s="1" t="s">
        <v>376</v>
      </c>
    </row>
    <row r="126" spans="1:11" x14ac:dyDescent="0.3">
      <c r="A126" s="1" t="s">
        <v>377</v>
      </c>
      <c r="B126" s="1" t="s">
        <v>4</v>
      </c>
      <c r="C126" s="1" t="str">
        <f>CONCATENATE(USCitiesByPopulation[[#This Row],[City]],"-",USCitiesByPopulation[[#This Row],[State]])</f>
        <v>Oxnard-CA</v>
      </c>
      <c r="D126" s="3">
        <v>200415</v>
      </c>
      <c r="E126" s="3">
        <v>202063</v>
      </c>
      <c r="F126" s="4" t="s">
        <v>378</v>
      </c>
      <c r="G126" s="3">
        <v>26.5</v>
      </c>
      <c r="H126" s="3">
        <v>68.599999999999994</v>
      </c>
      <c r="I126" s="3">
        <v>7625</v>
      </c>
      <c r="J126" s="3">
        <v>2944</v>
      </c>
      <c r="K126" s="1" t="s">
        <v>379</v>
      </c>
    </row>
    <row r="127" spans="1:11" x14ac:dyDescent="0.3">
      <c r="A127" s="1" t="s">
        <v>380</v>
      </c>
      <c r="B127" s="1" t="s">
        <v>16</v>
      </c>
      <c r="C127" s="1" t="str">
        <f>CONCATENATE(USCitiesByPopulation[[#This Row],[City]],"-",USCitiesByPopulation[[#This Row],[State]])</f>
        <v>Peoria-AZ</v>
      </c>
      <c r="D127" s="3">
        <v>197866</v>
      </c>
      <c r="E127" s="3">
        <v>190985</v>
      </c>
      <c r="F127" s="4" t="s">
        <v>381</v>
      </c>
      <c r="G127" s="3">
        <v>176.1</v>
      </c>
      <c r="H127" s="3">
        <v>456.1</v>
      </c>
      <c r="I127" s="3">
        <v>1085</v>
      </c>
      <c r="J127" s="3">
        <v>419</v>
      </c>
      <c r="K127" s="1" t="s">
        <v>382</v>
      </c>
    </row>
    <row r="128" spans="1:11" x14ac:dyDescent="0.3">
      <c r="A128" s="1" t="s">
        <v>383</v>
      </c>
      <c r="B128" s="1" t="s">
        <v>164</v>
      </c>
      <c r="C128" s="1" t="str">
        <f>CONCATENATE(USCitiesByPopulation[[#This Row],[City]],"-",USCitiesByPopulation[[#This Row],[State]])</f>
        <v>Overland Park-KS</v>
      </c>
      <c r="D128" s="3">
        <v>197726</v>
      </c>
      <c r="E128" s="3">
        <v>197238</v>
      </c>
      <c r="F128" s="4" t="s">
        <v>45</v>
      </c>
      <c r="G128" s="3">
        <v>75.2</v>
      </c>
      <c r="H128" s="3">
        <v>194.8</v>
      </c>
      <c r="I128" s="3">
        <v>2623</v>
      </c>
      <c r="J128" s="3">
        <v>1013</v>
      </c>
      <c r="K128" s="1" t="s">
        <v>384</v>
      </c>
    </row>
    <row r="129" spans="1:11" x14ac:dyDescent="0.3">
      <c r="A129" s="1" t="s">
        <v>385</v>
      </c>
      <c r="B129" s="1" t="s">
        <v>303</v>
      </c>
      <c r="C129" s="1" t="str">
        <f>CONCATENATE(USCitiesByPopulation[[#This Row],[City]],"-",USCitiesByPopulation[[#This Row],[State]])</f>
        <v>Montgomery-AL</v>
      </c>
      <c r="D129" s="3">
        <v>196986</v>
      </c>
      <c r="E129" s="3">
        <v>200603</v>
      </c>
      <c r="F129" s="4" t="s">
        <v>386</v>
      </c>
      <c r="G129" s="3">
        <v>159.9</v>
      </c>
      <c r="H129" s="3">
        <v>414.1</v>
      </c>
      <c r="I129" s="3">
        <v>1255</v>
      </c>
      <c r="J129" s="3">
        <v>485</v>
      </c>
      <c r="K129" s="1" t="s">
        <v>387</v>
      </c>
    </row>
    <row r="130" spans="1:11" x14ac:dyDescent="0.3">
      <c r="A130" s="1" t="s">
        <v>388</v>
      </c>
      <c r="B130" s="1" t="s">
        <v>303</v>
      </c>
      <c r="C130" s="1" t="str">
        <f>CONCATENATE(USCitiesByPopulation[[#This Row],[City]],"-",USCitiesByPopulation[[#This Row],[State]])</f>
        <v>Birmingham-AL</v>
      </c>
      <c r="D130" s="3">
        <v>196910</v>
      </c>
      <c r="E130" s="3">
        <v>200733</v>
      </c>
      <c r="F130" s="4" t="s">
        <v>92</v>
      </c>
      <c r="G130" s="3">
        <v>147</v>
      </c>
      <c r="H130" s="3">
        <v>380.7</v>
      </c>
      <c r="I130" s="3">
        <v>1366</v>
      </c>
      <c r="J130" s="3">
        <v>527</v>
      </c>
      <c r="K130" s="1" t="s">
        <v>389</v>
      </c>
    </row>
    <row r="131" spans="1:11" x14ac:dyDescent="0.3">
      <c r="A131" s="1" t="s">
        <v>390</v>
      </c>
      <c r="B131" s="1" t="s">
        <v>95</v>
      </c>
      <c r="C131" s="1" t="str">
        <f>CONCATENATE(USCitiesByPopulation[[#This Row],[City]],"-",USCitiesByPopulation[[#This Row],[State]])</f>
        <v>Grand Rapids-MI</v>
      </c>
      <c r="D131" s="3">
        <v>196908</v>
      </c>
      <c r="E131" s="3">
        <v>198917</v>
      </c>
      <c r="F131" s="4" t="s">
        <v>391</v>
      </c>
      <c r="G131" s="3">
        <v>44.8</v>
      </c>
      <c r="H131" s="3">
        <v>116</v>
      </c>
      <c r="I131" s="3">
        <v>4440</v>
      </c>
      <c r="J131" s="3">
        <v>1710</v>
      </c>
      <c r="K131" s="1" t="s">
        <v>392</v>
      </c>
    </row>
    <row r="132" spans="1:11" x14ac:dyDescent="0.3">
      <c r="A132" s="1" t="s">
        <v>393</v>
      </c>
      <c r="B132" s="1" t="s">
        <v>67</v>
      </c>
      <c r="C132" s="1" t="str">
        <f>CONCATENATE(USCitiesByPopulation[[#This Row],[City]],"-",USCitiesByPopulation[[#This Row],[State]])</f>
        <v>Knoxville-TN</v>
      </c>
      <c r="D132" s="3">
        <v>195889</v>
      </c>
      <c r="E132" s="3">
        <v>190740</v>
      </c>
      <c r="F132" s="4" t="s">
        <v>394</v>
      </c>
      <c r="G132" s="3">
        <v>98.7</v>
      </c>
      <c r="H132" s="3">
        <v>255.6</v>
      </c>
      <c r="I132" s="3">
        <v>1933</v>
      </c>
      <c r="J132" s="3">
        <v>746</v>
      </c>
      <c r="K132" s="1" t="s">
        <v>395</v>
      </c>
    </row>
    <row r="133" spans="1:11" x14ac:dyDescent="0.3">
      <c r="A133" s="1" t="s">
        <v>396</v>
      </c>
      <c r="B133" s="1" t="s">
        <v>57</v>
      </c>
      <c r="C133" s="1" t="str">
        <f>CONCATENATE(USCitiesByPopulation[[#This Row],[City]],"-",USCitiesByPopulation[[#This Row],[State]])</f>
        <v>Vancouver-WA</v>
      </c>
      <c r="D133" s="3">
        <v>194512</v>
      </c>
      <c r="E133" s="3">
        <v>190915</v>
      </c>
      <c r="F133" s="4" t="s">
        <v>171</v>
      </c>
      <c r="G133" s="3">
        <v>48.7</v>
      </c>
      <c r="H133" s="3">
        <v>126.1</v>
      </c>
      <c r="I133" s="3">
        <v>3920</v>
      </c>
      <c r="J133" s="3">
        <v>1510</v>
      </c>
      <c r="K133" s="1" t="s">
        <v>397</v>
      </c>
    </row>
    <row r="134" spans="1:11" x14ac:dyDescent="0.3">
      <c r="A134" s="1" t="s">
        <v>398</v>
      </c>
      <c r="B134" s="1" t="s">
        <v>4</v>
      </c>
      <c r="C134" s="1" t="str">
        <f>CONCATENATE(USCitiesByPopulation[[#This Row],[City]],"-",USCitiesByPopulation[[#This Row],[State]])</f>
        <v>Huntington Beach-CA</v>
      </c>
      <c r="D134" s="3">
        <v>194310</v>
      </c>
      <c r="E134" s="3">
        <v>198711</v>
      </c>
      <c r="F134" s="4" t="s">
        <v>399</v>
      </c>
      <c r="G134" s="3">
        <v>27</v>
      </c>
      <c r="H134" s="3">
        <v>69.900000000000006</v>
      </c>
      <c r="I134" s="3">
        <v>7360</v>
      </c>
      <c r="J134" s="3">
        <v>2840</v>
      </c>
      <c r="K134" s="1" t="s">
        <v>400</v>
      </c>
    </row>
    <row r="135" spans="1:11" x14ac:dyDescent="0.3">
      <c r="A135" s="1" t="s">
        <v>401</v>
      </c>
      <c r="B135" s="1" t="s">
        <v>402</v>
      </c>
      <c r="C135" s="1" t="str">
        <f>CONCATENATE(USCitiesByPopulation[[#This Row],[City]],"-",USCitiesByPopulation[[#This Row],[State]])</f>
        <v>Providence-RI</v>
      </c>
      <c r="D135" s="3">
        <v>189563</v>
      </c>
      <c r="E135" s="3">
        <v>190934</v>
      </c>
      <c r="F135" s="4" t="s">
        <v>403</v>
      </c>
      <c r="G135" s="3">
        <v>18.399999999999999</v>
      </c>
      <c r="H135" s="3">
        <v>47.7</v>
      </c>
      <c r="I135" s="3">
        <v>10377</v>
      </c>
      <c r="J135" s="3">
        <v>4007</v>
      </c>
      <c r="K135" s="1" t="s">
        <v>404</v>
      </c>
    </row>
    <row r="136" spans="1:11" x14ac:dyDescent="0.3">
      <c r="A136" s="1" t="s">
        <v>405</v>
      </c>
      <c r="B136" s="1" t="s">
        <v>12</v>
      </c>
      <c r="C136" s="1" t="str">
        <f>CONCATENATE(USCitiesByPopulation[[#This Row],[City]],"-",USCitiesByPopulation[[#This Row],[State]])</f>
        <v>Brownsville-TX</v>
      </c>
      <c r="D136" s="3">
        <v>189382</v>
      </c>
      <c r="E136" s="3">
        <v>186738</v>
      </c>
      <c r="F136" s="4" t="s">
        <v>230</v>
      </c>
      <c r="G136" s="3">
        <v>131.5</v>
      </c>
      <c r="H136" s="3">
        <v>340.6</v>
      </c>
      <c r="I136" s="3">
        <v>1420</v>
      </c>
      <c r="J136" s="3">
        <v>550</v>
      </c>
      <c r="K136" s="1" t="s">
        <v>406</v>
      </c>
    </row>
    <row r="137" spans="1:11" x14ac:dyDescent="0.3">
      <c r="A137" s="1" t="s">
        <v>278</v>
      </c>
      <c r="B137" s="1" t="s">
        <v>4</v>
      </c>
      <c r="C137" s="1" t="str">
        <f>CONCATENATE(USCitiesByPopulation[[#This Row],[City]],"-",USCitiesByPopulation[[#This Row],[State]])</f>
        <v>Glendale-CA</v>
      </c>
      <c r="D137" s="3">
        <v>189221</v>
      </c>
      <c r="E137" s="3">
        <v>196543</v>
      </c>
      <c r="F137" s="4" t="s">
        <v>407</v>
      </c>
      <c r="G137" s="3">
        <v>30.5</v>
      </c>
      <c r="H137" s="3">
        <v>79</v>
      </c>
      <c r="I137" s="3">
        <v>6444</v>
      </c>
      <c r="J137" s="3">
        <v>2488</v>
      </c>
      <c r="K137" s="1" t="s">
        <v>408</v>
      </c>
    </row>
    <row r="138" spans="1:11" x14ac:dyDescent="0.3">
      <c r="A138" s="1" t="s">
        <v>409</v>
      </c>
      <c r="B138" s="1" t="s">
        <v>44</v>
      </c>
      <c r="C138" s="1" t="str">
        <f>CONCATENATE(USCitiesByPopulation[[#This Row],[City]],"-",USCitiesByPopulation[[#This Row],[State]])</f>
        <v>Akron-OH</v>
      </c>
      <c r="D138" s="3">
        <v>188509</v>
      </c>
      <c r="E138" s="3">
        <v>190469</v>
      </c>
      <c r="F138" s="4" t="s">
        <v>410</v>
      </c>
      <c r="G138" s="3">
        <v>61.9</v>
      </c>
      <c r="H138" s="3">
        <v>160.30000000000001</v>
      </c>
      <c r="I138" s="3">
        <v>3077</v>
      </c>
      <c r="J138" s="3">
        <v>1188</v>
      </c>
      <c r="K138" s="1" t="s">
        <v>411</v>
      </c>
    </row>
    <row r="139" spans="1:11" x14ac:dyDescent="0.3">
      <c r="A139" s="1" t="s">
        <v>412</v>
      </c>
      <c r="B139" s="1" t="s">
        <v>16</v>
      </c>
      <c r="C139" s="1" t="str">
        <f>CONCATENATE(USCitiesByPopulation[[#This Row],[City]],"-",USCitiesByPopulation[[#This Row],[State]])</f>
        <v>Tempe-AZ</v>
      </c>
      <c r="D139" s="3">
        <v>185950</v>
      </c>
      <c r="E139" s="3">
        <v>180587</v>
      </c>
      <c r="F139" s="4" t="s">
        <v>227</v>
      </c>
      <c r="G139" s="3">
        <v>39.9</v>
      </c>
      <c r="H139" s="3">
        <v>103.3</v>
      </c>
      <c r="I139" s="3">
        <v>4526</v>
      </c>
      <c r="J139" s="3">
        <v>1747</v>
      </c>
      <c r="K139" s="1" t="s">
        <v>413</v>
      </c>
    </row>
    <row r="140" spans="1:11" x14ac:dyDescent="0.3">
      <c r="A140" s="1" t="s">
        <v>1814</v>
      </c>
      <c r="B140" s="1" t="s">
        <v>139</v>
      </c>
      <c r="C140" s="1" t="str">
        <f>CONCATENATE(USCitiesByPopulation[[#This Row],[City]],"-",USCitiesByPopulation[[#This Row],[State]])</f>
        <v>Newport News-VA</v>
      </c>
      <c r="D140" s="3">
        <v>184306</v>
      </c>
      <c r="E140" s="3">
        <v>186247</v>
      </c>
      <c r="F140" s="4" t="s">
        <v>414</v>
      </c>
      <c r="G140" s="3">
        <v>69</v>
      </c>
      <c r="H140" s="3">
        <v>178.7</v>
      </c>
      <c r="I140" s="3">
        <v>2699</v>
      </c>
      <c r="J140" s="3">
        <v>1042</v>
      </c>
      <c r="K140" s="1" t="s">
        <v>415</v>
      </c>
    </row>
    <row r="141" spans="1:11" x14ac:dyDescent="0.3">
      <c r="A141" s="1" t="s">
        <v>416</v>
      </c>
      <c r="B141" s="1" t="s">
        <v>67</v>
      </c>
      <c r="C141" s="1" t="str">
        <f>CONCATENATE(USCitiesByPopulation[[#This Row],[City]],"-",USCitiesByPopulation[[#This Row],[State]])</f>
        <v>Chattanooga-TN</v>
      </c>
      <c r="D141" s="3">
        <v>184086</v>
      </c>
      <c r="E141" s="3">
        <v>181099</v>
      </c>
      <c r="F141" s="4" t="s">
        <v>417</v>
      </c>
      <c r="G141" s="3">
        <v>142.4</v>
      </c>
      <c r="H141" s="3">
        <v>368.8</v>
      </c>
      <c r="I141" s="3">
        <v>1272</v>
      </c>
      <c r="J141" s="3">
        <v>491</v>
      </c>
      <c r="K141" s="1" t="s">
        <v>418</v>
      </c>
    </row>
    <row r="142" spans="1:11" x14ac:dyDescent="0.3">
      <c r="A142" s="1" t="s">
        <v>419</v>
      </c>
      <c r="B142" s="1" t="s">
        <v>303</v>
      </c>
      <c r="C142" s="1" t="str">
        <f>CONCATENATE(USCitiesByPopulation[[#This Row],[City]],"-",USCitiesByPopulation[[#This Row],[State]])</f>
        <v>Mobile-AL</v>
      </c>
      <c r="D142" s="3">
        <v>183289</v>
      </c>
      <c r="E142" s="3">
        <v>187041</v>
      </c>
      <c r="F142" s="4" t="s">
        <v>420</v>
      </c>
      <c r="G142" s="3">
        <v>139.5</v>
      </c>
      <c r="H142" s="3">
        <v>361.3</v>
      </c>
      <c r="I142" s="3">
        <v>1341</v>
      </c>
      <c r="J142" s="3">
        <v>518</v>
      </c>
      <c r="K142" s="1" t="s">
        <v>421</v>
      </c>
    </row>
    <row r="143" spans="1:11" x14ac:dyDescent="0.3">
      <c r="A143" s="1" t="s">
        <v>422</v>
      </c>
      <c r="B143" s="1" t="s">
        <v>34</v>
      </c>
      <c r="C143" s="1" t="str">
        <f>CONCATENATE(USCitiesByPopulation[[#This Row],[City]],"-",USCitiesByPopulation[[#This Row],[State]])</f>
        <v>Fort Lauderdale-FL</v>
      </c>
      <c r="D143" s="3">
        <v>183146</v>
      </c>
      <c r="E143" s="3">
        <v>182760</v>
      </c>
      <c r="F143" s="4" t="s">
        <v>423</v>
      </c>
      <c r="G143" s="3">
        <v>34.6</v>
      </c>
      <c r="H143" s="3">
        <v>89.6</v>
      </c>
      <c r="I143" s="3">
        <v>5282</v>
      </c>
      <c r="J143" s="3">
        <v>2039</v>
      </c>
      <c r="K143" s="1" t="s">
        <v>424</v>
      </c>
    </row>
    <row r="144" spans="1:11" x14ac:dyDescent="0.3">
      <c r="A144" s="1" t="s">
        <v>425</v>
      </c>
      <c r="B144" s="1" t="s">
        <v>48</v>
      </c>
      <c r="C144" s="1" t="str">
        <f>CONCATENATE(USCitiesByPopulation[[#This Row],[City]],"-",USCitiesByPopulation[[#This Row],[State]])</f>
        <v>Cary-NC</v>
      </c>
      <c r="D144" s="3">
        <v>180388</v>
      </c>
      <c r="E144" s="3">
        <v>174721</v>
      </c>
      <c r="F144" s="4" t="s">
        <v>426</v>
      </c>
      <c r="G144" s="3">
        <v>59.2</v>
      </c>
      <c r="H144" s="3">
        <v>153.30000000000001</v>
      </c>
      <c r="I144" s="3">
        <v>2951</v>
      </c>
      <c r="J144" s="3">
        <v>1139</v>
      </c>
      <c r="K144" s="1" t="s">
        <v>427</v>
      </c>
    </row>
    <row r="145" spans="1:11" x14ac:dyDescent="0.3">
      <c r="A145" s="1" t="s">
        <v>428</v>
      </c>
      <c r="B145" s="1" t="s">
        <v>173</v>
      </c>
      <c r="C145" s="1" t="str">
        <f>CONCATENATE(USCitiesByPopulation[[#This Row],[City]],"-",USCitiesByPopulation[[#This Row],[State]])</f>
        <v>Shreveport-LA</v>
      </c>
      <c r="D145" s="3">
        <v>180153</v>
      </c>
      <c r="E145" s="3">
        <v>187593</v>
      </c>
      <c r="F145" s="4" t="s">
        <v>429</v>
      </c>
      <c r="G145" s="3">
        <v>107.8</v>
      </c>
      <c r="H145" s="3">
        <v>279.2</v>
      </c>
      <c r="I145" s="3">
        <v>1740</v>
      </c>
      <c r="J145" s="3">
        <v>670</v>
      </c>
      <c r="K145" s="1" t="s">
        <v>430</v>
      </c>
    </row>
    <row r="146" spans="1:11" x14ac:dyDescent="0.3">
      <c r="A146" s="1" t="s">
        <v>431</v>
      </c>
      <c r="B146" s="1" t="s">
        <v>4</v>
      </c>
      <c r="C146" s="1" t="str">
        <f>CONCATENATE(USCitiesByPopulation[[#This Row],[City]],"-",USCitiesByPopulation[[#This Row],[State]])</f>
        <v>Ontario-CA</v>
      </c>
      <c r="D146" s="3">
        <v>179061</v>
      </c>
      <c r="E146" s="3">
        <v>175265</v>
      </c>
      <c r="F146" s="4" t="s">
        <v>432</v>
      </c>
      <c r="G146" s="3">
        <v>50</v>
      </c>
      <c r="H146" s="3">
        <v>129.5</v>
      </c>
      <c r="I146" s="3">
        <v>3505</v>
      </c>
      <c r="J146" s="3">
        <v>1353</v>
      </c>
      <c r="K146" s="1" t="s">
        <v>433</v>
      </c>
    </row>
    <row r="147" spans="1:11" x14ac:dyDescent="0.3">
      <c r="A147" s="1" t="s">
        <v>434</v>
      </c>
      <c r="B147" s="1" t="s">
        <v>85</v>
      </c>
      <c r="C147" s="1" t="str">
        <f>CONCATENATE(USCitiesByPopulation[[#This Row],[City]],"-",USCitiesByPopulation[[#This Row],[State]])</f>
        <v>Eugene-OR</v>
      </c>
      <c r="D147" s="3">
        <v>177923</v>
      </c>
      <c r="E147" s="3">
        <v>176654</v>
      </c>
      <c r="F147" s="4" t="s">
        <v>281</v>
      </c>
      <c r="G147" s="3">
        <v>44.2</v>
      </c>
      <c r="H147" s="3">
        <v>114.5</v>
      </c>
      <c r="I147" s="3">
        <v>3997</v>
      </c>
      <c r="J147" s="3">
        <v>1543</v>
      </c>
      <c r="K147" s="1" t="s">
        <v>435</v>
      </c>
    </row>
    <row r="148" spans="1:11" x14ac:dyDescent="0.3">
      <c r="A148" s="1" t="s">
        <v>170</v>
      </c>
      <c r="B148" s="1" t="s">
        <v>8</v>
      </c>
      <c r="C148" s="1" t="str">
        <f>CONCATENATE(USCitiesByPopulation[[#This Row],[City]],"-",USCitiesByPopulation[[#This Row],[State]])</f>
        <v>Aurora-IL</v>
      </c>
      <c r="D148" s="3">
        <v>177866</v>
      </c>
      <c r="E148" s="3">
        <v>180542</v>
      </c>
      <c r="F148" s="4" t="s">
        <v>436</v>
      </c>
      <c r="G148" s="3">
        <v>45</v>
      </c>
      <c r="H148" s="3">
        <v>116.5</v>
      </c>
      <c r="I148" s="3">
        <v>4012</v>
      </c>
      <c r="J148" s="3">
        <v>1549</v>
      </c>
      <c r="K148" s="1" t="s">
        <v>437</v>
      </c>
    </row>
    <row r="149" spans="1:11" x14ac:dyDescent="0.3">
      <c r="A149" s="1" t="s">
        <v>438</v>
      </c>
      <c r="B149" s="1" t="s">
        <v>4</v>
      </c>
      <c r="C149" s="1" t="str">
        <f>CONCATENATE(USCitiesByPopulation[[#This Row],[City]],"-",USCitiesByPopulation[[#This Row],[State]])</f>
        <v>Elk Grove-CA</v>
      </c>
      <c r="D149" s="3">
        <v>177558</v>
      </c>
      <c r="E149" s="3">
        <v>176124</v>
      </c>
      <c r="F149" s="4" t="s">
        <v>439</v>
      </c>
      <c r="G149" s="3">
        <v>42</v>
      </c>
      <c r="H149" s="3">
        <v>108.8</v>
      </c>
      <c r="I149" s="3">
        <v>4193</v>
      </c>
      <c r="J149" s="3">
        <v>1619</v>
      </c>
      <c r="K149" s="1" t="s">
        <v>440</v>
      </c>
    </row>
    <row r="150" spans="1:11" x14ac:dyDescent="0.3">
      <c r="A150" s="1" t="s">
        <v>441</v>
      </c>
      <c r="B150" s="1" t="s">
        <v>85</v>
      </c>
      <c r="C150" s="1" t="str">
        <f>CONCATENATE(USCitiesByPopulation[[#This Row],[City]],"-",USCitiesByPopulation[[#This Row],[State]])</f>
        <v>Salem-OR</v>
      </c>
      <c r="D150" s="3">
        <v>177487</v>
      </c>
      <c r="E150" s="3">
        <v>175535</v>
      </c>
      <c r="F150" s="4" t="s">
        <v>307</v>
      </c>
      <c r="G150" s="3">
        <v>48.8</v>
      </c>
      <c r="H150" s="3">
        <v>126.4</v>
      </c>
      <c r="I150" s="3">
        <v>3597</v>
      </c>
      <c r="J150" s="3">
        <v>1389</v>
      </c>
      <c r="K150" s="1" t="s">
        <v>442</v>
      </c>
    </row>
    <row r="151" spans="1:11" x14ac:dyDescent="0.3">
      <c r="A151" s="1" t="s">
        <v>443</v>
      </c>
      <c r="B151" s="1" t="s">
        <v>4</v>
      </c>
      <c r="C151" s="1" t="str">
        <f>CONCATENATE(USCitiesByPopulation[[#This Row],[City]],"-",USCitiesByPopulation[[#This Row],[State]])</f>
        <v>Santa Rosa-CA</v>
      </c>
      <c r="D151" s="3">
        <v>177181</v>
      </c>
      <c r="E151" s="3">
        <v>178127</v>
      </c>
      <c r="F151" s="4" t="s">
        <v>444</v>
      </c>
      <c r="G151" s="3">
        <v>42.5</v>
      </c>
      <c r="H151" s="3">
        <v>110.1</v>
      </c>
      <c r="I151" s="3">
        <v>4191</v>
      </c>
      <c r="J151" s="3">
        <v>1618</v>
      </c>
      <c r="K151" s="1" t="s">
        <v>445</v>
      </c>
    </row>
    <row r="152" spans="1:11" x14ac:dyDescent="0.3">
      <c r="A152" s="1" t="s">
        <v>446</v>
      </c>
      <c r="B152" s="1" t="s">
        <v>67</v>
      </c>
      <c r="C152" s="1" t="str">
        <f>CONCATENATE(USCitiesByPopulation[[#This Row],[City]],"-",USCitiesByPopulation[[#This Row],[State]])</f>
        <v>Clarksville-TN</v>
      </c>
      <c r="D152" s="3">
        <v>176974</v>
      </c>
      <c r="E152" s="3">
        <v>166722</v>
      </c>
      <c r="F152" s="4" t="s">
        <v>447</v>
      </c>
      <c r="G152" s="3">
        <v>99.4</v>
      </c>
      <c r="H152" s="3">
        <v>257.39999999999998</v>
      </c>
      <c r="I152" s="3">
        <v>1677</v>
      </c>
      <c r="J152" s="3">
        <v>647</v>
      </c>
      <c r="K152" s="1" t="s">
        <v>448</v>
      </c>
    </row>
    <row r="153" spans="1:11" x14ac:dyDescent="0.3">
      <c r="A153" s="1" t="s">
        <v>449</v>
      </c>
      <c r="B153" s="1" t="s">
        <v>4</v>
      </c>
      <c r="C153" s="1" t="str">
        <f>CONCATENATE(USCitiesByPopulation[[#This Row],[City]],"-",USCitiesByPopulation[[#This Row],[State]])</f>
        <v>Rancho Cucamonga-CA</v>
      </c>
      <c r="D153" s="3">
        <v>176336</v>
      </c>
      <c r="E153" s="3">
        <v>174453</v>
      </c>
      <c r="F153" s="4" t="s">
        <v>450</v>
      </c>
      <c r="G153" s="3">
        <v>40.1</v>
      </c>
      <c r="H153" s="3">
        <v>103.9</v>
      </c>
      <c r="I153" s="3">
        <v>4350</v>
      </c>
      <c r="J153" s="3">
        <v>1680</v>
      </c>
      <c r="K153" s="1" t="s">
        <v>451</v>
      </c>
    </row>
    <row r="154" spans="1:11" x14ac:dyDescent="0.3">
      <c r="A154" s="1" t="s">
        <v>452</v>
      </c>
      <c r="B154" s="1" t="s">
        <v>4</v>
      </c>
      <c r="C154" s="1" t="str">
        <f>CONCATENATE(USCitiesByPopulation[[#This Row],[City]],"-",USCitiesByPopulation[[#This Row],[State]])</f>
        <v>Oceanside-CA</v>
      </c>
      <c r="D154" s="3">
        <v>172199</v>
      </c>
      <c r="E154" s="3">
        <v>174068</v>
      </c>
      <c r="F154" s="4" t="s">
        <v>453</v>
      </c>
      <c r="G154" s="3">
        <v>41.3</v>
      </c>
      <c r="H154" s="3">
        <v>107</v>
      </c>
      <c r="I154" s="3">
        <v>4215</v>
      </c>
      <c r="J154" s="3">
        <v>1627</v>
      </c>
      <c r="K154" s="1" t="s">
        <v>454</v>
      </c>
    </row>
    <row r="155" spans="1:11" x14ac:dyDescent="0.3">
      <c r="A155" s="1" t="s">
        <v>455</v>
      </c>
      <c r="B155" s="1" t="s">
        <v>122</v>
      </c>
      <c r="C155" s="1" t="str">
        <f>CONCATENATE(USCitiesByPopulation[[#This Row],[City]],"-",USCitiesByPopulation[[#This Row],[State]])</f>
        <v>Springfield-MO</v>
      </c>
      <c r="D155" s="3">
        <v>170067</v>
      </c>
      <c r="E155" s="3">
        <v>169176</v>
      </c>
      <c r="F155" s="4" t="s">
        <v>224</v>
      </c>
      <c r="G155" s="3">
        <v>82.4</v>
      </c>
      <c r="H155" s="3">
        <v>213.4</v>
      </c>
      <c r="I155" s="3">
        <v>2053</v>
      </c>
      <c r="J155" s="3">
        <v>793</v>
      </c>
      <c r="K155" s="1" t="s">
        <v>456</v>
      </c>
    </row>
    <row r="156" spans="1:11" x14ac:dyDescent="0.3">
      <c r="A156" s="1" t="s">
        <v>457</v>
      </c>
      <c r="B156" s="1" t="s">
        <v>34</v>
      </c>
      <c r="C156" s="1" t="str">
        <f>CONCATENATE(USCitiesByPopulation[[#This Row],[City]],"-",USCitiesByPopulation[[#This Row],[State]])</f>
        <v>Pembroke Pines-FL</v>
      </c>
      <c r="D156" s="3">
        <v>169876</v>
      </c>
      <c r="E156" s="3">
        <v>171178</v>
      </c>
      <c r="F156" s="4" t="s">
        <v>458</v>
      </c>
      <c r="G156" s="3">
        <v>32.700000000000003</v>
      </c>
      <c r="H156" s="3">
        <v>84.7</v>
      </c>
      <c r="I156" s="3">
        <v>5235</v>
      </c>
      <c r="J156" s="3">
        <v>2021</v>
      </c>
      <c r="K156" s="1" t="s">
        <v>459</v>
      </c>
    </row>
    <row r="157" spans="1:11" x14ac:dyDescent="0.3">
      <c r="A157" s="1" t="s">
        <v>460</v>
      </c>
      <c r="B157" s="1" t="s">
        <v>4</v>
      </c>
      <c r="C157" s="1" t="str">
        <f>CONCATENATE(USCitiesByPopulation[[#This Row],[City]],"-",USCitiesByPopulation[[#This Row],[State]])</f>
        <v>Garden Grove-CA</v>
      </c>
      <c r="D157" s="3">
        <v>169254</v>
      </c>
      <c r="E157" s="3">
        <v>171949</v>
      </c>
      <c r="F157" s="4" t="s">
        <v>461</v>
      </c>
      <c r="G157" s="3">
        <v>18</v>
      </c>
      <c r="H157" s="3">
        <v>46.6</v>
      </c>
      <c r="I157" s="3">
        <v>9553</v>
      </c>
      <c r="J157" s="3">
        <v>3688</v>
      </c>
      <c r="K157" s="1" t="s">
        <v>462</v>
      </c>
    </row>
    <row r="158" spans="1:11" x14ac:dyDescent="0.3">
      <c r="A158" s="1" t="s">
        <v>463</v>
      </c>
      <c r="B158" s="1" t="s">
        <v>60</v>
      </c>
      <c r="C158" s="1" t="str">
        <f>CONCATENATE(USCitiesByPopulation[[#This Row],[City]],"-",USCitiesByPopulation[[#This Row],[State]])</f>
        <v>Fort Collins-CO</v>
      </c>
      <c r="D158" s="3">
        <v>169249</v>
      </c>
      <c r="E158" s="3">
        <v>169810</v>
      </c>
      <c r="F158" s="4" t="s">
        <v>464</v>
      </c>
      <c r="G158" s="3">
        <v>57.2</v>
      </c>
      <c r="H158" s="3">
        <v>148.1</v>
      </c>
      <c r="I158" s="3">
        <v>2969</v>
      </c>
      <c r="J158" s="3">
        <v>1146</v>
      </c>
      <c r="K158" s="1" t="s">
        <v>465</v>
      </c>
    </row>
    <row r="159" spans="1:11" x14ac:dyDescent="0.3">
      <c r="A159" s="1" t="s">
        <v>466</v>
      </c>
      <c r="B159" s="1" t="s">
        <v>4</v>
      </c>
      <c r="C159" s="1" t="str">
        <f>CONCATENATE(USCitiesByPopulation[[#This Row],[City]],"-",USCitiesByPopulation[[#This Row],[State]])</f>
        <v>Lancaster-CA</v>
      </c>
      <c r="D159" s="3">
        <v>169185</v>
      </c>
      <c r="E159" s="3">
        <v>173516</v>
      </c>
      <c r="F159" s="4" t="s">
        <v>467</v>
      </c>
      <c r="G159" s="3">
        <v>94.3</v>
      </c>
      <c r="H159" s="3">
        <v>244.2</v>
      </c>
      <c r="I159" s="3">
        <v>1840</v>
      </c>
      <c r="J159" s="3">
        <v>710</v>
      </c>
      <c r="K159" s="1" t="s">
        <v>468</v>
      </c>
    </row>
    <row r="160" spans="1:11" x14ac:dyDescent="0.3">
      <c r="A160" s="1" t="s">
        <v>469</v>
      </c>
      <c r="B160" s="1" t="s">
        <v>4</v>
      </c>
      <c r="C160" s="1" t="str">
        <f>CONCATENATE(USCitiesByPopulation[[#This Row],[City]],"-",USCitiesByPopulation[[#This Row],[State]])</f>
        <v>Palmdale-CA</v>
      </c>
      <c r="D160" s="3">
        <v>163463</v>
      </c>
      <c r="E160" s="3">
        <v>169450</v>
      </c>
      <c r="F160" s="4" t="s">
        <v>470</v>
      </c>
      <c r="G160" s="3">
        <v>106.1</v>
      </c>
      <c r="H160" s="3">
        <v>274.8</v>
      </c>
      <c r="I160" s="3">
        <v>1597</v>
      </c>
      <c r="J160" s="3">
        <v>617</v>
      </c>
      <c r="K160" s="1" t="s">
        <v>471</v>
      </c>
    </row>
    <row r="161" spans="1:11" x14ac:dyDescent="0.3">
      <c r="A161" s="1" t="s">
        <v>472</v>
      </c>
      <c r="B161" s="1" t="s">
        <v>67</v>
      </c>
      <c r="C161" s="1" t="str">
        <f>CONCATENATE(USCitiesByPopulation[[#This Row],[City]],"-",USCitiesByPopulation[[#This Row],[State]])</f>
        <v>Murfreesboro-TN</v>
      </c>
      <c r="D161" s="3">
        <v>162398</v>
      </c>
      <c r="E161" s="3">
        <v>152769</v>
      </c>
      <c r="F161" s="4" t="s">
        <v>473</v>
      </c>
      <c r="G161" s="3">
        <v>62.9</v>
      </c>
      <c r="H161" s="3">
        <v>162.9</v>
      </c>
      <c r="I161" s="3">
        <v>2429</v>
      </c>
      <c r="J161" s="3">
        <v>938</v>
      </c>
      <c r="K161" s="1" t="s">
        <v>474</v>
      </c>
    </row>
    <row r="162" spans="1:11" x14ac:dyDescent="0.3">
      <c r="A162" s="1" t="s">
        <v>475</v>
      </c>
      <c r="B162" s="1" t="s">
        <v>4</v>
      </c>
      <c r="C162" s="1" t="str">
        <f>CONCATENATE(USCitiesByPopulation[[#This Row],[City]],"-",USCitiesByPopulation[[#This Row],[State]])</f>
        <v>Salinas-CA</v>
      </c>
      <c r="D162" s="3">
        <v>161020</v>
      </c>
      <c r="E162" s="3">
        <v>163542</v>
      </c>
      <c r="F162" s="4" t="s">
        <v>476</v>
      </c>
      <c r="G162" s="3">
        <v>23.5</v>
      </c>
      <c r="H162" s="3">
        <v>60.9</v>
      </c>
      <c r="I162" s="3">
        <v>6959</v>
      </c>
      <c r="J162" s="3">
        <v>2687</v>
      </c>
      <c r="K162" s="1" t="s">
        <v>477</v>
      </c>
    </row>
    <row r="163" spans="1:11" x14ac:dyDescent="0.3">
      <c r="A163" s="1" t="s">
        <v>478</v>
      </c>
      <c r="B163" s="1" t="s">
        <v>4</v>
      </c>
      <c r="C163" s="1" t="str">
        <f>CONCATENATE(USCitiesByPopulation[[#This Row],[City]],"-",USCitiesByPopulation[[#This Row],[State]])</f>
        <v>Corona-CA</v>
      </c>
      <c r="D163" s="3">
        <v>159567</v>
      </c>
      <c r="E163" s="3">
        <v>157136</v>
      </c>
      <c r="F163" s="4" t="s">
        <v>479</v>
      </c>
      <c r="G163" s="3">
        <v>39.9</v>
      </c>
      <c r="H163" s="3">
        <v>103.3</v>
      </c>
      <c r="I163" s="3">
        <v>3938</v>
      </c>
      <c r="J163" s="3">
        <v>1520</v>
      </c>
      <c r="K163" s="1" t="s">
        <v>480</v>
      </c>
    </row>
    <row r="164" spans="1:11" x14ac:dyDescent="0.3">
      <c r="A164" s="1" t="s">
        <v>481</v>
      </c>
      <c r="B164" s="1" t="s">
        <v>12</v>
      </c>
      <c r="C164" s="1" t="str">
        <f>CONCATENATE(USCitiesByPopulation[[#This Row],[City]],"-",USCitiesByPopulation[[#This Row],[State]])</f>
        <v>Killeen-TX</v>
      </c>
      <c r="D164" s="3">
        <v>159172</v>
      </c>
      <c r="E164" s="3">
        <v>153095</v>
      </c>
      <c r="F164" s="4" t="s">
        <v>482</v>
      </c>
      <c r="G164" s="3">
        <v>54.8</v>
      </c>
      <c r="H164" s="3">
        <v>141.9</v>
      </c>
      <c r="I164" s="3">
        <v>2794</v>
      </c>
      <c r="J164" s="3">
        <v>1079</v>
      </c>
      <c r="K164" s="1" t="s">
        <v>483</v>
      </c>
    </row>
    <row r="165" spans="1:11" x14ac:dyDescent="0.3">
      <c r="A165" s="1" t="s">
        <v>484</v>
      </c>
      <c r="B165" s="1" t="s">
        <v>4</v>
      </c>
      <c r="C165" s="1" t="str">
        <f>CONCATENATE(USCitiesByPopulation[[#This Row],[City]],"-",USCitiesByPopulation[[#This Row],[State]])</f>
        <v>Hayward-CA</v>
      </c>
      <c r="D165" s="3">
        <v>156754</v>
      </c>
      <c r="E165" s="3">
        <v>162954</v>
      </c>
      <c r="F165" s="4" t="s">
        <v>485</v>
      </c>
      <c r="G165" s="3">
        <v>45.8</v>
      </c>
      <c r="H165" s="3">
        <v>118.6</v>
      </c>
      <c r="I165" s="3">
        <v>3558</v>
      </c>
      <c r="J165" s="3">
        <v>1374</v>
      </c>
      <c r="K165" s="1" t="s">
        <v>486</v>
      </c>
    </row>
    <row r="166" spans="1:11" x14ac:dyDescent="0.3">
      <c r="A166" s="1" t="s">
        <v>487</v>
      </c>
      <c r="B166" s="1" t="s">
        <v>211</v>
      </c>
      <c r="C166" s="1" t="str">
        <f>CONCATENATE(USCitiesByPopulation[[#This Row],[City]],"-",USCitiesByPopulation[[#This Row],[State]])</f>
        <v>Paterson-NJ</v>
      </c>
      <c r="D166" s="3">
        <v>156661</v>
      </c>
      <c r="E166" s="3">
        <v>159732</v>
      </c>
      <c r="F166" s="4" t="s">
        <v>488</v>
      </c>
      <c r="G166" s="3">
        <v>8.4</v>
      </c>
      <c r="H166" s="3">
        <v>21.8</v>
      </c>
      <c r="I166" s="3">
        <v>19016</v>
      </c>
      <c r="J166" s="3">
        <v>7342</v>
      </c>
      <c r="K166" s="1" t="s">
        <v>489</v>
      </c>
    </row>
    <row r="167" spans="1:11" x14ac:dyDescent="0.3">
      <c r="A167" s="1" t="s">
        <v>1778</v>
      </c>
      <c r="B167" s="1" t="s">
        <v>126</v>
      </c>
      <c r="C167" s="1" t="str">
        <f>CONCATENATE(USCitiesByPopulation[[#This Row],[City]],"-",USCitiesByPopulation[[#This Row],[State]])</f>
        <v>Macon-GA</v>
      </c>
      <c r="D167" s="3">
        <v>156197</v>
      </c>
      <c r="E167" s="3">
        <v>157346</v>
      </c>
      <c r="F167" s="4" t="s">
        <v>490</v>
      </c>
      <c r="G167" s="3">
        <v>249.4</v>
      </c>
      <c r="H167" s="3">
        <v>645.9</v>
      </c>
      <c r="I167" s="3">
        <v>631</v>
      </c>
      <c r="J167" s="3">
        <v>244</v>
      </c>
      <c r="K167" s="1" t="s">
        <v>491</v>
      </c>
    </row>
    <row r="168" spans="1:11" x14ac:dyDescent="0.3">
      <c r="A168" s="1" t="s">
        <v>492</v>
      </c>
      <c r="B168" s="1" t="s">
        <v>60</v>
      </c>
      <c r="C168" s="1" t="str">
        <f>CONCATENATE(USCitiesByPopulation[[#This Row],[City]],"-",USCitiesByPopulation[[#This Row],[State]])</f>
        <v>Lakewood-CO</v>
      </c>
      <c r="D168" s="3">
        <v>156120</v>
      </c>
      <c r="E168" s="3">
        <v>155984</v>
      </c>
      <c r="F168" s="4" t="s">
        <v>168</v>
      </c>
      <c r="G168" s="3">
        <v>43.5</v>
      </c>
      <c r="H168" s="3">
        <v>112.7</v>
      </c>
      <c r="I168" s="3">
        <v>3586</v>
      </c>
      <c r="J168" s="3">
        <v>1385</v>
      </c>
      <c r="K168" s="1" t="s">
        <v>493</v>
      </c>
    </row>
    <row r="169" spans="1:11" x14ac:dyDescent="0.3">
      <c r="A169" s="1" t="s">
        <v>1702</v>
      </c>
      <c r="B169" s="1" t="s">
        <v>139</v>
      </c>
      <c r="C169" s="1" t="str">
        <f>CONCATENATE(USCitiesByPopulation[[#This Row],[City]],"-",USCitiesByPopulation[[#This Row],[State]])</f>
        <v>Alexandria-VA</v>
      </c>
      <c r="D169" s="3">
        <v>155525</v>
      </c>
      <c r="E169" s="3">
        <v>159467</v>
      </c>
      <c r="F169" s="4" t="s">
        <v>494</v>
      </c>
      <c r="G169" s="3">
        <v>14.9</v>
      </c>
      <c r="H169" s="3">
        <v>38.6</v>
      </c>
      <c r="I169" s="3">
        <v>10702</v>
      </c>
      <c r="J169" s="3">
        <v>4132</v>
      </c>
      <c r="K169" s="1" t="s">
        <v>495</v>
      </c>
    </row>
    <row r="170" spans="1:11" x14ac:dyDescent="0.3">
      <c r="A170" s="1" t="s">
        <v>496</v>
      </c>
      <c r="B170" s="1" t="s">
        <v>4</v>
      </c>
      <c r="C170" s="1" t="str">
        <f>CONCATENATE(USCitiesByPopulation[[#This Row],[City]],"-",USCitiesByPopulation[[#This Row],[State]])</f>
        <v>Roseville-CA</v>
      </c>
      <c r="D170" s="3">
        <v>154817</v>
      </c>
      <c r="E170" s="3">
        <v>147773</v>
      </c>
      <c r="F170" s="4" t="s">
        <v>497</v>
      </c>
      <c r="G170" s="3">
        <v>44.1</v>
      </c>
      <c r="H170" s="3">
        <v>114.2</v>
      </c>
      <c r="I170" s="3">
        <v>3351</v>
      </c>
      <c r="J170" s="3">
        <v>1294</v>
      </c>
      <c r="K170" s="1" t="s">
        <v>498</v>
      </c>
    </row>
    <row r="171" spans="1:11" x14ac:dyDescent="0.3">
      <c r="A171" s="1" t="s">
        <v>499</v>
      </c>
      <c r="B171" s="1" t="s">
        <v>16</v>
      </c>
      <c r="C171" s="1" t="str">
        <f>CONCATENATE(USCitiesByPopulation[[#This Row],[City]],"-",USCitiesByPopulation[[#This Row],[State]])</f>
        <v>Surprise-AZ</v>
      </c>
      <c r="D171" s="3">
        <v>154198</v>
      </c>
      <c r="E171" s="3">
        <v>143148</v>
      </c>
      <c r="F171" s="4" t="s">
        <v>500</v>
      </c>
      <c r="G171" s="3">
        <v>110.3</v>
      </c>
      <c r="H171" s="3">
        <v>285.7</v>
      </c>
      <c r="I171" s="3">
        <v>1298</v>
      </c>
      <c r="J171" s="3">
        <v>501</v>
      </c>
      <c r="K171" s="1" t="s">
        <v>501</v>
      </c>
    </row>
    <row r="172" spans="1:11" x14ac:dyDescent="0.3">
      <c r="A172" s="1" t="s">
        <v>455</v>
      </c>
      <c r="B172" s="1" t="s">
        <v>81</v>
      </c>
      <c r="C172" s="1" t="str">
        <f>CONCATENATE(USCitiesByPopulation[[#This Row],[City]],"-",USCitiesByPopulation[[#This Row],[State]])</f>
        <v>Springfield-MA</v>
      </c>
      <c r="D172" s="3">
        <v>154064</v>
      </c>
      <c r="E172" s="3">
        <v>155929</v>
      </c>
      <c r="F172" s="4" t="s">
        <v>502</v>
      </c>
      <c r="G172" s="3">
        <v>31.9</v>
      </c>
      <c r="H172" s="3">
        <v>82.6</v>
      </c>
      <c r="I172" s="3">
        <v>4888</v>
      </c>
      <c r="J172" s="3">
        <v>1887</v>
      </c>
      <c r="K172" s="1" t="s">
        <v>503</v>
      </c>
    </row>
    <row r="173" spans="1:11" x14ac:dyDescent="0.3">
      <c r="A173" s="1" t="s">
        <v>504</v>
      </c>
      <c r="B173" s="1" t="s">
        <v>505</v>
      </c>
      <c r="C173" s="1" t="str">
        <f>CONCATENATE(USCitiesByPopulation[[#This Row],[City]],"-",USCitiesByPopulation[[#This Row],[State]])</f>
        <v>Charleston-SC</v>
      </c>
      <c r="D173" s="3">
        <v>153672</v>
      </c>
      <c r="E173" s="3">
        <v>150227</v>
      </c>
      <c r="F173" s="4" t="s">
        <v>35</v>
      </c>
      <c r="G173" s="3">
        <v>114.8</v>
      </c>
      <c r="H173" s="3">
        <v>297.3</v>
      </c>
      <c r="I173" s="3">
        <v>1309</v>
      </c>
      <c r="J173" s="3">
        <v>505</v>
      </c>
      <c r="K173" s="1" t="s">
        <v>506</v>
      </c>
    </row>
    <row r="174" spans="1:11" x14ac:dyDescent="0.3">
      <c r="A174" s="1" t="s">
        <v>121</v>
      </c>
      <c r="B174" s="1" t="s">
        <v>164</v>
      </c>
      <c r="C174" s="1" t="str">
        <f>CONCATENATE(USCitiesByPopulation[[#This Row],[City]],"-",USCitiesByPopulation[[#This Row],[State]])</f>
        <v>Kansas City-KS</v>
      </c>
      <c r="D174" s="3">
        <v>153345</v>
      </c>
      <c r="E174" s="3">
        <v>156607</v>
      </c>
      <c r="F174" s="4" t="s">
        <v>360</v>
      </c>
      <c r="G174" s="3">
        <v>124.7</v>
      </c>
      <c r="H174" s="3">
        <v>323</v>
      </c>
      <c r="I174" s="3">
        <v>1256</v>
      </c>
      <c r="J174" s="3">
        <v>485</v>
      </c>
      <c r="K174" s="1" t="s">
        <v>507</v>
      </c>
    </row>
    <row r="175" spans="1:11" x14ac:dyDescent="0.3">
      <c r="A175" s="1" t="s">
        <v>508</v>
      </c>
      <c r="B175" s="1" t="s">
        <v>4</v>
      </c>
      <c r="C175" s="1" t="str">
        <f>CONCATENATE(USCitiesByPopulation[[#This Row],[City]],"-",USCitiesByPopulation[[#This Row],[State]])</f>
        <v>Sunnyvale-CA</v>
      </c>
      <c r="D175" s="3">
        <v>153091</v>
      </c>
      <c r="E175" s="3">
        <v>155805</v>
      </c>
      <c r="F175" s="4" t="s">
        <v>509</v>
      </c>
      <c r="G175" s="3">
        <v>22.1</v>
      </c>
      <c r="H175" s="3">
        <v>57.2</v>
      </c>
      <c r="I175" s="3">
        <v>7050</v>
      </c>
      <c r="J175" s="3">
        <v>2720</v>
      </c>
      <c r="K175" s="1" t="s">
        <v>510</v>
      </c>
    </row>
    <row r="176" spans="1:11" x14ac:dyDescent="0.3">
      <c r="A176" s="1" t="s">
        <v>511</v>
      </c>
      <c r="B176" s="1" t="s">
        <v>57</v>
      </c>
      <c r="C176" s="1" t="str">
        <f>CONCATENATE(USCitiesByPopulation[[#This Row],[City]],"-",USCitiesByPopulation[[#This Row],[State]])</f>
        <v>Bellevue-WA</v>
      </c>
      <c r="D176" s="3">
        <v>152767</v>
      </c>
      <c r="E176" s="3">
        <v>151854</v>
      </c>
      <c r="F176" s="4" t="s">
        <v>512</v>
      </c>
      <c r="G176" s="3">
        <v>33.5</v>
      </c>
      <c r="H176" s="3">
        <v>86.8</v>
      </c>
      <c r="I176" s="3">
        <v>4533</v>
      </c>
      <c r="J176" s="3">
        <v>1750</v>
      </c>
      <c r="K176" s="1" t="s">
        <v>513</v>
      </c>
    </row>
    <row r="177" spans="1:11" x14ac:dyDescent="0.3">
      <c r="A177" s="1" t="s">
        <v>514</v>
      </c>
      <c r="B177" s="1" t="s">
        <v>34</v>
      </c>
      <c r="C177" s="1" t="str">
        <f>CONCATENATE(USCitiesByPopulation[[#This Row],[City]],"-",USCitiesByPopulation[[#This Row],[State]])</f>
        <v>Hollywood-FL</v>
      </c>
      <c r="D177" s="3">
        <v>152650</v>
      </c>
      <c r="E177" s="3">
        <v>153067</v>
      </c>
      <c r="F177" s="4" t="s">
        <v>515</v>
      </c>
      <c r="G177" s="3">
        <v>27.3</v>
      </c>
      <c r="H177" s="3">
        <v>70.7</v>
      </c>
      <c r="I177" s="3">
        <v>5607</v>
      </c>
      <c r="J177" s="3">
        <v>2165</v>
      </c>
      <c r="K177" s="1" t="s">
        <v>516</v>
      </c>
    </row>
    <row r="178" spans="1:11" x14ac:dyDescent="0.3">
      <c r="A178" s="1" t="s">
        <v>517</v>
      </c>
      <c r="B178" s="1" t="s">
        <v>12</v>
      </c>
      <c r="C178" s="1" t="str">
        <f>CONCATENATE(USCitiesByPopulation[[#This Row],[City]],"-",USCitiesByPopulation[[#This Row],[State]])</f>
        <v>Denton-TX</v>
      </c>
      <c r="D178" s="3">
        <v>150353</v>
      </c>
      <c r="E178" s="3">
        <v>139869</v>
      </c>
      <c r="F178" s="4" t="s">
        <v>518</v>
      </c>
      <c r="G178" s="3">
        <v>96.4</v>
      </c>
      <c r="H178" s="3">
        <v>249.7</v>
      </c>
      <c r="I178" s="3">
        <v>1451</v>
      </c>
      <c r="J178" s="3">
        <v>560</v>
      </c>
      <c r="K178" s="1" t="s">
        <v>519</v>
      </c>
    </row>
    <row r="179" spans="1:11" x14ac:dyDescent="0.3">
      <c r="A179" s="1" t="s">
        <v>520</v>
      </c>
      <c r="B179" s="1" t="s">
        <v>4</v>
      </c>
      <c r="C179" s="1" t="str">
        <f>CONCATENATE(USCitiesByPopulation[[#This Row],[City]],"-",USCitiesByPopulation[[#This Row],[State]])</f>
        <v>Escondido-CA</v>
      </c>
      <c r="D179" s="3">
        <v>150270</v>
      </c>
      <c r="E179" s="3">
        <v>151038</v>
      </c>
      <c r="F179" s="4" t="s">
        <v>196</v>
      </c>
      <c r="G179" s="3">
        <v>37.299999999999997</v>
      </c>
      <c r="H179" s="3">
        <v>96.6</v>
      </c>
      <c r="I179" s="3">
        <v>4049</v>
      </c>
      <c r="J179" s="3">
        <v>1563</v>
      </c>
      <c r="K179" s="1" t="s">
        <v>521</v>
      </c>
    </row>
    <row r="180" spans="1:11" x14ac:dyDescent="0.3">
      <c r="A180" s="1" t="s">
        <v>522</v>
      </c>
      <c r="B180" s="1" t="s">
        <v>8</v>
      </c>
      <c r="C180" s="1" t="str">
        <f>CONCATENATE(USCitiesByPopulation[[#This Row],[City]],"-",USCitiesByPopulation[[#This Row],[State]])</f>
        <v>Joliet-IL</v>
      </c>
      <c r="D180" s="3">
        <v>150033</v>
      </c>
      <c r="E180" s="3">
        <v>150362</v>
      </c>
      <c r="F180" s="4" t="s">
        <v>523</v>
      </c>
      <c r="G180" s="3">
        <v>64.5</v>
      </c>
      <c r="H180" s="3">
        <v>167.1</v>
      </c>
      <c r="I180" s="3">
        <v>2331</v>
      </c>
      <c r="J180" s="3">
        <v>900</v>
      </c>
      <c r="K180" s="1" t="s">
        <v>524</v>
      </c>
    </row>
    <row r="181" spans="1:11" x14ac:dyDescent="0.3">
      <c r="A181" s="1" t="s">
        <v>525</v>
      </c>
      <c r="B181" s="1" t="s">
        <v>8</v>
      </c>
      <c r="C181" s="1" t="str">
        <f>CONCATENATE(USCitiesByPopulation[[#This Row],[City]],"-",USCitiesByPopulation[[#This Row],[State]])</f>
        <v>Naperville-IL</v>
      </c>
      <c r="D181" s="3">
        <v>149936</v>
      </c>
      <c r="E181" s="3">
        <v>149540</v>
      </c>
      <c r="F181" s="4" t="s">
        <v>526</v>
      </c>
      <c r="G181" s="3">
        <v>39.1</v>
      </c>
      <c r="H181" s="3">
        <v>101.3</v>
      </c>
      <c r="I181" s="3">
        <v>3825</v>
      </c>
      <c r="J181" s="3">
        <v>1477</v>
      </c>
      <c r="K181" s="1" t="s">
        <v>527</v>
      </c>
    </row>
    <row r="182" spans="1:11" x14ac:dyDescent="0.3">
      <c r="A182" s="1" t="s">
        <v>528</v>
      </c>
      <c r="B182" s="1" t="s">
        <v>529</v>
      </c>
      <c r="C182" s="1" t="str">
        <f>CONCATENATE(USCitiesByPopulation[[#This Row],[City]],"-",USCitiesByPopulation[[#This Row],[State]])</f>
        <v>Bridgeport-CT</v>
      </c>
      <c r="D182" s="3">
        <v>148377</v>
      </c>
      <c r="E182" s="3">
        <v>148654</v>
      </c>
      <c r="F182" s="4" t="s">
        <v>530</v>
      </c>
      <c r="G182" s="3">
        <v>16.100000000000001</v>
      </c>
      <c r="H182" s="3">
        <v>41.7</v>
      </c>
      <c r="I182" s="3">
        <v>9233</v>
      </c>
      <c r="J182" s="3">
        <v>3565</v>
      </c>
      <c r="K182" s="1" t="s">
        <v>531</v>
      </c>
    </row>
    <row r="183" spans="1:11" x14ac:dyDescent="0.3">
      <c r="A183" s="1" t="s">
        <v>532</v>
      </c>
      <c r="B183" s="1" t="s">
        <v>126</v>
      </c>
      <c r="C183" s="1" t="str">
        <f>CONCATENATE(USCitiesByPopulation[[#This Row],[City]],"-",USCitiesByPopulation[[#This Row],[State]])</f>
        <v>Savannah-GA</v>
      </c>
      <c r="D183" s="3">
        <v>148004</v>
      </c>
      <c r="E183" s="3">
        <v>147780</v>
      </c>
      <c r="F183" s="4" t="s">
        <v>533</v>
      </c>
      <c r="G183" s="3">
        <v>106.8</v>
      </c>
      <c r="H183" s="3">
        <v>276.60000000000002</v>
      </c>
      <c r="I183" s="3">
        <v>1384</v>
      </c>
      <c r="J183" s="3">
        <v>534</v>
      </c>
      <c r="K183" s="1" t="s">
        <v>534</v>
      </c>
    </row>
    <row r="184" spans="1:11" x14ac:dyDescent="0.3">
      <c r="A184" s="1" t="s">
        <v>535</v>
      </c>
      <c r="B184" s="1" t="s">
        <v>12</v>
      </c>
      <c r="C184" s="1" t="str">
        <f>CONCATENATE(USCitiesByPopulation[[#This Row],[City]],"-",USCitiesByPopulation[[#This Row],[State]])</f>
        <v>Mesquite-TX</v>
      </c>
      <c r="D184" s="3">
        <v>147899</v>
      </c>
      <c r="E184" s="3">
        <v>150108</v>
      </c>
      <c r="F184" s="4" t="s">
        <v>536</v>
      </c>
      <c r="G184" s="3">
        <v>48.5</v>
      </c>
      <c r="H184" s="3">
        <v>125.6</v>
      </c>
      <c r="I184" s="3">
        <v>3095</v>
      </c>
      <c r="J184" s="3">
        <v>1195</v>
      </c>
      <c r="K184" s="1" t="s">
        <v>537</v>
      </c>
    </row>
    <row r="185" spans="1:11" x14ac:dyDescent="0.3">
      <c r="A185" s="1" t="s">
        <v>538</v>
      </c>
      <c r="B185" s="1" t="s">
        <v>12</v>
      </c>
      <c r="C185" s="1" t="str">
        <f>CONCATENATE(USCitiesByPopulation[[#This Row],[City]],"-",USCitiesByPopulation[[#This Row],[State]])</f>
        <v>Pasadena-TX</v>
      </c>
      <c r="D185" s="3">
        <v>147662</v>
      </c>
      <c r="E185" s="3">
        <v>151950</v>
      </c>
      <c r="F185" s="4" t="s">
        <v>539</v>
      </c>
      <c r="G185" s="3">
        <v>43.7</v>
      </c>
      <c r="H185" s="3">
        <v>113.2</v>
      </c>
      <c r="I185" s="3">
        <v>3477</v>
      </c>
      <c r="J185" s="3">
        <v>1342</v>
      </c>
      <c r="K185" s="1" t="s">
        <v>540</v>
      </c>
    </row>
    <row r="186" spans="1:11" x14ac:dyDescent="0.3">
      <c r="A186" s="1" t="s">
        <v>541</v>
      </c>
      <c r="B186" s="1" t="s">
        <v>8</v>
      </c>
      <c r="C186" s="1" t="str">
        <f>CONCATENATE(USCitiesByPopulation[[#This Row],[City]],"-",USCitiesByPopulation[[#This Row],[State]])</f>
        <v>Rockford-IL</v>
      </c>
      <c r="D186" s="3">
        <v>146713</v>
      </c>
      <c r="E186" s="3">
        <v>148655</v>
      </c>
      <c r="F186" s="4" t="s">
        <v>542</v>
      </c>
      <c r="G186" s="3">
        <v>64.5</v>
      </c>
      <c r="H186" s="3">
        <v>167.1</v>
      </c>
      <c r="I186" s="3">
        <v>2305</v>
      </c>
      <c r="J186" s="3">
        <v>890</v>
      </c>
      <c r="K186" s="1" t="s">
        <v>543</v>
      </c>
    </row>
    <row r="187" spans="1:11" x14ac:dyDescent="0.3">
      <c r="A187" s="1" t="s">
        <v>544</v>
      </c>
      <c r="B187" s="1" t="s">
        <v>4</v>
      </c>
      <c r="C187" s="1" t="str">
        <f>CONCATENATE(USCitiesByPopulation[[#This Row],[City]],"-",USCitiesByPopulation[[#This Row],[State]])</f>
        <v>Pomona-CA</v>
      </c>
      <c r="D187" s="3">
        <v>146017</v>
      </c>
      <c r="E187" s="3">
        <v>151713</v>
      </c>
      <c r="F187" s="4" t="s">
        <v>545</v>
      </c>
      <c r="G187" s="3">
        <v>23</v>
      </c>
      <c r="H187" s="3">
        <v>59.6</v>
      </c>
      <c r="I187" s="3">
        <v>6596</v>
      </c>
      <c r="J187" s="3">
        <v>2547</v>
      </c>
      <c r="K187" s="1" t="s">
        <v>546</v>
      </c>
    </row>
    <row r="188" spans="1:11" x14ac:dyDescent="0.3">
      <c r="A188" s="1" t="s">
        <v>547</v>
      </c>
      <c r="B188" s="1" t="s">
        <v>548</v>
      </c>
      <c r="C188" s="1" t="str">
        <f>CONCATENATE(USCitiesByPopulation[[#This Row],[City]],"-",USCitiesByPopulation[[#This Row],[State]])</f>
        <v>Jackson-MS</v>
      </c>
      <c r="D188" s="3">
        <v>145995</v>
      </c>
      <c r="E188" s="3">
        <v>153701</v>
      </c>
      <c r="F188" s="4" t="s">
        <v>549</v>
      </c>
      <c r="G188" s="3">
        <v>111.7</v>
      </c>
      <c r="H188" s="3">
        <v>289.3</v>
      </c>
      <c r="I188" s="3">
        <v>1376</v>
      </c>
      <c r="J188" s="3">
        <v>531</v>
      </c>
      <c r="K188" s="1" t="s">
        <v>550</v>
      </c>
    </row>
    <row r="189" spans="1:11" x14ac:dyDescent="0.3">
      <c r="A189" s="1" t="s">
        <v>551</v>
      </c>
      <c r="B189" s="1" t="s">
        <v>164</v>
      </c>
      <c r="C189" s="1" t="str">
        <f>CONCATENATE(USCitiesByPopulation[[#This Row],[City]],"-",USCitiesByPopulation[[#This Row],[State]])</f>
        <v>Olathe-KS</v>
      </c>
      <c r="D189" s="3">
        <v>145616</v>
      </c>
      <c r="E189" s="3">
        <v>141290</v>
      </c>
      <c r="F189" s="4" t="s">
        <v>552</v>
      </c>
      <c r="G189" s="3">
        <v>61.9</v>
      </c>
      <c r="H189" s="3">
        <v>160.30000000000001</v>
      </c>
      <c r="I189" s="3">
        <v>2283</v>
      </c>
      <c r="J189" s="3">
        <v>881</v>
      </c>
      <c r="K189" s="1" t="s">
        <v>553</v>
      </c>
    </row>
    <row r="190" spans="1:11" x14ac:dyDescent="0.3">
      <c r="A190" s="1" t="s">
        <v>554</v>
      </c>
      <c r="B190" s="1" t="s">
        <v>34</v>
      </c>
      <c r="C190" s="1" t="str">
        <f>CONCATENATE(USCitiesByPopulation[[#This Row],[City]],"-",USCitiesByPopulation[[#This Row],[State]])</f>
        <v>Gainesville-FL</v>
      </c>
      <c r="D190" s="3">
        <v>145214</v>
      </c>
      <c r="E190" s="3">
        <v>141085</v>
      </c>
      <c r="F190" s="4" t="s">
        <v>369</v>
      </c>
      <c r="G190" s="3">
        <v>63.2</v>
      </c>
      <c r="H190" s="3">
        <v>163.69999999999999</v>
      </c>
      <c r="I190" s="3">
        <v>2232</v>
      </c>
      <c r="J190" s="3">
        <v>862</v>
      </c>
      <c r="K190" s="1" t="s">
        <v>555</v>
      </c>
    </row>
    <row r="191" spans="1:11" x14ac:dyDescent="0.3">
      <c r="A191" s="1" t="s">
        <v>556</v>
      </c>
      <c r="B191" s="1" t="s">
        <v>12</v>
      </c>
      <c r="C191" s="1" t="str">
        <f>CONCATENATE(USCitiesByPopulation[[#This Row],[City]],"-",USCitiesByPopulation[[#This Row],[State]])</f>
        <v>McAllen-TX</v>
      </c>
      <c r="D191" s="3">
        <v>144579</v>
      </c>
      <c r="E191" s="3">
        <v>142210</v>
      </c>
      <c r="F191" s="4" t="s">
        <v>557</v>
      </c>
      <c r="G191" s="3">
        <v>62.3</v>
      </c>
      <c r="H191" s="3">
        <v>161.4</v>
      </c>
      <c r="I191" s="3">
        <v>2283</v>
      </c>
      <c r="J191" s="3">
        <v>881</v>
      </c>
      <c r="K191" s="1" t="s">
        <v>558</v>
      </c>
    </row>
    <row r="192" spans="1:11" x14ac:dyDescent="0.3">
      <c r="A192" s="1" t="s">
        <v>559</v>
      </c>
      <c r="B192" s="1" t="s">
        <v>0</v>
      </c>
      <c r="C192" s="1" t="str">
        <f>CONCATENATE(USCitiesByPopulation[[#This Row],[City]],"-",USCitiesByPopulation[[#This Row],[State]])</f>
        <v>Syracuse-NY</v>
      </c>
      <c r="D192" s="3">
        <v>144451</v>
      </c>
      <c r="E192" s="3">
        <v>148620</v>
      </c>
      <c r="F192" s="4" t="s">
        <v>560</v>
      </c>
      <c r="G192" s="3">
        <v>25.1</v>
      </c>
      <c r="H192" s="3">
        <v>65</v>
      </c>
      <c r="I192" s="3">
        <v>5921</v>
      </c>
      <c r="J192" s="3">
        <v>2286</v>
      </c>
      <c r="K192" s="1" t="s">
        <v>561</v>
      </c>
    </row>
    <row r="193" spans="1:11" x14ac:dyDescent="0.3">
      <c r="A193" s="1" t="s">
        <v>562</v>
      </c>
      <c r="B193" s="1" t="s">
        <v>12</v>
      </c>
      <c r="C193" s="1" t="str">
        <f>CONCATENATE(USCitiesByPopulation[[#This Row],[City]],"-",USCitiesByPopulation[[#This Row],[State]])</f>
        <v>Waco-TX</v>
      </c>
      <c r="D193" s="3">
        <v>143984</v>
      </c>
      <c r="E193" s="3">
        <v>138486</v>
      </c>
      <c r="F193" s="4" t="s">
        <v>482</v>
      </c>
      <c r="G193" s="3">
        <v>88.7</v>
      </c>
      <c r="H193" s="3">
        <v>229.7</v>
      </c>
      <c r="I193" s="3">
        <v>1561</v>
      </c>
      <c r="J193" s="3">
        <v>603</v>
      </c>
      <c r="K193" s="1" t="s">
        <v>563</v>
      </c>
    </row>
    <row r="194" spans="1:11" x14ac:dyDescent="0.3">
      <c r="A194" s="1" t="s">
        <v>564</v>
      </c>
      <c r="B194" s="1" t="s">
        <v>4</v>
      </c>
      <c r="C194" s="1" t="str">
        <f>CONCATENATE(USCitiesByPopulation[[#This Row],[City]],"-",USCitiesByPopulation[[#This Row],[State]])</f>
        <v>Visalia-CA</v>
      </c>
      <c r="D194" s="3">
        <v>143966</v>
      </c>
      <c r="E194" s="3">
        <v>141384</v>
      </c>
      <c r="F194" s="4" t="s">
        <v>191</v>
      </c>
      <c r="G194" s="3">
        <v>37.9</v>
      </c>
      <c r="H194" s="3">
        <v>98.2</v>
      </c>
      <c r="I194" s="3">
        <v>3730</v>
      </c>
      <c r="J194" s="3">
        <v>1440</v>
      </c>
      <c r="K194" s="1" t="s">
        <v>565</v>
      </c>
    </row>
    <row r="195" spans="1:11" x14ac:dyDescent="0.3">
      <c r="A195" s="1" t="s">
        <v>566</v>
      </c>
      <c r="B195" s="1" t="s">
        <v>60</v>
      </c>
      <c r="C195" s="1" t="str">
        <f>CONCATENATE(USCitiesByPopulation[[#This Row],[City]],"-",USCitiesByPopulation[[#This Row],[State]])</f>
        <v>Thornton-CO</v>
      </c>
      <c r="D195" s="3">
        <v>143282</v>
      </c>
      <c r="E195" s="3">
        <v>141867</v>
      </c>
      <c r="F195" s="4" t="s">
        <v>567</v>
      </c>
      <c r="G195" s="3">
        <v>35.9</v>
      </c>
      <c r="H195" s="3">
        <v>93</v>
      </c>
      <c r="I195" s="3">
        <v>3952</v>
      </c>
      <c r="J195" s="3">
        <v>1526</v>
      </c>
      <c r="K195" s="1" t="s">
        <v>568</v>
      </c>
    </row>
    <row r="196" spans="1:11" x14ac:dyDescent="0.3">
      <c r="A196" s="1" t="s">
        <v>569</v>
      </c>
      <c r="B196" s="1" t="s">
        <v>4</v>
      </c>
      <c r="C196" s="1" t="str">
        <f>CONCATENATE(USCitiesByPopulation[[#This Row],[City]],"-",USCitiesByPopulation[[#This Row],[State]])</f>
        <v>Torrance-CA</v>
      </c>
      <c r="D196" s="3">
        <v>141126</v>
      </c>
      <c r="E196" s="3">
        <v>147067</v>
      </c>
      <c r="F196" s="4" t="s">
        <v>570</v>
      </c>
      <c r="G196" s="3">
        <v>20.5</v>
      </c>
      <c r="H196" s="3">
        <v>53.1</v>
      </c>
      <c r="I196" s="3">
        <v>7174</v>
      </c>
      <c r="J196" s="3">
        <v>2770</v>
      </c>
      <c r="K196" s="1" t="s">
        <v>571</v>
      </c>
    </row>
    <row r="197" spans="1:11" x14ac:dyDescent="0.3">
      <c r="A197" s="1" t="s">
        <v>572</v>
      </c>
      <c r="B197" s="1" t="s">
        <v>4</v>
      </c>
      <c r="C197" s="1" t="str">
        <f>CONCATENATE(USCitiesByPopulation[[#This Row],[City]],"-",USCitiesByPopulation[[#This Row],[State]])</f>
        <v>Fullerton-CA</v>
      </c>
      <c r="D197" s="3">
        <v>140541</v>
      </c>
      <c r="E197" s="3">
        <v>143617</v>
      </c>
      <c r="F197" s="4" t="s">
        <v>573</v>
      </c>
      <c r="G197" s="3">
        <v>22.4</v>
      </c>
      <c r="H197" s="3">
        <v>58</v>
      </c>
      <c r="I197" s="3">
        <v>6411</v>
      </c>
      <c r="J197" s="3">
        <v>2475</v>
      </c>
      <c r="K197" s="1" t="s">
        <v>574</v>
      </c>
    </row>
    <row r="198" spans="1:11" x14ac:dyDescent="0.3">
      <c r="A198" s="1" t="s">
        <v>575</v>
      </c>
      <c r="B198" s="1" t="s">
        <v>505</v>
      </c>
      <c r="C198" s="1" t="str">
        <f>CONCATENATE(USCitiesByPopulation[[#This Row],[City]],"-",USCitiesByPopulation[[#This Row],[State]])</f>
        <v>Columbia-SC</v>
      </c>
      <c r="D198" s="3">
        <v>139698</v>
      </c>
      <c r="E198" s="3">
        <v>136632</v>
      </c>
      <c r="F198" s="4" t="s">
        <v>78</v>
      </c>
      <c r="G198" s="3">
        <v>136.80000000000001</v>
      </c>
      <c r="H198" s="3">
        <v>354.3</v>
      </c>
      <c r="I198" s="3">
        <v>999</v>
      </c>
      <c r="J198" s="3">
        <v>386</v>
      </c>
      <c r="K198" s="1" t="s">
        <v>576</v>
      </c>
    </row>
    <row r="199" spans="1:11" x14ac:dyDescent="0.3">
      <c r="A199" s="1" t="s">
        <v>492</v>
      </c>
      <c r="B199" s="1" t="s">
        <v>211</v>
      </c>
      <c r="C199" s="1" t="str">
        <f>CONCATENATE(USCitiesByPopulation[[#This Row],[City]],"-",USCitiesByPopulation[[#This Row],[State]])</f>
        <v>Lakewood-NJ</v>
      </c>
      <c r="D199" s="3">
        <v>139506</v>
      </c>
      <c r="E199" s="3">
        <v>135158</v>
      </c>
      <c r="F199" s="4" t="s">
        <v>304</v>
      </c>
      <c r="G199" s="3">
        <v>24.7</v>
      </c>
      <c r="H199" s="3">
        <v>64</v>
      </c>
      <c r="I199" s="3">
        <v>5472</v>
      </c>
      <c r="J199" s="3">
        <v>2113</v>
      </c>
      <c r="K199" s="1" t="s">
        <v>577</v>
      </c>
    </row>
    <row r="200" spans="1:11" x14ac:dyDescent="0.3">
      <c r="A200" s="1" t="s">
        <v>578</v>
      </c>
      <c r="B200" s="1" t="s">
        <v>529</v>
      </c>
      <c r="C200" s="1" t="str">
        <f>CONCATENATE(USCitiesByPopulation[[#This Row],[City]],"-",USCitiesByPopulation[[#This Row],[State]])</f>
        <v>New Haven-CT</v>
      </c>
      <c r="D200" s="3">
        <v>138915</v>
      </c>
      <c r="E200" s="3">
        <v>134023</v>
      </c>
      <c r="F200" s="4" t="s">
        <v>579</v>
      </c>
      <c r="G200" s="3">
        <v>18.7</v>
      </c>
      <c r="H200" s="3">
        <v>48.4</v>
      </c>
      <c r="I200" s="3">
        <v>7167</v>
      </c>
      <c r="J200" s="3">
        <v>2767</v>
      </c>
      <c r="K200" s="1" t="s">
        <v>580</v>
      </c>
    </row>
    <row r="201" spans="1:11" x14ac:dyDescent="0.3">
      <c r="A201" s="1" t="s">
        <v>1815</v>
      </c>
      <c r="B201" s="1" t="s">
        <v>139</v>
      </c>
      <c r="C201" s="1" t="str">
        <f>CONCATENATE(USCitiesByPopulation[[#This Row],[City]],"-",USCitiesByPopulation[[#This Row],[State]])</f>
        <v>Hampton-VA</v>
      </c>
      <c r="D201" s="3">
        <v>138037</v>
      </c>
      <c r="E201" s="3">
        <v>137148</v>
      </c>
      <c r="F201" s="4" t="s">
        <v>581</v>
      </c>
      <c r="G201" s="3">
        <v>51.5</v>
      </c>
      <c r="H201" s="3">
        <v>133.4</v>
      </c>
      <c r="I201" s="3">
        <v>2663</v>
      </c>
      <c r="J201" s="3">
        <v>1028</v>
      </c>
      <c r="K201" s="1" t="s">
        <v>582</v>
      </c>
    </row>
    <row r="202" spans="1:11" x14ac:dyDescent="0.3">
      <c r="A202" s="1" t="s">
        <v>583</v>
      </c>
      <c r="B202" s="1" t="s">
        <v>34</v>
      </c>
      <c r="C202" s="1" t="str">
        <f>CONCATENATE(USCitiesByPopulation[[#This Row],[City]],"-",USCitiesByPopulation[[#This Row],[State]])</f>
        <v>Miramar-FL</v>
      </c>
      <c r="D202" s="3">
        <v>137228</v>
      </c>
      <c r="E202" s="3">
        <v>134721</v>
      </c>
      <c r="F202" s="4" t="s">
        <v>584</v>
      </c>
      <c r="G202" s="3">
        <v>28.9</v>
      </c>
      <c r="H202" s="3">
        <v>74.900000000000006</v>
      </c>
      <c r="I202" s="3">
        <v>4662</v>
      </c>
      <c r="J202" s="3">
        <v>1800</v>
      </c>
      <c r="K202" s="1" t="s">
        <v>585</v>
      </c>
    </row>
    <row r="203" spans="1:11" x14ac:dyDescent="0.3">
      <c r="A203" s="1" t="s">
        <v>586</v>
      </c>
      <c r="B203" s="1" t="s">
        <v>4</v>
      </c>
      <c r="C203" s="1" t="str">
        <f>CONCATENATE(USCitiesByPopulation[[#This Row],[City]],"-",USCitiesByPopulation[[#This Row],[State]])</f>
        <v>Victorville-CA</v>
      </c>
      <c r="D203" s="3">
        <v>137221</v>
      </c>
      <c r="E203" s="3">
        <v>134810</v>
      </c>
      <c r="F203" s="4" t="s">
        <v>587</v>
      </c>
      <c r="G203" s="3">
        <v>73.7</v>
      </c>
      <c r="H203" s="3">
        <v>190.9</v>
      </c>
      <c r="I203" s="3">
        <v>1829</v>
      </c>
      <c r="J203" s="3">
        <v>706</v>
      </c>
      <c r="K203" s="1" t="s">
        <v>588</v>
      </c>
    </row>
    <row r="204" spans="1:11" x14ac:dyDescent="0.3">
      <c r="A204" s="1" t="s">
        <v>589</v>
      </c>
      <c r="B204" s="1" t="s">
        <v>95</v>
      </c>
      <c r="C204" s="1" t="str">
        <f>CONCATENATE(USCitiesByPopulation[[#This Row],[City]],"-",USCitiesByPopulation[[#This Row],[State]])</f>
        <v>Warren-MI</v>
      </c>
      <c r="D204" s="3">
        <v>137107</v>
      </c>
      <c r="E204" s="3">
        <v>139387</v>
      </c>
      <c r="F204" s="4" t="s">
        <v>590</v>
      </c>
      <c r="G204" s="3">
        <v>34.4</v>
      </c>
      <c r="H204" s="3">
        <v>89.1</v>
      </c>
      <c r="I204" s="3">
        <v>4052</v>
      </c>
      <c r="J204" s="3">
        <v>1564</v>
      </c>
      <c r="K204" s="1" t="s">
        <v>591</v>
      </c>
    </row>
    <row r="205" spans="1:11" x14ac:dyDescent="0.3">
      <c r="A205" s="1" t="s">
        <v>592</v>
      </c>
      <c r="B205" s="1" t="s">
        <v>353</v>
      </c>
      <c r="C205" s="1" t="str">
        <f>CONCATENATE(USCitiesByPopulation[[#This Row],[City]],"-",USCitiesByPopulation[[#This Row],[State]])</f>
        <v>West Valley City-UT</v>
      </c>
      <c r="D205" s="3">
        <v>136650</v>
      </c>
      <c r="E205" s="3">
        <v>140230</v>
      </c>
      <c r="F205" s="4" t="s">
        <v>593</v>
      </c>
      <c r="G205" s="3">
        <v>35.799999999999997</v>
      </c>
      <c r="H205" s="3">
        <v>92.7</v>
      </c>
      <c r="I205" s="3">
        <v>3917</v>
      </c>
      <c r="J205" s="3">
        <v>1512</v>
      </c>
      <c r="K205" s="1" t="s">
        <v>594</v>
      </c>
    </row>
    <row r="206" spans="1:11" x14ac:dyDescent="0.3">
      <c r="A206" s="1" t="s">
        <v>595</v>
      </c>
      <c r="B206" s="1" t="s">
        <v>334</v>
      </c>
      <c r="C206" s="1" t="str">
        <f>CONCATENATE(USCitiesByPopulation[[#This Row],[City]],"-",USCitiesByPopulation[[#This Row],[State]])</f>
        <v>Cedar Rapids-IA</v>
      </c>
      <c r="D206" s="3">
        <v>136429</v>
      </c>
      <c r="E206" s="3">
        <v>137710</v>
      </c>
      <c r="F206" s="4" t="s">
        <v>596</v>
      </c>
      <c r="G206" s="3">
        <v>72.099999999999994</v>
      </c>
      <c r="H206" s="3">
        <v>186.7</v>
      </c>
      <c r="I206" s="3">
        <v>1910</v>
      </c>
      <c r="J206" s="3">
        <v>740</v>
      </c>
      <c r="K206" s="1" t="s">
        <v>597</v>
      </c>
    </row>
    <row r="207" spans="1:11" x14ac:dyDescent="0.3">
      <c r="A207" s="1" t="s">
        <v>598</v>
      </c>
      <c r="B207" s="1" t="s">
        <v>529</v>
      </c>
      <c r="C207" s="1" t="str">
        <f>CONCATENATE(USCitiesByPopulation[[#This Row],[City]],"-",USCitiesByPopulation[[#This Row],[State]])</f>
        <v>Stamford-CT</v>
      </c>
      <c r="D207" s="3">
        <v>136188</v>
      </c>
      <c r="E207" s="3">
        <v>135470</v>
      </c>
      <c r="F207" s="4" t="s">
        <v>224</v>
      </c>
      <c r="G207" s="3">
        <v>37.6</v>
      </c>
      <c r="H207" s="3">
        <v>97.4</v>
      </c>
      <c r="I207" s="3">
        <v>3603</v>
      </c>
      <c r="J207" s="3">
        <v>1391</v>
      </c>
      <c r="K207" s="1" t="s">
        <v>599</v>
      </c>
    </row>
    <row r="208" spans="1:11" x14ac:dyDescent="0.3">
      <c r="A208" s="1" t="s">
        <v>600</v>
      </c>
      <c r="B208" s="1" t="s">
        <v>4</v>
      </c>
      <c r="C208" s="1" t="str">
        <f>CONCATENATE(USCitiesByPopulation[[#This Row],[City]],"-",USCitiesByPopulation[[#This Row],[State]])</f>
        <v>Orange-CA</v>
      </c>
      <c r="D208" s="3">
        <v>136178</v>
      </c>
      <c r="E208" s="3">
        <v>139911</v>
      </c>
      <c r="F208" s="4" t="s">
        <v>86</v>
      </c>
      <c r="G208" s="3">
        <v>25.7</v>
      </c>
      <c r="H208" s="3">
        <v>66.599999999999994</v>
      </c>
      <c r="I208" s="3">
        <v>5444</v>
      </c>
      <c r="J208" s="3">
        <v>2102</v>
      </c>
      <c r="K208" s="1" t="s">
        <v>601</v>
      </c>
    </row>
    <row r="209" spans="1:11" x14ac:dyDescent="0.3">
      <c r="A209" s="1" t="s">
        <v>602</v>
      </c>
      <c r="B209" s="1" t="s">
        <v>44</v>
      </c>
      <c r="C209" s="1" t="str">
        <f>CONCATENATE(USCitiesByPopulation[[#This Row],[City]],"-",USCitiesByPopulation[[#This Row],[State]])</f>
        <v>Dayton-OH</v>
      </c>
      <c r="D209" s="3">
        <v>135944</v>
      </c>
      <c r="E209" s="3">
        <v>137644</v>
      </c>
      <c r="F209" s="4" t="s">
        <v>603</v>
      </c>
      <c r="G209" s="3">
        <v>55.8</v>
      </c>
      <c r="H209" s="3">
        <v>144.5</v>
      </c>
      <c r="I209" s="3">
        <v>2467</v>
      </c>
      <c r="J209" s="3">
        <v>953</v>
      </c>
      <c r="K209" s="1" t="s">
        <v>604</v>
      </c>
    </row>
    <row r="210" spans="1:11" x14ac:dyDescent="0.3">
      <c r="A210" s="1" t="s">
        <v>605</v>
      </c>
      <c r="B210" s="1" t="s">
        <v>12</v>
      </c>
      <c r="C210" s="1" t="str">
        <f>CONCATENATE(USCitiesByPopulation[[#This Row],[City]],"-",USCitiesByPopulation[[#This Row],[State]])</f>
        <v>Midland-TX</v>
      </c>
      <c r="D210" s="3">
        <v>134444</v>
      </c>
      <c r="E210" s="3">
        <v>132524</v>
      </c>
      <c r="F210" s="4" t="s">
        <v>606</v>
      </c>
      <c r="G210" s="3">
        <v>75.5</v>
      </c>
      <c r="H210" s="3">
        <v>195.5</v>
      </c>
      <c r="I210" s="3">
        <v>1755</v>
      </c>
      <c r="J210" s="3">
        <v>678</v>
      </c>
      <c r="K210" s="1" t="s">
        <v>607</v>
      </c>
    </row>
    <row r="211" spans="1:11" x14ac:dyDescent="0.3">
      <c r="A211" s="1" t="s">
        <v>608</v>
      </c>
      <c r="B211" s="1" t="s">
        <v>57</v>
      </c>
      <c r="C211" s="1" t="str">
        <f>CONCATENATE(USCitiesByPopulation[[#This Row],[City]],"-",USCitiesByPopulation[[#This Row],[State]])</f>
        <v>Kent-WA</v>
      </c>
      <c r="D211" s="3">
        <v>134392</v>
      </c>
      <c r="E211" s="3">
        <v>136588</v>
      </c>
      <c r="F211" s="4" t="s">
        <v>609</v>
      </c>
      <c r="G211" s="3">
        <v>33.799999999999997</v>
      </c>
      <c r="H211" s="3">
        <v>87.5</v>
      </c>
      <c r="I211" s="3">
        <v>4041</v>
      </c>
      <c r="J211" s="3">
        <v>1560</v>
      </c>
      <c r="K211" s="1" t="s">
        <v>610</v>
      </c>
    </row>
    <row r="212" spans="1:11" x14ac:dyDescent="0.3">
      <c r="A212" s="1" t="s">
        <v>611</v>
      </c>
      <c r="B212" s="1" t="s">
        <v>211</v>
      </c>
      <c r="C212" s="1" t="str">
        <f>CONCATENATE(USCitiesByPopulation[[#This Row],[City]],"-",USCitiesByPopulation[[#This Row],[State]])</f>
        <v>Elizabeth-NJ</v>
      </c>
      <c r="D212" s="3">
        <v>134283</v>
      </c>
      <c r="E212" s="3">
        <v>137298</v>
      </c>
      <c r="F212" s="4" t="s">
        <v>612</v>
      </c>
      <c r="G212" s="3">
        <v>12.3</v>
      </c>
      <c r="H212" s="3">
        <v>31.9</v>
      </c>
      <c r="I212" s="3">
        <v>11162</v>
      </c>
      <c r="J212" s="3">
        <v>4310</v>
      </c>
      <c r="K212" s="1" t="s">
        <v>613</v>
      </c>
    </row>
    <row r="213" spans="1:11" x14ac:dyDescent="0.3">
      <c r="A213" s="1" t="s">
        <v>538</v>
      </c>
      <c r="B213" s="1" t="s">
        <v>4</v>
      </c>
      <c r="C213" s="1" t="str">
        <f>CONCATENATE(USCitiesByPopulation[[#This Row],[City]],"-",USCitiesByPopulation[[#This Row],[State]])</f>
        <v>Pasadena-CA</v>
      </c>
      <c r="D213" s="3">
        <v>134211</v>
      </c>
      <c r="E213" s="3">
        <v>138699</v>
      </c>
      <c r="F213" s="4" t="s">
        <v>614</v>
      </c>
      <c r="G213" s="3">
        <v>23</v>
      </c>
      <c r="H213" s="3">
        <v>59.6</v>
      </c>
      <c r="I213" s="3">
        <v>6030</v>
      </c>
      <c r="J213" s="3">
        <v>2330</v>
      </c>
      <c r="K213" s="1" t="s">
        <v>615</v>
      </c>
    </row>
    <row r="214" spans="1:11" x14ac:dyDescent="0.3">
      <c r="A214" s="1" t="s">
        <v>616</v>
      </c>
      <c r="B214" s="1" t="s">
        <v>12</v>
      </c>
      <c r="C214" s="1" t="str">
        <f>CONCATENATE(USCitiesByPopulation[[#This Row],[City]],"-",USCitiesByPopulation[[#This Row],[State]])</f>
        <v>Carrollton-TX</v>
      </c>
      <c r="D214" s="3">
        <v>133820</v>
      </c>
      <c r="E214" s="3">
        <v>133434</v>
      </c>
      <c r="F214" s="4" t="s">
        <v>617</v>
      </c>
      <c r="G214" s="3">
        <v>36.700000000000003</v>
      </c>
      <c r="H214" s="3">
        <v>95.1</v>
      </c>
      <c r="I214" s="3">
        <v>3636</v>
      </c>
      <c r="J214" s="3">
        <v>1404</v>
      </c>
      <c r="K214" s="1" t="s">
        <v>618</v>
      </c>
    </row>
    <row r="215" spans="1:11" x14ac:dyDescent="0.3">
      <c r="A215" s="1" t="s">
        <v>619</v>
      </c>
      <c r="B215" s="1" t="s">
        <v>34</v>
      </c>
      <c r="C215" s="1" t="str">
        <f>CONCATENATE(USCitiesByPopulation[[#This Row],[City]],"-",USCitiesByPopulation[[#This Row],[State]])</f>
        <v>Coral Springs-FL</v>
      </c>
      <c r="D215" s="3">
        <v>133369</v>
      </c>
      <c r="E215" s="3">
        <v>134394</v>
      </c>
      <c r="F215" s="4" t="s">
        <v>458</v>
      </c>
      <c r="G215" s="3">
        <v>22.9</v>
      </c>
      <c r="H215" s="3">
        <v>59.3</v>
      </c>
      <c r="I215" s="3">
        <v>5869</v>
      </c>
      <c r="J215" s="3">
        <v>2266</v>
      </c>
      <c r="K215" s="1" t="s">
        <v>620</v>
      </c>
    </row>
    <row r="216" spans="1:11" x14ac:dyDescent="0.3">
      <c r="A216" s="1" t="s">
        <v>621</v>
      </c>
      <c r="B216" s="1" t="s">
        <v>95</v>
      </c>
      <c r="C216" s="1" t="str">
        <f>CONCATENATE(USCitiesByPopulation[[#This Row],[City]],"-",USCitiesByPopulation[[#This Row],[State]])</f>
        <v>Sterling Heights-MI</v>
      </c>
      <c r="D216" s="3">
        <v>132567</v>
      </c>
      <c r="E216" s="3">
        <v>134346</v>
      </c>
      <c r="F216" s="4" t="s">
        <v>622</v>
      </c>
      <c r="G216" s="3">
        <v>36.4</v>
      </c>
      <c r="H216" s="3">
        <v>94.3</v>
      </c>
      <c r="I216" s="3">
        <v>3691</v>
      </c>
      <c r="J216" s="3">
        <v>1425</v>
      </c>
      <c r="K216" s="1" t="s">
        <v>623</v>
      </c>
    </row>
    <row r="217" spans="1:11" x14ac:dyDescent="0.3">
      <c r="A217" s="1" t="s">
        <v>624</v>
      </c>
      <c r="B217" s="1" t="s">
        <v>625</v>
      </c>
      <c r="C217" s="1" t="str">
        <f>CONCATENATE(USCitiesByPopulation[[#This Row],[City]],"-",USCitiesByPopulation[[#This Row],[State]])</f>
        <v>Fargo-ND</v>
      </c>
      <c r="D217" s="3">
        <v>131444</v>
      </c>
      <c r="E217" s="3">
        <v>125990</v>
      </c>
      <c r="F217" s="4" t="s">
        <v>626</v>
      </c>
      <c r="G217" s="3">
        <v>49.8</v>
      </c>
      <c r="H217" s="3">
        <v>129</v>
      </c>
      <c r="I217" s="3">
        <v>2530</v>
      </c>
      <c r="J217" s="3">
        <v>980</v>
      </c>
      <c r="K217" s="1" t="s">
        <v>627</v>
      </c>
    </row>
    <row r="218" spans="1:11" x14ac:dyDescent="0.3">
      <c r="A218" s="1" t="s">
        <v>628</v>
      </c>
      <c r="B218" s="1" t="s">
        <v>12</v>
      </c>
      <c r="C218" s="1" t="str">
        <f>CONCATENATE(USCitiesByPopulation[[#This Row],[City]],"-",USCitiesByPopulation[[#This Row],[State]])</f>
        <v>Lewisville-TX</v>
      </c>
      <c r="D218" s="3">
        <v>131215</v>
      </c>
      <c r="E218" s="3">
        <v>111822</v>
      </c>
      <c r="F218" s="4" t="s">
        <v>629</v>
      </c>
      <c r="G218" s="3">
        <v>37</v>
      </c>
      <c r="H218" s="3">
        <v>95.8</v>
      </c>
      <c r="I218" s="3">
        <v>3022</v>
      </c>
      <c r="J218" s="3">
        <v>1167</v>
      </c>
      <c r="K218" s="1" t="s">
        <v>630</v>
      </c>
    </row>
    <row r="219" spans="1:11" x14ac:dyDescent="0.3">
      <c r="A219" s="1" t="s">
        <v>631</v>
      </c>
      <c r="B219" s="1" t="s">
        <v>288</v>
      </c>
      <c r="C219" s="1" t="str">
        <f>CONCATENATE(USCitiesByPopulation[[#This Row],[City]],"-",USCitiesByPopulation[[#This Row],[State]])</f>
        <v>Meridian-ID</v>
      </c>
      <c r="D219" s="3">
        <v>129736</v>
      </c>
      <c r="E219" s="3">
        <v>117635</v>
      </c>
      <c r="F219" s="4" t="s">
        <v>632</v>
      </c>
      <c r="G219" s="3">
        <v>35.1</v>
      </c>
      <c r="H219" s="3">
        <v>90.9</v>
      </c>
      <c r="I219" s="3">
        <v>3351</v>
      </c>
      <c r="J219" s="3">
        <v>1294</v>
      </c>
      <c r="K219" s="1" t="s">
        <v>633</v>
      </c>
    </row>
    <row r="220" spans="1:11" x14ac:dyDescent="0.3">
      <c r="A220" s="1" t="s">
        <v>634</v>
      </c>
      <c r="B220" s="1" t="s">
        <v>64</v>
      </c>
      <c r="C220" s="1" t="str">
        <f>CONCATENATE(USCitiesByPopulation[[#This Row],[City]],"-",USCitiesByPopulation[[#This Row],[State]])</f>
        <v>Norman-OK</v>
      </c>
      <c r="D220" s="3">
        <v>129627</v>
      </c>
      <c r="E220" s="3">
        <v>128026</v>
      </c>
      <c r="F220" s="4" t="s">
        <v>635</v>
      </c>
      <c r="G220" s="3">
        <v>178.8</v>
      </c>
      <c r="H220" s="3">
        <v>463.1</v>
      </c>
      <c r="I220" s="3">
        <v>716</v>
      </c>
      <c r="J220" s="3">
        <v>276</v>
      </c>
      <c r="K220" s="1" t="s">
        <v>636</v>
      </c>
    </row>
    <row r="221" spans="1:11" x14ac:dyDescent="0.3">
      <c r="A221" s="1" t="s">
        <v>637</v>
      </c>
      <c r="B221" s="1" t="s">
        <v>34</v>
      </c>
      <c r="C221" s="1" t="str">
        <f>CONCATENATE(USCitiesByPopulation[[#This Row],[City]],"-",USCitiesByPopulation[[#This Row],[State]])</f>
        <v>Palm Bay-FL</v>
      </c>
      <c r="D221" s="3">
        <v>129234</v>
      </c>
      <c r="E221" s="3">
        <v>119760</v>
      </c>
      <c r="F221" s="4" t="s">
        <v>638</v>
      </c>
      <c r="G221" s="3">
        <v>86.4</v>
      </c>
      <c r="H221" s="3">
        <v>223.8</v>
      </c>
      <c r="I221" s="3">
        <v>1386</v>
      </c>
      <c r="J221" s="3">
        <v>535</v>
      </c>
      <c r="K221" s="1" t="s">
        <v>639</v>
      </c>
    </row>
    <row r="222" spans="1:11" x14ac:dyDescent="0.3">
      <c r="A222" s="1" t="s">
        <v>1771</v>
      </c>
      <c r="B222" s="1" t="s">
        <v>126</v>
      </c>
      <c r="C222" s="1" t="str">
        <f>CONCATENATE(USCitiesByPopulation[[#This Row],[City]],"-",USCitiesByPopulation[[#This Row],[State]])</f>
        <v>Athens-GA</v>
      </c>
      <c r="D222" s="3">
        <v>128561</v>
      </c>
      <c r="E222" s="3">
        <v>127315</v>
      </c>
      <c r="F222" s="4" t="s">
        <v>640</v>
      </c>
      <c r="G222" s="3">
        <v>116.3</v>
      </c>
      <c r="H222" s="3">
        <v>301.2</v>
      </c>
      <c r="I222" s="3">
        <v>1095</v>
      </c>
      <c r="J222" s="3">
        <v>423</v>
      </c>
      <c r="K222" s="1" t="s">
        <v>641</v>
      </c>
    </row>
    <row r="223" spans="1:11" x14ac:dyDescent="0.3">
      <c r="A223" s="1" t="s">
        <v>575</v>
      </c>
      <c r="B223" s="1" t="s">
        <v>122</v>
      </c>
      <c r="C223" s="1" t="str">
        <f>CONCATENATE(USCitiesByPopulation[[#This Row],[City]],"-",USCitiesByPopulation[[#This Row],[State]])</f>
        <v>Columbia-MO</v>
      </c>
      <c r="D223" s="3">
        <v>128555</v>
      </c>
      <c r="E223" s="3">
        <v>126254</v>
      </c>
      <c r="F223" s="4" t="s">
        <v>642</v>
      </c>
      <c r="G223" s="3">
        <v>66.5</v>
      </c>
      <c r="H223" s="3">
        <v>172.2</v>
      </c>
      <c r="I223" s="3">
        <v>1899</v>
      </c>
      <c r="J223" s="3">
        <v>733</v>
      </c>
      <c r="K223" s="1" t="s">
        <v>643</v>
      </c>
    </row>
    <row r="224" spans="1:11" x14ac:dyDescent="0.3">
      <c r="A224" s="1" t="s">
        <v>644</v>
      </c>
      <c r="B224" s="1" t="s">
        <v>12</v>
      </c>
      <c r="C224" s="1" t="str">
        <f>CONCATENATE(USCitiesByPopulation[[#This Row],[City]],"-",USCitiesByPopulation[[#This Row],[State]])</f>
        <v>Abilene-TX</v>
      </c>
      <c r="D224" s="3">
        <v>127385</v>
      </c>
      <c r="E224" s="3">
        <v>125182</v>
      </c>
      <c r="F224" s="4" t="s">
        <v>645</v>
      </c>
      <c r="G224" s="3">
        <v>106.7</v>
      </c>
      <c r="H224" s="3">
        <v>276.39999999999998</v>
      </c>
      <c r="I224" s="3">
        <v>1173</v>
      </c>
      <c r="J224" s="3">
        <v>453</v>
      </c>
      <c r="K224" s="1" t="s">
        <v>646</v>
      </c>
    </row>
    <row r="225" spans="1:11" x14ac:dyDescent="0.3">
      <c r="A225" s="1" t="s">
        <v>647</v>
      </c>
      <c r="B225" s="1" t="s">
        <v>12</v>
      </c>
      <c r="C225" s="1" t="str">
        <f>CONCATENATE(USCitiesByPopulation[[#This Row],[City]],"-",USCitiesByPopulation[[#This Row],[State]])</f>
        <v>Pearland-TX</v>
      </c>
      <c r="D225" s="3">
        <v>126949</v>
      </c>
      <c r="E225" s="3">
        <v>125828</v>
      </c>
      <c r="F225" s="4" t="s">
        <v>648</v>
      </c>
      <c r="G225" s="3">
        <v>48.7</v>
      </c>
      <c r="H225" s="3">
        <v>126.1</v>
      </c>
      <c r="I225" s="3">
        <v>2584</v>
      </c>
      <c r="J225" s="3">
        <v>998</v>
      </c>
      <c r="K225" s="1" t="s">
        <v>649</v>
      </c>
    </row>
    <row r="226" spans="1:11" x14ac:dyDescent="0.3">
      <c r="A226" s="1" t="s">
        <v>650</v>
      </c>
      <c r="B226" s="1" t="s">
        <v>4</v>
      </c>
      <c r="C226" s="1" t="str">
        <f>CONCATENATE(USCitiesByPopulation[[#This Row],[City]],"-",USCitiesByPopulation[[#This Row],[State]])</f>
        <v>Santa Clara-CA</v>
      </c>
      <c r="D226" s="3">
        <v>126930</v>
      </c>
      <c r="E226" s="3">
        <v>127647</v>
      </c>
      <c r="F226" s="4" t="s">
        <v>651</v>
      </c>
      <c r="G226" s="3">
        <v>18.3</v>
      </c>
      <c r="H226" s="3">
        <v>47.4</v>
      </c>
      <c r="I226" s="3">
        <v>6975</v>
      </c>
      <c r="J226" s="3">
        <v>2693</v>
      </c>
      <c r="K226" s="1" t="s">
        <v>652</v>
      </c>
    </row>
    <row r="227" spans="1:11" x14ac:dyDescent="0.3">
      <c r="A227" s="1" t="s">
        <v>653</v>
      </c>
      <c r="B227" s="1" t="s">
        <v>12</v>
      </c>
      <c r="C227" s="1" t="str">
        <f>CONCATENATE(USCitiesByPopulation[[#This Row],[City]],"-",USCitiesByPopulation[[#This Row],[State]])</f>
        <v>Round Rock-TX</v>
      </c>
      <c r="D227" s="3">
        <v>126697</v>
      </c>
      <c r="E227" s="3">
        <v>119468</v>
      </c>
      <c r="F227" s="4" t="s">
        <v>654</v>
      </c>
      <c r="G227" s="3">
        <v>37.6</v>
      </c>
      <c r="H227" s="3">
        <v>97.4</v>
      </c>
      <c r="I227" s="3">
        <v>3177</v>
      </c>
      <c r="J227" s="3">
        <v>1227</v>
      </c>
      <c r="K227" s="1" t="s">
        <v>655</v>
      </c>
    </row>
    <row r="228" spans="1:11" x14ac:dyDescent="0.3">
      <c r="A228" s="1" t="s">
        <v>656</v>
      </c>
      <c r="B228" s="1" t="s">
        <v>164</v>
      </c>
      <c r="C228" s="1" t="str">
        <f>CONCATENATE(USCitiesByPopulation[[#This Row],[City]],"-",USCitiesByPopulation[[#This Row],[State]])</f>
        <v>Topeka-KS</v>
      </c>
      <c r="D228" s="3">
        <v>125449</v>
      </c>
      <c r="E228" s="3">
        <v>126587</v>
      </c>
      <c r="F228" s="4" t="s">
        <v>657</v>
      </c>
      <c r="G228" s="3">
        <v>61.4</v>
      </c>
      <c r="H228" s="3">
        <v>159</v>
      </c>
      <c r="I228" s="3">
        <v>2062</v>
      </c>
      <c r="J228" s="3">
        <v>796</v>
      </c>
      <c r="K228" s="1" t="s">
        <v>658</v>
      </c>
    </row>
    <row r="229" spans="1:11" x14ac:dyDescent="0.3">
      <c r="A229" s="1" t="s">
        <v>659</v>
      </c>
      <c r="B229" s="1" t="s">
        <v>19</v>
      </c>
      <c r="C229" s="1" t="str">
        <f>CONCATENATE(USCitiesByPopulation[[#This Row],[City]],"-",USCitiesByPopulation[[#This Row],[State]])</f>
        <v>Allentown-PA</v>
      </c>
      <c r="D229" s="3">
        <v>125094</v>
      </c>
      <c r="E229" s="3">
        <v>125845</v>
      </c>
      <c r="F229" s="4" t="s">
        <v>660</v>
      </c>
      <c r="G229" s="3">
        <v>17.600000000000001</v>
      </c>
      <c r="H229" s="3">
        <v>45.6</v>
      </c>
      <c r="I229" s="3">
        <v>7150</v>
      </c>
      <c r="J229" s="3">
        <v>2760</v>
      </c>
      <c r="K229" s="1" t="s">
        <v>661</v>
      </c>
    </row>
    <row r="230" spans="1:11" x14ac:dyDescent="0.3">
      <c r="A230" s="1" t="s">
        <v>662</v>
      </c>
      <c r="B230" s="1" t="s">
        <v>4</v>
      </c>
      <c r="C230" s="1" t="str">
        <f>CONCATENATE(USCitiesByPopulation[[#This Row],[City]],"-",USCitiesByPopulation[[#This Row],[State]])</f>
        <v>Clovis-CA</v>
      </c>
      <c r="D230" s="3">
        <v>124556</v>
      </c>
      <c r="E230" s="3">
        <v>120124</v>
      </c>
      <c r="F230" s="4" t="s">
        <v>663</v>
      </c>
      <c r="G230" s="3">
        <v>25.4</v>
      </c>
      <c r="H230" s="3">
        <v>65.8</v>
      </c>
      <c r="I230" s="3">
        <v>4729</v>
      </c>
      <c r="J230" s="3">
        <v>1826</v>
      </c>
      <c r="K230" s="1" t="s">
        <v>664</v>
      </c>
    </row>
    <row r="231" spans="1:11" x14ac:dyDescent="0.3">
      <c r="A231" s="1" t="s">
        <v>665</v>
      </c>
      <c r="B231" s="1" t="s">
        <v>4</v>
      </c>
      <c r="C231" s="1" t="str">
        <f>CONCATENATE(USCitiesByPopulation[[#This Row],[City]],"-",USCitiesByPopulation[[#This Row],[State]])</f>
        <v>Simi Valley-CA</v>
      </c>
      <c r="D231" s="3">
        <v>124398</v>
      </c>
      <c r="E231" s="3">
        <v>126356</v>
      </c>
      <c r="F231" s="4" t="s">
        <v>666</v>
      </c>
      <c r="G231" s="3">
        <v>41.5</v>
      </c>
      <c r="H231" s="3">
        <v>107.5</v>
      </c>
      <c r="I231" s="3">
        <v>3045</v>
      </c>
      <c r="J231" s="3">
        <v>1176</v>
      </c>
      <c r="K231" s="1" t="s">
        <v>667</v>
      </c>
    </row>
    <row r="232" spans="1:11" x14ac:dyDescent="0.3">
      <c r="A232" s="1" t="s">
        <v>668</v>
      </c>
      <c r="B232" s="1" t="s">
        <v>12</v>
      </c>
      <c r="C232" s="1" t="str">
        <f>CONCATENATE(USCitiesByPopulation[[#This Row],[City]],"-",USCitiesByPopulation[[#This Row],[State]])</f>
        <v>College Station-TX</v>
      </c>
      <c r="D232" s="3">
        <v>124319</v>
      </c>
      <c r="E232" s="3">
        <v>120511</v>
      </c>
      <c r="F232" s="4" t="s">
        <v>669</v>
      </c>
      <c r="G232" s="3">
        <v>51.2</v>
      </c>
      <c r="H232" s="3">
        <v>132.6</v>
      </c>
      <c r="I232" s="3">
        <v>2354</v>
      </c>
      <c r="J232" s="3">
        <v>909</v>
      </c>
      <c r="K232" s="1" t="s">
        <v>670</v>
      </c>
    </row>
    <row r="233" spans="1:11" x14ac:dyDescent="0.3">
      <c r="A233" s="1" t="s">
        <v>671</v>
      </c>
      <c r="B233" s="1" t="s">
        <v>4</v>
      </c>
      <c r="C233" s="1" t="str">
        <f>CONCATENATE(USCitiesByPopulation[[#This Row],[City]],"-",USCitiesByPopulation[[#This Row],[State]])</f>
        <v>Thousand Oaks-CA</v>
      </c>
      <c r="D233" s="3">
        <v>124265</v>
      </c>
      <c r="E233" s="3">
        <v>126966</v>
      </c>
      <c r="F233" s="4" t="s">
        <v>672</v>
      </c>
      <c r="G233" s="3">
        <v>55.3</v>
      </c>
      <c r="H233" s="3">
        <v>143.19999999999999</v>
      </c>
      <c r="I233" s="3">
        <v>2296</v>
      </c>
      <c r="J233" s="3">
        <v>886</v>
      </c>
      <c r="K233" s="1" t="s">
        <v>673</v>
      </c>
    </row>
    <row r="234" spans="1:11" x14ac:dyDescent="0.3">
      <c r="A234" s="1" t="s">
        <v>674</v>
      </c>
      <c r="B234" s="1" t="s">
        <v>4</v>
      </c>
      <c r="C234" s="1" t="str">
        <f>CONCATENATE(USCitiesByPopulation[[#This Row],[City]],"-",USCitiesByPopulation[[#This Row],[State]])</f>
        <v>Vallejo-CA</v>
      </c>
      <c r="D234" s="3">
        <v>123564</v>
      </c>
      <c r="E234" s="3">
        <v>126090</v>
      </c>
      <c r="F234" s="4" t="s">
        <v>675</v>
      </c>
      <c r="G234" s="3">
        <v>30.4</v>
      </c>
      <c r="H234" s="3">
        <v>78.7</v>
      </c>
      <c r="I234" s="3">
        <v>4148</v>
      </c>
      <c r="J234" s="3">
        <v>1602</v>
      </c>
      <c r="K234" s="1" t="s">
        <v>676</v>
      </c>
    </row>
    <row r="235" spans="1:11" x14ac:dyDescent="0.3">
      <c r="A235" s="1" t="s">
        <v>677</v>
      </c>
      <c r="B235" s="1" t="s">
        <v>4</v>
      </c>
      <c r="C235" s="1" t="str">
        <f>CONCATENATE(USCitiesByPopulation[[#This Row],[City]],"-",USCitiesByPopulation[[#This Row],[State]])</f>
        <v>Concord-CA</v>
      </c>
      <c r="D235" s="3">
        <v>122625</v>
      </c>
      <c r="E235" s="3">
        <v>125410</v>
      </c>
      <c r="F235" s="4" t="s">
        <v>678</v>
      </c>
      <c r="G235" s="3">
        <v>30.6</v>
      </c>
      <c r="H235" s="3">
        <v>79.3</v>
      </c>
      <c r="I235" s="3">
        <v>4098</v>
      </c>
      <c r="J235" s="3">
        <v>1582</v>
      </c>
      <c r="K235" s="1" t="s">
        <v>679</v>
      </c>
    </row>
    <row r="236" spans="1:11" x14ac:dyDescent="0.3">
      <c r="A236" s="1" t="s">
        <v>337</v>
      </c>
      <c r="B236" s="1" t="s">
        <v>151</v>
      </c>
      <c r="C236" s="1" t="str">
        <f>CONCATENATE(USCitiesByPopulation[[#This Row],[City]],"-",USCitiesByPopulation[[#This Row],[State]])</f>
        <v>Rochester-MN</v>
      </c>
      <c r="D236" s="3">
        <v>121878</v>
      </c>
      <c r="E236" s="3">
        <v>121395</v>
      </c>
      <c r="F236" s="4" t="s">
        <v>289</v>
      </c>
      <c r="G236" s="3">
        <v>55.5</v>
      </c>
      <c r="H236" s="3">
        <v>143.69999999999999</v>
      </c>
      <c r="I236" s="3">
        <v>2187</v>
      </c>
      <c r="J236" s="3">
        <v>844</v>
      </c>
      <c r="K236" s="1" t="s">
        <v>680</v>
      </c>
    </row>
    <row r="237" spans="1:11" x14ac:dyDescent="0.3">
      <c r="A237" s="1" t="s">
        <v>681</v>
      </c>
      <c r="B237" s="1" t="s">
        <v>60</v>
      </c>
      <c r="C237" s="1" t="str">
        <f>CONCATENATE(USCitiesByPopulation[[#This Row],[City]],"-",USCitiesByPopulation[[#This Row],[State]])</f>
        <v>Arvada-CO</v>
      </c>
      <c r="D237" s="3">
        <v>121581</v>
      </c>
      <c r="E237" s="3">
        <v>124402</v>
      </c>
      <c r="F237" s="4" t="s">
        <v>682</v>
      </c>
      <c r="G237" s="3">
        <v>38.9</v>
      </c>
      <c r="H237" s="3">
        <v>100.8</v>
      </c>
      <c r="I237" s="3">
        <v>3198</v>
      </c>
      <c r="J237" s="3">
        <v>1235</v>
      </c>
      <c r="K237" s="1" t="s">
        <v>683</v>
      </c>
    </row>
    <row r="238" spans="1:11" x14ac:dyDescent="0.3">
      <c r="A238" s="1" t="s">
        <v>1696</v>
      </c>
      <c r="B238" s="1" t="s">
        <v>173</v>
      </c>
      <c r="C238" s="1" t="str">
        <f>CONCATENATE(USCitiesByPopulation[[#This Row],[City]],"-",USCitiesByPopulation[[#This Row],[State]])</f>
        <v>Lafayette-LA</v>
      </c>
      <c r="D238" s="3">
        <v>121389</v>
      </c>
      <c r="E238" s="3">
        <v>121374</v>
      </c>
      <c r="F238" s="4" t="s">
        <v>362</v>
      </c>
      <c r="G238" s="3">
        <v>55.8</v>
      </c>
      <c r="H238" s="3">
        <v>144.5</v>
      </c>
      <c r="I238" s="3">
        <v>2175</v>
      </c>
      <c r="J238" s="3">
        <v>840</v>
      </c>
      <c r="K238" s="1" t="s">
        <v>684</v>
      </c>
    </row>
    <row r="239" spans="1:11" x14ac:dyDescent="0.3">
      <c r="A239" s="1" t="s">
        <v>685</v>
      </c>
      <c r="B239" s="1" t="s">
        <v>122</v>
      </c>
      <c r="C239" s="1" t="str">
        <f>CONCATENATE(USCitiesByPopulation[[#This Row],[City]],"-",USCitiesByPopulation[[#This Row],[State]])</f>
        <v>Independence-MO</v>
      </c>
      <c r="D239" s="3">
        <v>121202</v>
      </c>
      <c r="E239" s="3">
        <v>123011</v>
      </c>
      <c r="F239" s="4" t="s">
        <v>536</v>
      </c>
      <c r="G239" s="3">
        <v>78</v>
      </c>
      <c r="H239" s="3">
        <v>202</v>
      </c>
      <c r="I239" s="3">
        <v>1577</v>
      </c>
      <c r="J239" s="3">
        <v>609</v>
      </c>
      <c r="K239" s="1" t="s">
        <v>686</v>
      </c>
    </row>
    <row r="240" spans="1:11" x14ac:dyDescent="0.3">
      <c r="A240" s="1" t="s">
        <v>687</v>
      </c>
      <c r="B240" s="1" t="s">
        <v>34</v>
      </c>
      <c r="C240" s="1" t="str">
        <f>CONCATENATE(USCitiesByPopulation[[#This Row],[City]],"-",USCitiesByPopulation[[#This Row],[State]])</f>
        <v>West Palm Beach-FL</v>
      </c>
      <c r="D240" s="3">
        <v>120932</v>
      </c>
      <c r="E240" s="3">
        <v>117415</v>
      </c>
      <c r="F240" s="4" t="s">
        <v>688</v>
      </c>
      <c r="G240" s="3">
        <v>53.8</v>
      </c>
      <c r="H240" s="3">
        <v>139.30000000000001</v>
      </c>
      <c r="I240" s="3">
        <v>2182</v>
      </c>
      <c r="J240" s="3">
        <v>842</v>
      </c>
      <c r="K240" s="1" t="s">
        <v>689</v>
      </c>
    </row>
    <row r="241" spans="1:11" x14ac:dyDescent="0.3">
      <c r="A241" s="1" t="s">
        <v>690</v>
      </c>
      <c r="B241" s="1" t="s">
        <v>529</v>
      </c>
      <c r="C241" s="1" t="str">
        <f>CONCATENATE(USCitiesByPopulation[[#This Row],[City]],"-",USCitiesByPopulation[[#This Row],[State]])</f>
        <v>Hartford-CT</v>
      </c>
      <c r="D241" s="3">
        <v>120686</v>
      </c>
      <c r="E241" s="3">
        <v>121054</v>
      </c>
      <c r="F241" s="4" t="s">
        <v>691</v>
      </c>
      <c r="G241" s="3">
        <v>17.399999999999999</v>
      </c>
      <c r="H241" s="3">
        <v>45.1</v>
      </c>
      <c r="I241" s="3">
        <v>6957</v>
      </c>
      <c r="J241" s="3">
        <v>2686</v>
      </c>
      <c r="K241" s="1" t="s">
        <v>692</v>
      </c>
    </row>
    <row r="242" spans="1:11" x14ac:dyDescent="0.3">
      <c r="A242" s="1" t="s">
        <v>693</v>
      </c>
      <c r="B242" s="1" t="s">
        <v>48</v>
      </c>
      <c r="C242" s="1" t="str">
        <f>CONCATENATE(USCitiesByPopulation[[#This Row],[City]],"-",USCitiesByPopulation[[#This Row],[State]])</f>
        <v>Wilmington-NC</v>
      </c>
      <c r="D242" s="3">
        <v>120324</v>
      </c>
      <c r="E242" s="3">
        <v>115451</v>
      </c>
      <c r="F242" s="4" t="s">
        <v>694</v>
      </c>
      <c r="G242" s="3">
        <v>51.4</v>
      </c>
      <c r="H242" s="3">
        <v>133.1</v>
      </c>
      <c r="I242" s="3">
        <v>2246</v>
      </c>
      <c r="J242" s="3">
        <v>867</v>
      </c>
      <c r="K242" s="1" t="s">
        <v>695</v>
      </c>
    </row>
    <row r="243" spans="1:11" x14ac:dyDescent="0.3">
      <c r="A243" s="1" t="s">
        <v>696</v>
      </c>
      <c r="B243" s="1" t="s">
        <v>34</v>
      </c>
      <c r="C243" s="1" t="str">
        <f>CONCATENATE(USCitiesByPopulation[[#This Row],[City]],"-",USCitiesByPopulation[[#This Row],[State]])</f>
        <v>Lakeland-FL</v>
      </c>
      <c r="D243" s="3">
        <v>120071</v>
      </c>
      <c r="E243" s="3">
        <v>112641</v>
      </c>
      <c r="F243" s="4" t="s">
        <v>697</v>
      </c>
      <c r="G243" s="3">
        <v>66.2</v>
      </c>
      <c r="H243" s="3">
        <v>171.5</v>
      </c>
      <c r="I243" s="3">
        <v>1702</v>
      </c>
      <c r="J243" s="3">
        <v>657</v>
      </c>
      <c r="K243" s="1" t="s">
        <v>698</v>
      </c>
    </row>
    <row r="244" spans="1:11" x14ac:dyDescent="0.3">
      <c r="A244" s="1" t="s">
        <v>699</v>
      </c>
      <c r="B244" s="1" t="s">
        <v>700</v>
      </c>
      <c r="C244" s="1" t="str">
        <f>CONCATENATE(USCitiesByPopulation[[#This Row],[City]],"-",USCitiesByPopulation[[#This Row],[State]])</f>
        <v>Billings-MT</v>
      </c>
      <c r="D244" s="3">
        <v>119960</v>
      </c>
      <c r="E244" s="3">
        <v>117116</v>
      </c>
      <c r="F244" s="4" t="s">
        <v>701</v>
      </c>
      <c r="G244" s="3">
        <v>44.8</v>
      </c>
      <c r="H244" s="3">
        <v>116</v>
      </c>
      <c r="I244" s="3">
        <v>2614</v>
      </c>
      <c r="J244" s="3">
        <v>1009</v>
      </c>
      <c r="K244" s="1" t="s">
        <v>702</v>
      </c>
    </row>
    <row r="245" spans="1:11" x14ac:dyDescent="0.3">
      <c r="A245" s="1" t="s">
        <v>703</v>
      </c>
      <c r="B245" s="1" t="s">
        <v>95</v>
      </c>
      <c r="C245" s="1" t="str">
        <f>CONCATENATE(USCitiesByPopulation[[#This Row],[City]],"-",USCitiesByPopulation[[#This Row],[State]])</f>
        <v>Ann Arbor-MI</v>
      </c>
      <c r="D245" s="3">
        <v>119875</v>
      </c>
      <c r="E245" s="3">
        <v>123851</v>
      </c>
      <c r="F245" s="4" t="s">
        <v>704</v>
      </c>
      <c r="G245" s="3">
        <v>28.2</v>
      </c>
      <c r="H245" s="3">
        <v>73</v>
      </c>
      <c r="I245" s="3">
        <v>4392</v>
      </c>
      <c r="J245" s="3">
        <v>1696</v>
      </c>
      <c r="K245" s="1" t="s">
        <v>705</v>
      </c>
    </row>
    <row r="246" spans="1:11" x14ac:dyDescent="0.3">
      <c r="A246" s="1" t="s">
        <v>706</v>
      </c>
      <c r="B246" s="1" t="s">
        <v>4</v>
      </c>
      <c r="C246" s="1" t="str">
        <f>CONCATENATE(USCitiesByPopulation[[#This Row],[City]],"-",USCitiesByPopulation[[#This Row],[State]])</f>
        <v>Fairfield-CA</v>
      </c>
      <c r="D246" s="3">
        <v>119338</v>
      </c>
      <c r="E246" s="3">
        <v>119881</v>
      </c>
      <c r="F246" s="4" t="s">
        <v>707</v>
      </c>
      <c r="G246" s="3">
        <v>41.6</v>
      </c>
      <c r="H246" s="3">
        <v>107.7</v>
      </c>
      <c r="I246" s="3">
        <v>2882</v>
      </c>
      <c r="J246" s="3">
        <v>1113</v>
      </c>
      <c r="K246" s="1" t="s">
        <v>708</v>
      </c>
    </row>
    <row r="247" spans="1:11" x14ac:dyDescent="0.3">
      <c r="A247" s="1" t="s">
        <v>709</v>
      </c>
      <c r="B247" s="1" t="s">
        <v>4</v>
      </c>
      <c r="C247" s="1" t="str">
        <f>CONCATENATE(USCitiesByPopulation[[#This Row],[City]],"-",USCitiesByPopulation[[#This Row],[State]])</f>
        <v>Berkeley-CA</v>
      </c>
      <c r="D247" s="3">
        <v>118950</v>
      </c>
      <c r="E247" s="3">
        <v>124321</v>
      </c>
      <c r="F247" s="4" t="s">
        <v>710</v>
      </c>
      <c r="G247" s="3">
        <v>10.4</v>
      </c>
      <c r="H247" s="3">
        <v>26.9</v>
      </c>
      <c r="I247" s="3">
        <v>11954</v>
      </c>
      <c r="J247" s="3">
        <v>4615</v>
      </c>
      <c r="K247" s="1" t="s">
        <v>711</v>
      </c>
    </row>
    <row r="248" spans="1:11" x14ac:dyDescent="0.3">
      <c r="A248" s="1" t="s">
        <v>712</v>
      </c>
      <c r="B248" s="1" t="s">
        <v>12</v>
      </c>
      <c r="C248" s="1" t="str">
        <f>CONCATENATE(USCitiesByPopulation[[#This Row],[City]],"-",USCitiesByPopulation[[#This Row],[State]])</f>
        <v>Richardson-TX</v>
      </c>
      <c r="D248" s="3">
        <v>118802</v>
      </c>
      <c r="E248" s="3">
        <v>119469</v>
      </c>
      <c r="F248" s="4" t="s">
        <v>651</v>
      </c>
      <c r="G248" s="3">
        <v>28.6</v>
      </c>
      <c r="H248" s="3">
        <v>74.099999999999994</v>
      </c>
      <c r="I248" s="3">
        <v>4177</v>
      </c>
      <c r="J248" s="3">
        <v>1613</v>
      </c>
      <c r="K248" s="1" t="s">
        <v>713</v>
      </c>
    </row>
    <row r="249" spans="1:11" x14ac:dyDescent="0.3">
      <c r="A249" s="1" t="s">
        <v>714</v>
      </c>
      <c r="B249" s="1" t="s">
        <v>505</v>
      </c>
      <c r="C249" s="1" t="str">
        <f>CONCATENATE(USCitiesByPopulation[[#This Row],[City]],"-",USCitiesByPopulation[[#This Row],[State]])</f>
        <v>North Charleston-SC</v>
      </c>
      <c r="D249" s="3">
        <v>118608</v>
      </c>
      <c r="E249" s="3">
        <v>114852</v>
      </c>
      <c r="F249" s="4" t="s">
        <v>715</v>
      </c>
      <c r="G249" s="3">
        <v>77.599999999999994</v>
      </c>
      <c r="H249" s="3">
        <v>201</v>
      </c>
      <c r="I249" s="3">
        <v>1480</v>
      </c>
      <c r="J249" s="3">
        <v>570</v>
      </c>
      <c r="K249" s="1" t="s">
        <v>716</v>
      </c>
    </row>
    <row r="250" spans="1:11" x14ac:dyDescent="0.3">
      <c r="A250" s="1" t="s">
        <v>717</v>
      </c>
      <c r="B250" s="1" t="s">
        <v>81</v>
      </c>
      <c r="C250" s="1" t="str">
        <f>CONCATENATE(USCitiesByPopulation[[#This Row],[City]],"-",USCitiesByPopulation[[#This Row],[State]])</f>
        <v>Cambridge-MA</v>
      </c>
      <c r="D250" s="3">
        <v>118488</v>
      </c>
      <c r="E250" s="3">
        <v>118403</v>
      </c>
      <c r="F250" s="4" t="s">
        <v>718</v>
      </c>
      <c r="G250" s="3">
        <v>6.4</v>
      </c>
      <c r="H250" s="3">
        <v>16.600000000000001</v>
      </c>
      <c r="I250" s="3">
        <v>18500</v>
      </c>
      <c r="J250" s="3">
        <v>7100</v>
      </c>
      <c r="K250" s="1" t="s">
        <v>719</v>
      </c>
    </row>
    <row r="251" spans="1:11" x14ac:dyDescent="0.3">
      <c r="A251" s="1" t="s">
        <v>720</v>
      </c>
      <c r="B251" s="1" t="s">
        <v>64</v>
      </c>
      <c r="C251" s="1" t="str">
        <f>CONCATENATE(USCitiesByPopulation[[#This Row],[City]],"-",USCitiesByPopulation[[#This Row],[State]])</f>
        <v>Broken Arrow-OK</v>
      </c>
      <c r="D251" s="3">
        <v>117911</v>
      </c>
      <c r="E251" s="3">
        <v>113540</v>
      </c>
      <c r="F251" s="4" t="s">
        <v>721</v>
      </c>
      <c r="G251" s="3">
        <v>63</v>
      </c>
      <c r="H251" s="3">
        <v>163.19999999999999</v>
      </c>
      <c r="I251" s="3">
        <v>1802</v>
      </c>
      <c r="J251" s="3">
        <v>696</v>
      </c>
      <c r="K251" s="1" t="s">
        <v>722</v>
      </c>
    </row>
    <row r="252" spans="1:11" x14ac:dyDescent="0.3">
      <c r="A252" s="1" t="s">
        <v>723</v>
      </c>
      <c r="B252" s="1" t="s">
        <v>34</v>
      </c>
      <c r="C252" s="1" t="str">
        <f>CONCATENATE(USCitiesByPopulation[[#This Row],[City]],"-",USCitiesByPopulation[[#This Row],[State]])</f>
        <v>Clearwater-FL</v>
      </c>
      <c r="D252" s="3">
        <v>117027</v>
      </c>
      <c r="E252" s="3">
        <v>117292</v>
      </c>
      <c r="F252" s="4" t="s">
        <v>724</v>
      </c>
      <c r="G252" s="3">
        <v>26.1</v>
      </c>
      <c r="H252" s="3">
        <v>67.599999999999994</v>
      </c>
      <c r="I252" s="3">
        <v>4494</v>
      </c>
      <c r="J252" s="3">
        <v>1735</v>
      </c>
      <c r="K252" s="1" t="s">
        <v>725</v>
      </c>
    </row>
    <row r="253" spans="1:11" x14ac:dyDescent="0.3">
      <c r="A253" s="1" t="s">
        <v>726</v>
      </c>
      <c r="B253" s="1" t="s">
        <v>353</v>
      </c>
      <c r="C253" s="1" t="str">
        <f>CONCATENATE(USCitiesByPopulation[[#This Row],[City]],"-",USCitiesByPopulation[[#This Row],[State]])</f>
        <v>West Jordan-UT</v>
      </c>
      <c r="D253" s="3">
        <v>116664</v>
      </c>
      <c r="E253" s="3">
        <v>116961</v>
      </c>
      <c r="F253" s="4" t="s">
        <v>727</v>
      </c>
      <c r="G253" s="3">
        <v>32.299999999999997</v>
      </c>
      <c r="H253" s="3">
        <v>83.7</v>
      </c>
      <c r="I253" s="3">
        <v>3621</v>
      </c>
      <c r="J253" s="3">
        <v>1398</v>
      </c>
      <c r="K253" s="1" t="s">
        <v>728</v>
      </c>
    </row>
    <row r="254" spans="1:11" x14ac:dyDescent="0.3">
      <c r="A254" s="1" t="s">
        <v>729</v>
      </c>
      <c r="B254" s="1" t="s">
        <v>51</v>
      </c>
      <c r="C254" s="1" t="str">
        <f>CONCATENATE(USCitiesByPopulation[[#This Row],[City]],"-",USCitiesByPopulation[[#This Row],[State]])</f>
        <v>Evansville-IN</v>
      </c>
      <c r="D254" s="3">
        <v>115749</v>
      </c>
      <c r="E254" s="3">
        <v>117298</v>
      </c>
      <c r="F254" s="4" t="s">
        <v>622</v>
      </c>
      <c r="G254" s="3">
        <v>47.4</v>
      </c>
      <c r="H254" s="3">
        <v>122.8</v>
      </c>
      <c r="I254" s="3">
        <v>2475</v>
      </c>
      <c r="J254" s="3">
        <v>956</v>
      </c>
      <c r="K254" s="1" t="s">
        <v>730</v>
      </c>
    </row>
    <row r="255" spans="1:11" x14ac:dyDescent="0.3">
      <c r="A255" s="1" t="s">
        <v>731</v>
      </c>
      <c r="B255" s="1" t="s">
        <v>12</v>
      </c>
      <c r="C255" s="1" t="str">
        <f>CONCATENATE(USCitiesByPopulation[[#This Row],[City]],"-",USCitiesByPopulation[[#This Row],[State]])</f>
        <v>League City-TX</v>
      </c>
      <c r="D255" s="3">
        <v>115418</v>
      </c>
      <c r="E255" s="3">
        <v>114392</v>
      </c>
      <c r="F255" s="4" t="s">
        <v>732</v>
      </c>
      <c r="G255" s="3">
        <v>51.3</v>
      </c>
      <c r="H255" s="3">
        <v>132.9</v>
      </c>
      <c r="I255" s="3">
        <v>2230</v>
      </c>
      <c r="J255" s="3">
        <v>860</v>
      </c>
      <c r="K255" s="1" t="s">
        <v>733</v>
      </c>
    </row>
    <row r="256" spans="1:11" x14ac:dyDescent="0.3">
      <c r="A256" s="1" t="s">
        <v>734</v>
      </c>
      <c r="B256" s="1" t="s">
        <v>4</v>
      </c>
      <c r="C256" s="1" t="str">
        <f>CONCATENATE(USCitiesByPopulation[[#This Row],[City]],"-",USCitiesByPopulation[[#This Row],[State]])</f>
        <v>Antioch-CA</v>
      </c>
      <c r="D256" s="3">
        <v>115264</v>
      </c>
      <c r="E256" s="3">
        <v>115291</v>
      </c>
      <c r="F256" s="4" t="s">
        <v>218</v>
      </c>
      <c r="G256" s="3">
        <v>29.2</v>
      </c>
      <c r="H256" s="3">
        <v>75.599999999999994</v>
      </c>
      <c r="I256" s="3">
        <v>3948</v>
      </c>
      <c r="J256" s="3">
        <v>1524</v>
      </c>
      <c r="K256" s="1" t="s">
        <v>735</v>
      </c>
    </row>
    <row r="257" spans="1:11" x14ac:dyDescent="0.3">
      <c r="A257" s="1" t="s">
        <v>736</v>
      </c>
      <c r="B257" s="1" t="s">
        <v>737</v>
      </c>
      <c r="C257" s="1" t="str">
        <f>CONCATENATE(USCitiesByPopulation[[#This Row],[City]],"-",USCitiesByPopulation[[#This Row],[State]])</f>
        <v>Manchester-NH</v>
      </c>
      <c r="D257" s="3">
        <v>115141</v>
      </c>
      <c r="E257" s="3">
        <v>115644</v>
      </c>
      <c r="F257" s="4" t="s">
        <v>738</v>
      </c>
      <c r="G257" s="3">
        <v>33.1</v>
      </c>
      <c r="H257" s="3">
        <v>85.7</v>
      </c>
      <c r="I257" s="3">
        <v>3494</v>
      </c>
      <c r="J257" s="3">
        <v>1349</v>
      </c>
      <c r="K257" s="1" t="s">
        <v>739</v>
      </c>
    </row>
    <row r="258" spans="1:11" x14ac:dyDescent="0.3">
      <c r="A258" s="1" t="s">
        <v>740</v>
      </c>
      <c r="B258" s="1" t="s">
        <v>48</v>
      </c>
      <c r="C258" s="1" t="str">
        <f>CONCATENATE(USCitiesByPopulation[[#This Row],[City]],"-",USCitiesByPopulation[[#This Row],[State]])</f>
        <v>High Point-NC</v>
      </c>
      <c r="D258" s="3">
        <v>115067</v>
      </c>
      <c r="E258" s="3">
        <v>114059</v>
      </c>
      <c r="F258" s="4" t="s">
        <v>741</v>
      </c>
      <c r="G258" s="3">
        <v>56.4</v>
      </c>
      <c r="H258" s="3">
        <v>146.1</v>
      </c>
      <c r="I258" s="3">
        <v>2022</v>
      </c>
      <c r="J258" s="3">
        <v>781</v>
      </c>
      <c r="K258" s="1" t="s">
        <v>742</v>
      </c>
    </row>
    <row r="259" spans="1:11" x14ac:dyDescent="0.3">
      <c r="A259" s="1" t="s">
        <v>743</v>
      </c>
      <c r="B259" s="1" t="s">
        <v>529</v>
      </c>
      <c r="C259" s="1" t="str">
        <f>CONCATENATE(USCitiesByPopulation[[#This Row],[City]],"-",USCitiesByPopulation[[#This Row],[State]])</f>
        <v>Waterbury-CT</v>
      </c>
      <c r="D259" s="3">
        <v>115016</v>
      </c>
      <c r="E259" s="3">
        <v>114403</v>
      </c>
      <c r="F259" s="4" t="s">
        <v>744</v>
      </c>
      <c r="G259" s="3">
        <v>28.5</v>
      </c>
      <c r="H259" s="3">
        <v>73.8</v>
      </c>
      <c r="I259" s="3">
        <v>4014</v>
      </c>
      <c r="J259" s="3">
        <v>1550</v>
      </c>
      <c r="K259" s="1" t="s">
        <v>745</v>
      </c>
    </row>
    <row r="260" spans="1:11" x14ac:dyDescent="0.3">
      <c r="A260" s="1" t="s">
        <v>746</v>
      </c>
      <c r="B260" s="1" t="s">
        <v>60</v>
      </c>
      <c r="C260" s="1" t="str">
        <f>CONCATENATE(USCitiesByPopulation[[#This Row],[City]],"-",USCitiesByPopulation[[#This Row],[State]])</f>
        <v>Westminster-CO</v>
      </c>
      <c r="D260" s="3">
        <v>114533</v>
      </c>
      <c r="E260" s="3">
        <v>116317</v>
      </c>
      <c r="F260" s="4" t="s">
        <v>747</v>
      </c>
      <c r="G260" s="3">
        <v>31.6</v>
      </c>
      <c r="H260" s="3">
        <v>81.8</v>
      </c>
      <c r="I260" s="3">
        <v>3681</v>
      </c>
      <c r="J260" s="3">
        <v>1421</v>
      </c>
      <c r="K260" s="1" t="s">
        <v>748</v>
      </c>
    </row>
    <row r="261" spans="1:11" x14ac:dyDescent="0.3">
      <c r="A261" s="1" t="s">
        <v>749</v>
      </c>
      <c r="B261" s="1" t="s">
        <v>4</v>
      </c>
      <c r="C261" s="1" t="str">
        <f>CONCATENATE(USCitiesByPopulation[[#This Row],[City]],"-",USCitiesByPopulation[[#This Row],[State]])</f>
        <v>Richmond-CA</v>
      </c>
      <c r="D261" s="3">
        <v>114301</v>
      </c>
      <c r="E261" s="3">
        <v>116448</v>
      </c>
      <c r="F261" s="4" t="s">
        <v>750</v>
      </c>
      <c r="G261" s="3">
        <v>30.1</v>
      </c>
      <c r="H261" s="3">
        <v>78</v>
      </c>
      <c r="I261" s="3">
        <v>3869</v>
      </c>
      <c r="J261" s="3">
        <v>1494</v>
      </c>
      <c r="K261" s="1" t="s">
        <v>751</v>
      </c>
    </row>
    <row r="262" spans="1:11" x14ac:dyDescent="0.3">
      <c r="A262" s="1" t="s">
        <v>752</v>
      </c>
      <c r="B262" s="1" t="s">
        <v>4</v>
      </c>
      <c r="C262" s="1" t="str">
        <f>CONCATENATE(USCitiesByPopulation[[#This Row],[City]],"-",USCitiesByPopulation[[#This Row],[State]])</f>
        <v>Carlsbad-CA</v>
      </c>
      <c r="D262" s="3">
        <v>114160</v>
      </c>
      <c r="E262" s="3">
        <v>114746</v>
      </c>
      <c r="F262" s="4" t="s">
        <v>196</v>
      </c>
      <c r="G262" s="3">
        <v>37.799999999999997</v>
      </c>
      <c r="H262" s="3">
        <v>97.9</v>
      </c>
      <c r="I262" s="3">
        <v>3036</v>
      </c>
      <c r="J262" s="3">
        <v>1172</v>
      </c>
      <c r="K262" s="1" t="s">
        <v>753</v>
      </c>
    </row>
    <row r="263" spans="1:11" x14ac:dyDescent="0.3">
      <c r="A263" s="1" t="s">
        <v>754</v>
      </c>
      <c r="B263" s="1" t="s">
        <v>106</v>
      </c>
      <c r="C263" s="1" t="str">
        <f>CONCATENATE(USCitiesByPopulation[[#This Row],[City]],"-",USCitiesByPopulation[[#This Row],[State]])</f>
        <v>Las Cruces-NM</v>
      </c>
      <c r="D263" s="3">
        <v>113888</v>
      </c>
      <c r="E263" s="3">
        <v>111385</v>
      </c>
      <c r="F263" s="4" t="s">
        <v>755</v>
      </c>
      <c r="G263" s="3">
        <v>76.900000000000006</v>
      </c>
      <c r="H263" s="3">
        <v>199.2</v>
      </c>
      <c r="I263" s="3">
        <v>1448</v>
      </c>
      <c r="J263" s="3">
        <v>559</v>
      </c>
      <c r="K263" s="1" t="s">
        <v>756</v>
      </c>
    </row>
    <row r="264" spans="1:11" x14ac:dyDescent="0.3">
      <c r="A264" s="1" t="s">
        <v>757</v>
      </c>
      <c r="B264" s="1" t="s">
        <v>4</v>
      </c>
      <c r="C264" s="1" t="str">
        <f>CONCATENATE(USCitiesByPopulation[[#This Row],[City]],"-",USCitiesByPopulation[[#This Row],[State]])</f>
        <v>Murrieta-CA</v>
      </c>
      <c r="D264" s="3">
        <v>113783</v>
      </c>
      <c r="E264" s="3">
        <v>110949</v>
      </c>
      <c r="F264" s="4" t="s">
        <v>758</v>
      </c>
      <c r="G264" s="3">
        <v>33.6</v>
      </c>
      <c r="H264" s="3">
        <v>87</v>
      </c>
      <c r="I264" s="3">
        <v>3302</v>
      </c>
      <c r="J264" s="3">
        <v>1275</v>
      </c>
      <c r="K264" s="1" t="s">
        <v>759</v>
      </c>
    </row>
    <row r="265" spans="1:11" x14ac:dyDescent="0.3">
      <c r="A265" s="1" t="s">
        <v>760</v>
      </c>
      <c r="B265" s="1" t="s">
        <v>81</v>
      </c>
      <c r="C265" s="1" t="str">
        <f>CONCATENATE(USCitiesByPopulation[[#This Row],[City]],"-",USCitiesByPopulation[[#This Row],[State]])</f>
        <v>Lowell-MA</v>
      </c>
      <c r="D265" s="3">
        <v>113608</v>
      </c>
      <c r="E265" s="3">
        <v>115554</v>
      </c>
      <c r="F265" s="4" t="s">
        <v>761</v>
      </c>
      <c r="G265" s="3">
        <v>13.6</v>
      </c>
      <c r="H265" s="3">
        <v>35.200000000000003</v>
      </c>
      <c r="I265" s="3">
        <v>8497</v>
      </c>
      <c r="J265" s="3">
        <v>3281</v>
      </c>
      <c r="K265" s="1" t="s">
        <v>762</v>
      </c>
    </row>
    <row r="266" spans="1:11" x14ac:dyDescent="0.3">
      <c r="A266" s="1" t="s">
        <v>763</v>
      </c>
      <c r="B266" s="1" t="s">
        <v>353</v>
      </c>
      <c r="C266" s="1" t="str">
        <f>CONCATENATE(USCitiesByPopulation[[#This Row],[City]],"-",USCitiesByPopulation[[#This Row],[State]])</f>
        <v>Provo-UT</v>
      </c>
      <c r="D266" s="3">
        <v>113523</v>
      </c>
      <c r="E266" s="3">
        <v>115162</v>
      </c>
      <c r="F266" s="4" t="s">
        <v>764</v>
      </c>
      <c r="G266" s="3">
        <v>41.7</v>
      </c>
      <c r="H266" s="3">
        <v>108</v>
      </c>
      <c r="I266" s="3">
        <v>2762</v>
      </c>
      <c r="J266" s="3">
        <v>1066</v>
      </c>
      <c r="K266" s="1" t="s">
        <v>765</v>
      </c>
    </row>
    <row r="267" spans="1:11" x14ac:dyDescent="0.3">
      <c r="A267" s="1" t="s">
        <v>455</v>
      </c>
      <c r="B267" s="1" t="s">
        <v>8</v>
      </c>
      <c r="C267" s="1" t="str">
        <f>CONCATENATE(USCitiesByPopulation[[#This Row],[City]],"-",USCitiesByPopulation[[#This Row],[State]])</f>
        <v>Springfield-IL</v>
      </c>
      <c r="D267" s="3">
        <v>113273</v>
      </c>
      <c r="E267" s="3">
        <v>114394</v>
      </c>
      <c r="F267" s="4" t="s">
        <v>766</v>
      </c>
      <c r="G267" s="3">
        <v>61.1</v>
      </c>
      <c r="H267" s="3">
        <v>158.19999999999999</v>
      </c>
      <c r="I267" s="3">
        <v>1872</v>
      </c>
      <c r="J267" s="3">
        <v>723</v>
      </c>
      <c r="K267" s="1" t="s">
        <v>767</v>
      </c>
    </row>
    <row r="268" spans="1:11" x14ac:dyDescent="0.3">
      <c r="A268" s="1" t="s">
        <v>768</v>
      </c>
      <c r="B268" s="1" t="s">
        <v>8</v>
      </c>
      <c r="C268" s="1" t="str">
        <f>CONCATENATE(USCitiesByPopulation[[#This Row],[City]],"-",USCitiesByPopulation[[#This Row],[State]])</f>
        <v>Elgin-IL</v>
      </c>
      <c r="D268" s="3">
        <v>113177</v>
      </c>
      <c r="E268" s="3">
        <v>114797</v>
      </c>
      <c r="F268" s="4" t="s">
        <v>233</v>
      </c>
      <c r="G268" s="3">
        <v>38</v>
      </c>
      <c r="H268" s="3">
        <v>98.4</v>
      </c>
      <c r="I268" s="3">
        <v>3021</v>
      </c>
      <c r="J268" s="3">
        <v>1166</v>
      </c>
      <c r="K268" s="1" t="s">
        <v>769</v>
      </c>
    </row>
    <row r="269" spans="1:11" x14ac:dyDescent="0.3">
      <c r="A269" s="1" t="s">
        <v>770</v>
      </c>
      <c r="B269" s="1" t="s">
        <v>12</v>
      </c>
      <c r="C269" s="1" t="str">
        <f>CONCATENATE(USCitiesByPopulation[[#This Row],[City]],"-",USCitiesByPopulation[[#This Row],[State]])</f>
        <v>Odessa-TX</v>
      </c>
      <c r="D269" s="3">
        <v>112906</v>
      </c>
      <c r="E269" s="3">
        <v>114428</v>
      </c>
      <c r="F269" s="4" t="s">
        <v>771</v>
      </c>
      <c r="G269" s="3">
        <v>51.1</v>
      </c>
      <c r="H269" s="3">
        <v>132.30000000000001</v>
      </c>
      <c r="I269" s="3">
        <v>2239</v>
      </c>
      <c r="J269" s="3">
        <v>864</v>
      </c>
      <c r="K269" s="1" t="s">
        <v>772</v>
      </c>
    </row>
    <row r="270" spans="1:11" x14ac:dyDescent="0.3">
      <c r="A270" s="1" t="s">
        <v>773</v>
      </c>
      <c r="B270" s="1" t="s">
        <v>95</v>
      </c>
      <c r="C270" s="1" t="str">
        <f>CONCATENATE(USCitiesByPopulation[[#This Row],[City]],"-",USCitiesByPopulation[[#This Row],[State]])</f>
        <v>Lansing-MI</v>
      </c>
      <c r="D270" s="3">
        <v>112537</v>
      </c>
      <c r="E270" s="3">
        <v>112644</v>
      </c>
      <c r="F270" s="4" t="s">
        <v>774</v>
      </c>
      <c r="G270" s="3">
        <v>39.1</v>
      </c>
      <c r="H270" s="3">
        <v>101.3</v>
      </c>
      <c r="I270" s="3">
        <v>2881</v>
      </c>
      <c r="J270" s="3">
        <v>1112</v>
      </c>
      <c r="K270" s="1" t="s">
        <v>775</v>
      </c>
    </row>
    <row r="271" spans="1:11" x14ac:dyDescent="0.3">
      <c r="A271" s="1" t="s">
        <v>776</v>
      </c>
      <c r="B271" s="1" t="s">
        <v>34</v>
      </c>
      <c r="C271" s="1" t="str">
        <f>CONCATENATE(USCitiesByPopulation[[#This Row],[City]],"-",USCitiesByPopulation[[#This Row],[State]])</f>
        <v>Pompano Beach-FL</v>
      </c>
      <c r="D271" s="3">
        <v>112302</v>
      </c>
      <c r="E271" s="3">
        <v>112046</v>
      </c>
      <c r="F271" s="4" t="s">
        <v>777</v>
      </c>
      <c r="G271" s="3">
        <v>24</v>
      </c>
      <c r="H271" s="3">
        <v>62.2</v>
      </c>
      <c r="I271" s="3">
        <v>4669</v>
      </c>
      <c r="J271" s="3">
        <v>1803</v>
      </c>
      <c r="K271" s="1" t="s">
        <v>778</v>
      </c>
    </row>
    <row r="272" spans="1:11" x14ac:dyDescent="0.3">
      <c r="A272" s="1" t="s">
        <v>779</v>
      </c>
      <c r="B272" s="1" t="s">
        <v>12</v>
      </c>
      <c r="C272" s="1" t="str">
        <f>CONCATENATE(USCitiesByPopulation[[#This Row],[City]],"-",USCitiesByPopulation[[#This Row],[State]])</f>
        <v>Beaumont-TX</v>
      </c>
      <c r="D272" s="3">
        <v>112089</v>
      </c>
      <c r="E272" s="3">
        <v>115282</v>
      </c>
      <c r="F272" s="4" t="s">
        <v>780</v>
      </c>
      <c r="G272" s="3">
        <v>82.5</v>
      </c>
      <c r="H272" s="3">
        <v>213.7</v>
      </c>
      <c r="I272" s="3">
        <v>1397</v>
      </c>
      <c r="J272" s="3">
        <v>539</v>
      </c>
      <c r="K272" s="1" t="s">
        <v>781</v>
      </c>
    </row>
    <row r="273" spans="1:11" x14ac:dyDescent="0.3">
      <c r="A273" s="1" t="s">
        <v>782</v>
      </c>
      <c r="B273" s="1" t="s">
        <v>4</v>
      </c>
      <c r="C273" s="1" t="str">
        <f>CONCATENATE(USCitiesByPopulation[[#This Row],[City]],"-",USCitiesByPopulation[[#This Row],[State]])</f>
        <v>Temecula-CA</v>
      </c>
      <c r="D273" s="3">
        <v>111752</v>
      </c>
      <c r="E273" s="3">
        <v>110003</v>
      </c>
      <c r="F273" s="4" t="s">
        <v>783</v>
      </c>
      <c r="G273" s="3">
        <v>37.299999999999997</v>
      </c>
      <c r="H273" s="3">
        <v>96.6</v>
      </c>
      <c r="I273" s="3">
        <v>2949</v>
      </c>
      <c r="J273" s="3">
        <v>1139</v>
      </c>
      <c r="K273" s="1" t="s">
        <v>784</v>
      </c>
    </row>
    <row r="274" spans="1:11" x14ac:dyDescent="0.3">
      <c r="A274" s="1" t="s">
        <v>785</v>
      </c>
      <c r="B274" s="1" t="s">
        <v>85</v>
      </c>
      <c r="C274" s="1" t="str">
        <f>CONCATENATE(USCitiesByPopulation[[#This Row],[City]],"-",USCitiesByPopulation[[#This Row],[State]])</f>
        <v>Gresham-OR</v>
      </c>
      <c r="D274" s="3">
        <v>111621</v>
      </c>
      <c r="E274" s="3">
        <v>114247</v>
      </c>
      <c r="F274" s="4" t="s">
        <v>786</v>
      </c>
      <c r="G274" s="3">
        <v>23.5</v>
      </c>
      <c r="H274" s="3">
        <v>60.9</v>
      </c>
      <c r="I274" s="3">
        <v>4862</v>
      </c>
      <c r="J274" s="3">
        <v>1877</v>
      </c>
      <c r="K274" s="1" t="s">
        <v>787</v>
      </c>
    </row>
    <row r="275" spans="1:11" x14ac:dyDescent="0.3">
      <c r="A275" s="1" t="s">
        <v>788</v>
      </c>
      <c r="B275" s="1" t="s">
        <v>12</v>
      </c>
      <c r="C275" s="1" t="str">
        <f>CONCATENATE(USCitiesByPopulation[[#This Row],[City]],"-",USCitiesByPopulation[[#This Row],[State]])</f>
        <v>Allen-TX</v>
      </c>
      <c r="D275" s="3">
        <v>111551</v>
      </c>
      <c r="E275" s="3">
        <v>104627</v>
      </c>
      <c r="F275" s="4" t="s">
        <v>789</v>
      </c>
      <c r="G275" s="3">
        <v>26.4</v>
      </c>
      <c r="H275" s="3">
        <v>68.400000000000006</v>
      </c>
      <c r="I275" s="3">
        <v>3963</v>
      </c>
      <c r="J275" s="3">
        <v>1530</v>
      </c>
      <c r="K275" s="1" t="s">
        <v>790</v>
      </c>
    </row>
    <row r="276" spans="1:11" x14ac:dyDescent="0.3">
      <c r="A276" s="1" t="s">
        <v>791</v>
      </c>
      <c r="B276" s="1" t="s">
        <v>60</v>
      </c>
      <c r="C276" s="1" t="str">
        <f>CONCATENATE(USCitiesByPopulation[[#This Row],[City]],"-",USCitiesByPopulation[[#This Row],[State]])</f>
        <v>Pueblo-CO</v>
      </c>
      <c r="D276" s="3">
        <v>111456</v>
      </c>
      <c r="E276" s="3">
        <v>111876</v>
      </c>
      <c r="F276" s="4" t="s">
        <v>792</v>
      </c>
      <c r="G276" s="3">
        <v>55.4</v>
      </c>
      <c r="H276" s="3">
        <v>143.5</v>
      </c>
      <c r="I276" s="3">
        <v>2019</v>
      </c>
      <c r="J276" s="3">
        <v>780</v>
      </c>
      <c r="K276" s="1" t="s">
        <v>793</v>
      </c>
    </row>
    <row r="277" spans="1:11" x14ac:dyDescent="0.3">
      <c r="A277" s="1" t="s">
        <v>794</v>
      </c>
      <c r="B277" s="1" t="s">
        <v>57</v>
      </c>
      <c r="C277" s="1" t="str">
        <f>CONCATENATE(USCitiesByPopulation[[#This Row],[City]],"-",USCitiesByPopulation[[#This Row],[State]])</f>
        <v>Everett-WA</v>
      </c>
      <c r="D277" s="3">
        <v>111337</v>
      </c>
      <c r="E277" s="3">
        <v>110629</v>
      </c>
      <c r="F277" s="4" t="s">
        <v>113</v>
      </c>
      <c r="G277" s="3">
        <v>33.200000000000003</v>
      </c>
      <c r="H277" s="3">
        <v>86</v>
      </c>
      <c r="I277" s="3">
        <v>3332</v>
      </c>
      <c r="J277" s="3">
        <v>1286</v>
      </c>
      <c r="K277" s="1" t="s">
        <v>795</v>
      </c>
    </row>
    <row r="278" spans="1:11" x14ac:dyDescent="0.3">
      <c r="A278" s="1" t="s">
        <v>796</v>
      </c>
      <c r="B278" s="1" t="s">
        <v>126</v>
      </c>
      <c r="C278" s="1" t="str">
        <f>CONCATENATE(USCitiesByPopulation[[#This Row],[City]],"-",USCitiesByPopulation[[#This Row],[State]])</f>
        <v>South Fulton-GA</v>
      </c>
      <c r="D278" s="3">
        <v>111158</v>
      </c>
      <c r="E278" s="3">
        <v>107436</v>
      </c>
      <c r="F278" s="4" t="s">
        <v>797</v>
      </c>
      <c r="G278" s="3">
        <v>85.2</v>
      </c>
      <c r="H278" s="3">
        <v>220.7</v>
      </c>
      <c r="I278" s="3">
        <v>1261</v>
      </c>
      <c r="J278" s="3">
        <v>487</v>
      </c>
      <c r="K278" s="1" t="s">
        <v>798</v>
      </c>
    </row>
    <row r="279" spans="1:11" x14ac:dyDescent="0.3">
      <c r="A279" s="1" t="s">
        <v>380</v>
      </c>
      <c r="B279" s="1" t="s">
        <v>8</v>
      </c>
      <c r="C279" s="1" t="str">
        <f>CONCATENATE(USCitiesByPopulation[[#This Row],[City]],"-",USCitiesByPopulation[[#This Row],[State]])</f>
        <v>Peoria-IL</v>
      </c>
      <c r="D279" s="3">
        <v>111021</v>
      </c>
      <c r="E279" s="3">
        <v>113150</v>
      </c>
      <c r="F279" s="4" t="s">
        <v>799</v>
      </c>
      <c r="G279" s="3">
        <v>48</v>
      </c>
      <c r="H279" s="3">
        <v>124.3</v>
      </c>
      <c r="I279" s="3">
        <v>2357</v>
      </c>
      <c r="J279" s="3">
        <v>910</v>
      </c>
      <c r="K279" s="1" t="s">
        <v>800</v>
      </c>
    </row>
    <row r="280" spans="1:11" x14ac:dyDescent="0.3">
      <c r="A280" s="1" t="s">
        <v>801</v>
      </c>
      <c r="B280" s="1" t="s">
        <v>288</v>
      </c>
      <c r="C280" s="1" t="str">
        <f>CONCATENATE(USCitiesByPopulation[[#This Row],[City]],"-",USCitiesByPopulation[[#This Row],[State]])</f>
        <v>Nampa-ID</v>
      </c>
      <c r="D280" s="3">
        <v>110951</v>
      </c>
      <c r="E280" s="3">
        <v>100200</v>
      </c>
      <c r="F280" s="4" t="s">
        <v>802</v>
      </c>
      <c r="G280" s="3">
        <v>33.5</v>
      </c>
      <c r="H280" s="3">
        <v>86.8</v>
      </c>
      <c r="I280" s="3">
        <v>2991</v>
      </c>
      <c r="J280" s="3">
        <v>1155</v>
      </c>
      <c r="K280" s="1" t="s">
        <v>803</v>
      </c>
    </row>
    <row r="281" spans="1:11" x14ac:dyDescent="0.3">
      <c r="A281" s="1" t="s">
        <v>804</v>
      </c>
      <c r="B281" s="1" t="s">
        <v>303</v>
      </c>
      <c r="C281" s="1" t="str">
        <f>CONCATENATE(USCitiesByPopulation[[#This Row],[City]],"-",USCitiesByPopulation[[#This Row],[State]])</f>
        <v>Tuscaloosa-AL</v>
      </c>
      <c r="D281" s="3">
        <v>110602</v>
      </c>
      <c r="E281" s="3">
        <v>99600</v>
      </c>
      <c r="F281" s="4" t="s">
        <v>805</v>
      </c>
      <c r="G281" s="3">
        <v>61.9</v>
      </c>
      <c r="H281" s="3">
        <v>160.30000000000001</v>
      </c>
      <c r="I281" s="3">
        <v>1609</v>
      </c>
      <c r="J281" s="3">
        <v>621</v>
      </c>
      <c r="K281" s="1" t="s">
        <v>806</v>
      </c>
    </row>
    <row r="282" spans="1:11" x14ac:dyDescent="0.3">
      <c r="A282" s="1" t="s">
        <v>807</v>
      </c>
      <c r="B282" s="1" t="s">
        <v>34</v>
      </c>
      <c r="C282" s="1" t="str">
        <f>CONCATENATE(USCitiesByPopulation[[#This Row],[City]],"-",USCitiesByPopulation[[#This Row],[State]])</f>
        <v>Miami Gardens-FL</v>
      </c>
      <c r="D282" s="3">
        <v>110497</v>
      </c>
      <c r="E282" s="3">
        <v>111640</v>
      </c>
      <c r="F282" s="4" t="s">
        <v>808</v>
      </c>
      <c r="G282" s="3">
        <v>18.2</v>
      </c>
      <c r="H282" s="3">
        <v>47.1</v>
      </c>
      <c r="I282" s="3">
        <v>6134</v>
      </c>
      <c r="J282" s="3">
        <v>2368</v>
      </c>
      <c r="K282" s="1" t="s">
        <v>809</v>
      </c>
    </row>
    <row r="283" spans="1:11" x14ac:dyDescent="0.3">
      <c r="A283" s="1" t="s">
        <v>810</v>
      </c>
      <c r="B283" s="1" t="s">
        <v>4</v>
      </c>
      <c r="C283" s="1" t="str">
        <f>CONCATENATE(USCitiesByPopulation[[#This Row],[City]],"-",USCitiesByPopulation[[#This Row],[State]])</f>
        <v>Santa Maria-CA</v>
      </c>
      <c r="D283" s="3">
        <v>110125</v>
      </c>
      <c r="E283" s="3">
        <v>109707</v>
      </c>
      <c r="F283" s="4" t="s">
        <v>271</v>
      </c>
      <c r="G283" s="3">
        <v>22.8</v>
      </c>
      <c r="H283" s="3">
        <v>59.1</v>
      </c>
      <c r="I283" s="3">
        <v>4812</v>
      </c>
      <c r="J283" s="3">
        <v>1858</v>
      </c>
      <c r="K283" s="1" t="s">
        <v>811</v>
      </c>
    </row>
    <row r="284" spans="1:11" x14ac:dyDescent="0.3">
      <c r="A284" s="1" t="s">
        <v>812</v>
      </c>
      <c r="B284" s="1" t="s">
        <v>4</v>
      </c>
      <c r="C284" s="1" t="str">
        <f>CONCATENATE(USCitiesByPopulation[[#This Row],[City]],"-",USCitiesByPopulation[[#This Row],[State]])</f>
        <v>Downey-CA</v>
      </c>
      <c r="D284" s="3">
        <v>109934</v>
      </c>
      <c r="E284" s="3">
        <v>114355</v>
      </c>
      <c r="F284" s="4" t="s">
        <v>813</v>
      </c>
      <c r="G284" s="3">
        <v>12.4</v>
      </c>
      <c r="H284" s="3">
        <v>32.1</v>
      </c>
      <c r="I284" s="3">
        <v>9222</v>
      </c>
      <c r="J284" s="3">
        <v>3561</v>
      </c>
      <c r="K284" s="1" t="s">
        <v>814</v>
      </c>
    </row>
    <row r="285" spans="1:11" x14ac:dyDescent="0.3">
      <c r="A285" s="1" t="s">
        <v>677</v>
      </c>
      <c r="B285" s="1" t="s">
        <v>48</v>
      </c>
      <c r="C285" s="1" t="str">
        <f>CONCATENATE(USCitiesByPopulation[[#This Row],[City]],"-",USCitiesByPopulation[[#This Row],[State]])</f>
        <v>Concord-NC</v>
      </c>
      <c r="D285" s="3">
        <v>109896</v>
      </c>
      <c r="E285" s="3">
        <v>105240</v>
      </c>
      <c r="F285" s="4" t="s">
        <v>815</v>
      </c>
      <c r="G285" s="3">
        <v>63.5</v>
      </c>
      <c r="H285" s="3">
        <v>164.5</v>
      </c>
      <c r="I285" s="3">
        <v>1657</v>
      </c>
      <c r="J285" s="3">
        <v>640</v>
      </c>
      <c r="K285" s="1" t="s">
        <v>816</v>
      </c>
    </row>
    <row r="286" spans="1:11" x14ac:dyDescent="0.3">
      <c r="A286" s="1" t="s">
        <v>1816</v>
      </c>
      <c r="B286" s="1" t="s">
        <v>4</v>
      </c>
      <c r="C286" s="1" t="str">
        <f>CONCATENATE(USCitiesByPopulation[[#This Row],[City]],"-",USCitiesByPopulation[[#This Row],[State]])</f>
        <v>Ventura-CA</v>
      </c>
      <c r="D286" s="3">
        <v>109527</v>
      </c>
      <c r="E286" s="3">
        <v>110763</v>
      </c>
      <c r="F286" s="4" t="s">
        <v>817</v>
      </c>
      <c r="G286" s="3">
        <v>21.9</v>
      </c>
      <c r="H286" s="3">
        <v>56.7</v>
      </c>
      <c r="I286" s="3">
        <v>5058</v>
      </c>
      <c r="J286" s="3">
        <v>1953</v>
      </c>
      <c r="K286" s="1" t="s">
        <v>818</v>
      </c>
    </row>
    <row r="287" spans="1:11" x14ac:dyDescent="0.3">
      <c r="A287" s="1" t="s">
        <v>819</v>
      </c>
      <c r="B287" s="1" t="s">
        <v>4</v>
      </c>
      <c r="C287" s="1" t="str">
        <f>CONCATENATE(USCitiesByPopulation[[#This Row],[City]],"-",USCitiesByPopulation[[#This Row],[State]])</f>
        <v>Costa Mesa-CA</v>
      </c>
      <c r="D287" s="3">
        <v>109521</v>
      </c>
      <c r="E287" s="3">
        <v>111918</v>
      </c>
      <c r="F287" s="4" t="s">
        <v>573</v>
      </c>
      <c r="G287" s="3">
        <v>15.8</v>
      </c>
      <c r="H287" s="3">
        <v>40.9</v>
      </c>
      <c r="I287" s="3">
        <v>7083</v>
      </c>
      <c r="J287" s="3">
        <v>2735</v>
      </c>
      <c r="K287" s="1" t="s">
        <v>820</v>
      </c>
    </row>
    <row r="288" spans="1:11" x14ac:dyDescent="0.3">
      <c r="A288" s="1" t="s">
        <v>821</v>
      </c>
      <c r="B288" s="1" t="s">
        <v>12</v>
      </c>
      <c r="C288" s="1" t="str">
        <f>CONCATENATE(USCitiesByPopulation[[#This Row],[City]],"-",USCitiesByPopulation[[#This Row],[State]])</f>
        <v>Sugar Land-TX</v>
      </c>
      <c r="D288" s="3">
        <v>109414</v>
      </c>
      <c r="E288" s="3">
        <v>111026</v>
      </c>
      <c r="F288" s="4" t="s">
        <v>335</v>
      </c>
      <c r="G288" s="3">
        <v>40.5</v>
      </c>
      <c r="H288" s="3">
        <v>104.9</v>
      </c>
      <c r="I288" s="3">
        <v>2741</v>
      </c>
      <c r="J288" s="3">
        <v>1058</v>
      </c>
      <c r="K288" s="1" t="s">
        <v>822</v>
      </c>
    </row>
    <row r="289" spans="1:11" x14ac:dyDescent="0.3">
      <c r="A289" s="1" t="s">
        <v>823</v>
      </c>
      <c r="B289" s="1" t="s">
        <v>4</v>
      </c>
      <c r="C289" s="1" t="str">
        <f>CONCATENATE(USCitiesByPopulation[[#This Row],[City]],"-",USCitiesByPopulation[[#This Row],[State]])</f>
        <v>Menifee-CA</v>
      </c>
      <c r="D289" s="3">
        <v>109399</v>
      </c>
      <c r="E289" s="3">
        <v>102527</v>
      </c>
      <c r="F289" s="4" t="s">
        <v>824</v>
      </c>
      <c r="G289" s="3">
        <v>46.5</v>
      </c>
      <c r="H289" s="3">
        <v>120.4</v>
      </c>
      <c r="I289" s="3">
        <v>2205</v>
      </c>
      <c r="J289" s="3">
        <v>851</v>
      </c>
      <c r="K289" s="1" t="s">
        <v>825</v>
      </c>
    </row>
    <row r="290" spans="1:11" x14ac:dyDescent="0.3">
      <c r="A290" s="1" t="s">
        <v>826</v>
      </c>
      <c r="B290" s="1" t="s">
        <v>12</v>
      </c>
      <c r="C290" s="1" t="str">
        <f>CONCATENATE(USCitiesByPopulation[[#This Row],[City]],"-",USCitiesByPopulation[[#This Row],[State]])</f>
        <v>Tyler-TX</v>
      </c>
      <c r="D290" s="3">
        <v>109286</v>
      </c>
      <c r="E290" s="3">
        <v>105995</v>
      </c>
      <c r="F290" s="4" t="s">
        <v>827</v>
      </c>
      <c r="G290" s="3">
        <v>57.5</v>
      </c>
      <c r="H290" s="3">
        <v>148.9</v>
      </c>
      <c r="I290" s="3">
        <v>1843</v>
      </c>
      <c r="J290" s="3">
        <v>712</v>
      </c>
      <c r="K290" s="1" t="s">
        <v>828</v>
      </c>
    </row>
    <row r="291" spans="1:11" x14ac:dyDescent="0.3">
      <c r="A291" s="1" t="s">
        <v>829</v>
      </c>
      <c r="B291" s="1" t="s">
        <v>77</v>
      </c>
      <c r="C291" s="1" t="str">
        <f>CONCATENATE(USCitiesByPopulation[[#This Row],[City]],"-",USCitiesByPopulation[[#This Row],[State]])</f>
        <v>Sparks-NV</v>
      </c>
      <c r="D291" s="3">
        <v>109226</v>
      </c>
      <c r="E291" s="3">
        <v>108445</v>
      </c>
      <c r="F291" s="4" t="s">
        <v>281</v>
      </c>
      <c r="G291" s="3">
        <v>36.4</v>
      </c>
      <c r="H291" s="3">
        <v>94.3</v>
      </c>
      <c r="I291" s="3">
        <v>2979</v>
      </c>
      <c r="J291" s="3">
        <v>1150</v>
      </c>
      <c r="K291" s="1" t="s">
        <v>830</v>
      </c>
    </row>
    <row r="292" spans="1:11" x14ac:dyDescent="0.3">
      <c r="A292" s="1" t="s">
        <v>831</v>
      </c>
      <c r="B292" s="1" t="s">
        <v>60</v>
      </c>
      <c r="C292" s="1" t="str">
        <f>CONCATENATE(USCitiesByPopulation[[#This Row],[City]],"-",USCitiesByPopulation[[#This Row],[State]])</f>
        <v>Greeley-CO</v>
      </c>
      <c r="D292" s="3">
        <v>109209</v>
      </c>
      <c r="E292" s="3">
        <v>108795</v>
      </c>
      <c r="F292" s="4" t="s">
        <v>271</v>
      </c>
      <c r="G292" s="3">
        <v>48.9</v>
      </c>
      <c r="H292" s="3">
        <v>126.7</v>
      </c>
      <c r="I292" s="3">
        <v>2225</v>
      </c>
      <c r="J292" s="3">
        <v>859</v>
      </c>
      <c r="K292" s="1" t="s">
        <v>832</v>
      </c>
    </row>
    <row r="293" spans="1:11" x14ac:dyDescent="0.3">
      <c r="A293" s="1" t="s">
        <v>833</v>
      </c>
      <c r="B293" s="1" t="s">
        <v>106</v>
      </c>
      <c r="C293" s="1" t="str">
        <f>CONCATENATE(USCitiesByPopulation[[#This Row],[City]],"-",USCitiesByPopulation[[#This Row],[State]])</f>
        <v>Rio Rancho-NM</v>
      </c>
      <c r="D293" s="3">
        <v>108082</v>
      </c>
      <c r="E293" s="3">
        <v>104046</v>
      </c>
      <c r="F293" s="4" t="s">
        <v>834</v>
      </c>
      <c r="G293" s="3">
        <v>103.4</v>
      </c>
      <c r="H293" s="3">
        <v>267.8</v>
      </c>
      <c r="I293" s="3">
        <v>1006</v>
      </c>
      <c r="J293" s="3">
        <v>388</v>
      </c>
      <c r="K293" s="1" t="s">
        <v>835</v>
      </c>
    </row>
    <row r="294" spans="1:11" x14ac:dyDescent="0.3">
      <c r="A294" s="1" t="s">
        <v>836</v>
      </c>
      <c r="B294" s="1" t="s">
        <v>126</v>
      </c>
      <c r="C294" s="1" t="str">
        <f>CONCATENATE(USCitiesByPopulation[[#This Row],[City]],"-",USCitiesByPopulation[[#This Row],[State]])</f>
        <v>Sandy Springs-GA</v>
      </c>
      <c r="D294" s="3">
        <v>107763</v>
      </c>
      <c r="E294" s="3">
        <v>108080</v>
      </c>
      <c r="F294" s="4" t="s">
        <v>155</v>
      </c>
      <c r="G294" s="3">
        <v>37.700000000000003</v>
      </c>
      <c r="H294" s="3">
        <v>97.6</v>
      </c>
      <c r="I294" s="3">
        <v>2867</v>
      </c>
      <c r="J294" s="3">
        <v>1107</v>
      </c>
      <c r="K294" s="1" t="s">
        <v>837</v>
      </c>
    </row>
    <row r="295" spans="1:11" x14ac:dyDescent="0.3">
      <c r="A295" s="1" t="s">
        <v>838</v>
      </c>
      <c r="B295" s="1" t="s">
        <v>95</v>
      </c>
      <c r="C295" s="1" t="str">
        <f>CONCATENATE(USCitiesByPopulation[[#This Row],[City]],"-",USCitiesByPopulation[[#This Row],[State]])</f>
        <v>Dearborn-MI</v>
      </c>
      <c r="D295" s="3">
        <v>107710</v>
      </c>
      <c r="E295" s="3">
        <v>109976</v>
      </c>
      <c r="F295" s="4" t="s">
        <v>839</v>
      </c>
      <c r="G295" s="3">
        <v>24.2</v>
      </c>
      <c r="H295" s="3">
        <v>62.7</v>
      </c>
      <c r="I295" s="3">
        <v>4544</v>
      </c>
      <c r="J295" s="3">
        <v>1754</v>
      </c>
      <c r="K295" s="1" t="s">
        <v>840</v>
      </c>
    </row>
    <row r="296" spans="1:11" x14ac:dyDescent="0.3">
      <c r="A296" s="1" t="s">
        <v>841</v>
      </c>
      <c r="B296" s="1" t="s">
        <v>4</v>
      </c>
      <c r="C296" s="1" t="str">
        <f>CONCATENATE(USCitiesByPopulation[[#This Row],[City]],"-",USCitiesByPopulation[[#This Row],[State]])</f>
        <v>Jurupa Valley-CA</v>
      </c>
      <c r="D296" s="3">
        <v>107609</v>
      </c>
      <c r="E296" s="3">
        <v>105053</v>
      </c>
      <c r="F296" s="4" t="s">
        <v>701</v>
      </c>
      <c r="G296" s="3">
        <v>42.9</v>
      </c>
      <c r="H296" s="3">
        <v>111.1</v>
      </c>
      <c r="I296" s="3">
        <v>2449</v>
      </c>
      <c r="J296" s="3">
        <v>946</v>
      </c>
      <c r="K296" s="1" t="s">
        <v>842</v>
      </c>
    </row>
    <row r="297" spans="1:11" x14ac:dyDescent="0.3">
      <c r="A297" s="1" t="s">
        <v>843</v>
      </c>
      <c r="B297" s="1" t="s">
        <v>211</v>
      </c>
      <c r="C297" s="1" t="str">
        <f>CONCATENATE(USCitiesByPopulation[[#This Row],[City]],"-",USCitiesByPopulation[[#This Row],[State]])</f>
        <v>Edison-NJ</v>
      </c>
      <c r="D297" s="3">
        <v>107361</v>
      </c>
      <c r="E297" s="3">
        <v>107588</v>
      </c>
      <c r="F297" s="4" t="s">
        <v>844</v>
      </c>
      <c r="G297" s="3">
        <v>30.1</v>
      </c>
      <c r="H297" s="3">
        <v>78</v>
      </c>
      <c r="I297" s="3">
        <v>3574</v>
      </c>
      <c r="J297" s="3">
        <v>1380</v>
      </c>
      <c r="K297" s="1" t="s">
        <v>845</v>
      </c>
    </row>
    <row r="298" spans="1:11" x14ac:dyDescent="0.3">
      <c r="A298" s="1" t="s">
        <v>846</v>
      </c>
      <c r="B298" s="1" t="s">
        <v>57</v>
      </c>
      <c r="C298" s="1" t="str">
        <f>CONCATENATE(USCitiesByPopulation[[#This Row],[City]],"-",USCitiesByPopulation[[#This Row],[State]])</f>
        <v>Spokane Valley-WA</v>
      </c>
      <c r="D298" s="3">
        <v>107325</v>
      </c>
      <c r="E298" s="3">
        <v>102976</v>
      </c>
      <c r="F298" s="4" t="s">
        <v>694</v>
      </c>
      <c r="G298" s="3">
        <v>37.700000000000003</v>
      </c>
      <c r="H298" s="3">
        <v>97.6</v>
      </c>
      <c r="I298" s="3">
        <v>2731</v>
      </c>
      <c r="J298" s="3">
        <v>1054</v>
      </c>
      <c r="K298" s="1" t="s">
        <v>847</v>
      </c>
    </row>
    <row r="299" spans="1:11" x14ac:dyDescent="0.3">
      <c r="A299" s="1" t="s">
        <v>848</v>
      </c>
      <c r="B299" s="1" t="s">
        <v>85</v>
      </c>
      <c r="C299" s="1" t="str">
        <f>CONCATENATE(USCitiesByPopulation[[#This Row],[City]],"-",USCitiesByPopulation[[#This Row],[State]])</f>
        <v>Hillsboro-OR</v>
      </c>
      <c r="D299" s="3">
        <v>107299</v>
      </c>
      <c r="E299" s="3">
        <v>106447</v>
      </c>
      <c r="F299" s="4" t="s">
        <v>849</v>
      </c>
      <c r="G299" s="3">
        <v>25.7</v>
      </c>
      <c r="H299" s="3">
        <v>66.599999999999994</v>
      </c>
      <c r="I299" s="3">
        <v>4142</v>
      </c>
      <c r="J299" s="3">
        <v>1599</v>
      </c>
      <c r="K299" s="1" t="s">
        <v>850</v>
      </c>
    </row>
    <row r="300" spans="1:11" x14ac:dyDescent="0.3">
      <c r="A300" s="1" t="s">
        <v>851</v>
      </c>
      <c r="B300" s="1" t="s">
        <v>34</v>
      </c>
      <c r="C300" s="1" t="str">
        <f>CONCATENATE(USCitiesByPopulation[[#This Row],[City]],"-",USCitiesByPopulation[[#This Row],[State]])</f>
        <v>Davie-FL</v>
      </c>
      <c r="D300" s="3">
        <v>106513</v>
      </c>
      <c r="E300" s="3">
        <v>105691</v>
      </c>
      <c r="F300" s="4" t="s">
        <v>852</v>
      </c>
      <c r="G300" s="3">
        <v>34.9</v>
      </c>
      <c r="H300" s="3">
        <v>90.4</v>
      </c>
      <c r="I300" s="3">
        <v>3028</v>
      </c>
      <c r="J300" s="3">
        <v>1169</v>
      </c>
      <c r="K300" s="1" t="s">
        <v>853</v>
      </c>
    </row>
    <row r="301" spans="1:11" x14ac:dyDescent="0.3">
      <c r="A301" s="1" t="s">
        <v>854</v>
      </c>
      <c r="B301" s="1" t="s">
        <v>102</v>
      </c>
      <c r="C301" s="1" t="str">
        <f>CONCATENATE(USCitiesByPopulation[[#This Row],[City]],"-",USCitiesByPopulation[[#This Row],[State]])</f>
        <v>Green Bay-WI</v>
      </c>
      <c r="D301" s="3">
        <v>106095</v>
      </c>
      <c r="E301" s="3">
        <v>107395</v>
      </c>
      <c r="F301" s="4" t="s">
        <v>855</v>
      </c>
      <c r="G301" s="3">
        <v>45.5</v>
      </c>
      <c r="H301" s="3">
        <v>117.8</v>
      </c>
      <c r="I301" s="3">
        <v>2360</v>
      </c>
      <c r="J301" s="3">
        <v>910</v>
      </c>
      <c r="K301" s="1" t="s">
        <v>856</v>
      </c>
    </row>
    <row r="302" spans="1:11" x14ac:dyDescent="0.3">
      <c r="A302" s="1" t="s">
        <v>857</v>
      </c>
      <c r="B302" s="1" t="s">
        <v>60</v>
      </c>
      <c r="C302" s="1" t="str">
        <f>CONCATENATE(USCitiesByPopulation[[#This Row],[City]],"-",USCitiesByPopulation[[#This Row],[State]])</f>
        <v>Centennial-CO</v>
      </c>
      <c r="D302" s="3">
        <v>105865</v>
      </c>
      <c r="E302" s="3">
        <v>108418</v>
      </c>
      <c r="F302" s="4" t="s">
        <v>858</v>
      </c>
      <c r="G302" s="3">
        <v>29.7</v>
      </c>
      <c r="H302" s="3">
        <v>76.900000000000006</v>
      </c>
      <c r="I302" s="3">
        <v>3650</v>
      </c>
      <c r="J302" s="3">
        <v>1410</v>
      </c>
      <c r="K302" s="1" t="s">
        <v>859</v>
      </c>
    </row>
    <row r="303" spans="1:11" x14ac:dyDescent="0.3">
      <c r="A303" s="1" t="s">
        <v>860</v>
      </c>
      <c r="B303" s="1" t="s">
        <v>16</v>
      </c>
      <c r="C303" s="1" t="str">
        <f>CONCATENATE(USCitiesByPopulation[[#This Row],[City]],"-",USCitiesByPopulation[[#This Row],[State]])</f>
        <v>Buckeye-AZ</v>
      </c>
      <c r="D303" s="3">
        <v>105567</v>
      </c>
      <c r="E303" s="3">
        <v>91502</v>
      </c>
      <c r="F303" s="4" t="s">
        <v>861</v>
      </c>
      <c r="G303" s="3">
        <v>393</v>
      </c>
      <c r="H303" s="3">
        <v>1017.9</v>
      </c>
      <c r="I303" s="3">
        <v>233</v>
      </c>
      <c r="J303" s="3">
        <v>90</v>
      </c>
      <c r="K303" s="1" t="s">
        <v>862</v>
      </c>
    </row>
    <row r="304" spans="1:11" x14ac:dyDescent="0.3">
      <c r="A304" s="1" t="s">
        <v>863</v>
      </c>
      <c r="B304" s="1" t="s">
        <v>60</v>
      </c>
      <c r="C304" s="1" t="str">
        <f>CONCATENATE(USCitiesByPopulation[[#This Row],[City]],"-",USCitiesByPopulation[[#This Row],[State]])</f>
        <v>Boulder-CO</v>
      </c>
      <c r="D304" s="3">
        <v>105485</v>
      </c>
      <c r="E304" s="3">
        <v>108250</v>
      </c>
      <c r="F304" s="4" t="s">
        <v>593</v>
      </c>
      <c r="G304" s="3">
        <v>26.3</v>
      </c>
      <c r="H304" s="3">
        <v>68.099999999999994</v>
      </c>
      <c r="I304" s="3">
        <v>4116</v>
      </c>
      <c r="J304" s="3">
        <v>1589</v>
      </c>
      <c r="K304" s="1" t="s">
        <v>864</v>
      </c>
    </row>
    <row r="305" spans="1:11" x14ac:dyDescent="0.3">
      <c r="A305" s="1" t="s">
        <v>865</v>
      </c>
      <c r="B305" s="1" t="s">
        <v>16</v>
      </c>
      <c r="C305" s="1" t="str">
        <f>CONCATENATE(USCitiesByPopulation[[#This Row],[City]],"-",USCitiesByPopulation[[#This Row],[State]])</f>
        <v>Goodyear-AZ</v>
      </c>
      <c r="D305" s="3">
        <v>105406</v>
      </c>
      <c r="E305" s="3">
        <v>95294</v>
      </c>
      <c r="F305" s="4" t="s">
        <v>866</v>
      </c>
      <c r="G305" s="3">
        <v>191.3</v>
      </c>
      <c r="H305" s="3">
        <v>495.5</v>
      </c>
      <c r="I305" s="3">
        <v>498</v>
      </c>
      <c r="J305" s="3">
        <v>192</v>
      </c>
      <c r="K305" s="1" t="s">
        <v>867</v>
      </c>
    </row>
    <row r="306" spans="1:11" x14ac:dyDescent="0.3">
      <c r="A306" s="1" t="s">
        <v>868</v>
      </c>
      <c r="B306" s="1" t="s">
        <v>4</v>
      </c>
      <c r="C306" s="1" t="str">
        <f>CONCATENATE(USCitiesByPopulation[[#This Row],[City]],"-",USCitiesByPopulation[[#This Row],[State]])</f>
        <v>El Monte-CA</v>
      </c>
      <c r="D306" s="3">
        <v>105312</v>
      </c>
      <c r="E306" s="3">
        <v>109450</v>
      </c>
      <c r="F306" s="4" t="s">
        <v>869</v>
      </c>
      <c r="G306" s="3">
        <v>9.6</v>
      </c>
      <c r="H306" s="3">
        <v>24.9</v>
      </c>
      <c r="I306" s="3">
        <v>11401</v>
      </c>
      <c r="J306" s="3">
        <v>4402</v>
      </c>
      <c r="K306" s="1" t="s">
        <v>870</v>
      </c>
    </row>
    <row r="307" spans="1:11" x14ac:dyDescent="0.3">
      <c r="A307" s="1" t="s">
        <v>871</v>
      </c>
      <c r="B307" s="1" t="s">
        <v>4</v>
      </c>
      <c r="C307" s="1" t="str">
        <f>CONCATENATE(USCitiesByPopulation[[#This Row],[City]],"-",USCitiesByPopulation[[#This Row],[State]])</f>
        <v>West Covina-CA</v>
      </c>
      <c r="D307" s="3">
        <v>105013</v>
      </c>
      <c r="E307" s="3">
        <v>109501</v>
      </c>
      <c r="F307" s="4" t="s">
        <v>872</v>
      </c>
      <c r="G307" s="3">
        <v>16</v>
      </c>
      <c r="H307" s="3">
        <v>41.4</v>
      </c>
      <c r="I307" s="3">
        <v>6844</v>
      </c>
      <c r="J307" s="3">
        <v>2642</v>
      </c>
      <c r="K307" s="1" t="s">
        <v>873</v>
      </c>
    </row>
    <row r="308" spans="1:11" x14ac:dyDescent="0.3">
      <c r="A308" s="1" t="s">
        <v>874</v>
      </c>
      <c r="B308" s="1" t="s">
        <v>81</v>
      </c>
      <c r="C308" s="1" t="str">
        <f>CONCATENATE(USCitiesByPopulation[[#This Row],[City]],"-",USCitiesByPopulation[[#This Row],[State]])</f>
        <v>Brockton-MA</v>
      </c>
      <c r="D308" s="3">
        <v>104826</v>
      </c>
      <c r="E308" s="3">
        <v>105643</v>
      </c>
      <c r="F308" s="4" t="s">
        <v>274</v>
      </c>
      <c r="G308" s="3">
        <v>21.3</v>
      </c>
      <c r="H308" s="3">
        <v>55.2</v>
      </c>
      <c r="I308" s="3">
        <v>4960</v>
      </c>
      <c r="J308" s="3">
        <v>1920</v>
      </c>
      <c r="K308" s="1" t="s">
        <v>875</v>
      </c>
    </row>
    <row r="309" spans="1:11" x14ac:dyDescent="0.3">
      <c r="A309" s="1" t="s">
        <v>876</v>
      </c>
      <c r="B309" s="1" t="s">
        <v>12</v>
      </c>
      <c r="C309" s="1" t="str">
        <f>CONCATENATE(USCitiesByPopulation[[#This Row],[City]],"-",USCitiesByPopulation[[#This Row],[State]])</f>
        <v>New Braunfels-TX</v>
      </c>
      <c r="D309" s="3">
        <v>104707</v>
      </c>
      <c r="E309" s="3">
        <v>90403</v>
      </c>
      <c r="F309" s="4" t="s">
        <v>877</v>
      </c>
      <c r="G309" s="3">
        <v>45.2</v>
      </c>
      <c r="H309" s="3">
        <v>117.1</v>
      </c>
      <c r="I309" s="3">
        <v>2000</v>
      </c>
      <c r="J309" s="3">
        <v>770</v>
      </c>
      <c r="K309" s="1" t="s">
        <v>878</v>
      </c>
    </row>
    <row r="310" spans="1:11" x14ac:dyDescent="0.3">
      <c r="A310" s="1" t="s">
        <v>879</v>
      </c>
      <c r="B310" s="1" t="s">
        <v>4</v>
      </c>
      <c r="C310" s="1" t="str">
        <f>CONCATENATE(USCitiesByPopulation[[#This Row],[City]],"-",USCitiesByPopulation[[#This Row],[State]])</f>
        <v>El Cajon-CA</v>
      </c>
      <c r="D310" s="3">
        <v>104414</v>
      </c>
      <c r="E310" s="3">
        <v>106215</v>
      </c>
      <c r="F310" s="4" t="s">
        <v>880</v>
      </c>
      <c r="G310" s="3">
        <v>14.5</v>
      </c>
      <c r="H310" s="3">
        <v>37.6</v>
      </c>
      <c r="I310" s="3">
        <v>7325</v>
      </c>
      <c r="J310" s="3">
        <v>2828</v>
      </c>
      <c r="K310" s="1" t="s">
        <v>881</v>
      </c>
    </row>
    <row r="311" spans="1:11" x14ac:dyDescent="0.3">
      <c r="A311" s="1" t="s">
        <v>882</v>
      </c>
      <c r="B311" s="1" t="s">
        <v>12</v>
      </c>
      <c r="C311" s="1" t="str">
        <f>CONCATENATE(USCitiesByPopulation[[#This Row],[City]],"-",USCitiesByPopulation[[#This Row],[State]])</f>
        <v>Edinburg-TX</v>
      </c>
      <c r="D311" s="3">
        <v>104294</v>
      </c>
      <c r="E311" s="3">
        <v>100243</v>
      </c>
      <c r="F311" s="4" t="s">
        <v>883</v>
      </c>
      <c r="G311" s="3">
        <v>44.7</v>
      </c>
      <c r="H311" s="3">
        <v>115.8</v>
      </c>
      <c r="I311" s="3">
        <v>2243</v>
      </c>
      <c r="J311" s="3">
        <v>866</v>
      </c>
      <c r="K311" s="1" t="s">
        <v>884</v>
      </c>
    </row>
    <row r="312" spans="1:11" x14ac:dyDescent="0.3">
      <c r="A312" s="1" t="s">
        <v>885</v>
      </c>
      <c r="B312" s="1" t="s">
        <v>57</v>
      </c>
      <c r="C312" s="1" t="str">
        <f>CONCATENATE(USCitiesByPopulation[[#This Row],[City]],"-",USCitiesByPopulation[[#This Row],[State]])</f>
        <v>Renton-WA</v>
      </c>
      <c r="D312" s="3">
        <v>104047</v>
      </c>
      <c r="E312" s="3">
        <v>106785</v>
      </c>
      <c r="F312" s="4" t="s">
        <v>886</v>
      </c>
      <c r="G312" s="3">
        <v>23.5</v>
      </c>
      <c r="H312" s="3">
        <v>60.9</v>
      </c>
      <c r="I312" s="3">
        <v>4544</v>
      </c>
      <c r="J312" s="3">
        <v>1754</v>
      </c>
      <c r="K312" s="1" t="s">
        <v>887</v>
      </c>
    </row>
    <row r="313" spans="1:11" x14ac:dyDescent="0.3">
      <c r="A313" s="1" t="s">
        <v>888</v>
      </c>
      <c r="B313" s="1" t="s">
        <v>4</v>
      </c>
      <c r="C313" s="1" t="str">
        <f>CONCATENATE(USCitiesByPopulation[[#This Row],[City]],"-",USCitiesByPopulation[[#This Row],[State]])</f>
        <v>Burbank-CA</v>
      </c>
      <c r="D313" s="3">
        <v>103920</v>
      </c>
      <c r="E313" s="3">
        <v>107337</v>
      </c>
      <c r="F313" s="4" t="s">
        <v>889</v>
      </c>
      <c r="G313" s="3">
        <v>17.3</v>
      </c>
      <c r="H313" s="3">
        <v>44.8</v>
      </c>
      <c r="I313" s="3">
        <v>6204</v>
      </c>
      <c r="J313" s="3">
        <v>2395</v>
      </c>
      <c r="K313" s="1" t="s">
        <v>890</v>
      </c>
    </row>
    <row r="314" spans="1:11" x14ac:dyDescent="0.3">
      <c r="A314" s="1" t="s">
        <v>891</v>
      </c>
      <c r="B314" s="1" t="s">
        <v>4</v>
      </c>
      <c r="C314" s="1" t="str">
        <f>CONCATENATE(USCitiesByPopulation[[#This Row],[City]],"-",USCitiesByPopulation[[#This Row],[State]])</f>
        <v>Inglewood-CA</v>
      </c>
      <c r="D314" s="3">
        <v>103621</v>
      </c>
      <c r="E314" s="3">
        <v>107762</v>
      </c>
      <c r="F314" s="4" t="s">
        <v>892</v>
      </c>
      <c r="G314" s="3">
        <v>9.1</v>
      </c>
      <c r="H314" s="3">
        <v>23.6</v>
      </c>
      <c r="I314" s="3">
        <v>11842</v>
      </c>
      <c r="J314" s="3">
        <v>4572</v>
      </c>
      <c r="K314" s="1" t="s">
        <v>893</v>
      </c>
    </row>
    <row r="315" spans="1:11" x14ac:dyDescent="0.3">
      <c r="A315" s="1" t="s">
        <v>894</v>
      </c>
      <c r="B315" s="1" t="s">
        <v>4</v>
      </c>
      <c r="C315" s="1" t="str">
        <f>CONCATENATE(USCitiesByPopulation[[#This Row],[City]],"-",USCitiesByPopulation[[#This Row],[State]])</f>
        <v>Rialto-CA</v>
      </c>
      <c r="D315" s="3">
        <v>103545</v>
      </c>
      <c r="E315" s="3">
        <v>104026</v>
      </c>
      <c r="F315" s="4" t="s">
        <v>895</v>
      </c>
      <c r="G315" s="3">
        <v>24.1</v>
      </c>
      <c r="H315" s="3">
        <v>62.4</v>
      </c>
      <c r="I315" s="3">
        <v>4316</v>
      </c>
      <c r="J315" s="3">
        <v>1666</v>
      </c>
      <c r="K315" s="1" t="s">
        <v>896</v>
      </c>
    </row>
    <row r="316" spans="1:11" x14ac:dyDescent="0.3">
      <c r="A316" s="1" t="s">
        <v>897</v>
      </c>
      <c r="B316" s="1" t="s">
        <v>122</v>
      </c>
      <c r="C316" s="1" t="str">
        <f>CONCATENATE(USCitiesByPopulation[[#This Row],[City]],"-",USCitiesByPopulation[[#This Row],[State]])</f>
        <v>Lee's Summit-MO</v>
      </c>
      <c r="D316" s="3">
        <v>103465</v>
      </c>
      <c r="E316" s="3">
        <v>101108</v>
      </c>
      <c r="F316" s="4" t="s">
        <v>898</v>
      </c>
      <c r="G316" s="3">
        <v>63.9</v>
      </c>
      <c r="H316" s="3">
        <v>165.5</v>
      </c>
      <c r="I316" s="3">
        <v>1582</v>
      </c>
      <c r="J316" s="3">
        <v>611</v>
      </c>
      <c r="K316" s="1" t="s">
        <v>899</v>
      </c>
    </row>
    <row r="317" spans="1:11" x14ac:dyDescent="0.3">
      <c r="A317" s="1" t="s">
        <v>900</v>
      </c>
      <c r="B317" s="1" t="s">
        <v>85</v>
      </c>
      <c r="C317" s="1" t="str">
        <f>CONCATENATE(USCitiesByPopulation[[#This Row],[City]],"-",USCitiesByPopulation[[#This Row],[State]])</f>
        <v>Bend-OR</v>
      </c>
      <c r="D317" s="3">
        <v>103254</v>
      </c>
      <c r="E317" s="3">
        <v>99178</v>
      </c>
      <c r="F317" s="4" t="s">
        <v>41</v>
      </c>
      <c r="G317" s="3">
        <v>33.6</v>
      </c>
      <c r="H317" s="3">
        <v>87</v>
      </c>
      <c r="I317" s="3">
        <v>2952</v>
      </c>
      <c r="J317" s="3">
        <v>1140</v>
      </c>
      <c r="K317" s="1" t="s">
        <v>901</v>
      </c>
    </row>
    <row r="318" spans="1:11" x14ac:dyDescent="0.3">
      <c r="A318" s="1" t="s">
        <v>902</v>
      </c>
      <c r="B318" s="1" t="s">
        <v>211</v>
      </c>
      <c r="C318" s="1" t="str">
        <f>CONCATENATE(USCitiesByPopulation[[#This Row],[City]],"-",USCitiesByPopulation[[#This Row],[State]])</f>
        <v>Woodbridge-NJ</v>
      </c>
      <c r="D318" s="3">
        <v>103229</v>
      </c>
      <c r="E318" s="3">
        <v>103639</v>
      </c>
      <c r="F318" s="4" t="s">
        <v>903</v>
      </c>
      <c r="G318" s="3">
        <v>23.3</v>
      </c>
      <c r="H318" s="3">
        <v>60.3</v>
      </c>
      <c r="I318" s="3">
        <v>4448</v>
      </c>
      <c r="J318" s="3">
        <v>1717</v>
      </c>
      <c r="K318" s="1" t="s">
        <v>904</v>
      </c>
    </row>
    <row r="319" spans="1:11" x14ac:dyDescent="0.3">
      <c r="A319" s="1" t="s">
        <v>905</v>
      </c>
      <c r="B319" s="1" t="s">
        <v>51</v>
      </c>
      <c r="C319" s="1" t="str">
        <f>CONCATENATE(USCitiesByPopulation[[#This Row],[City]],"-",USCitiesByPopulation[[#This Row],[State]])</f>
        <v>South Bend-IN</v>
      </c>
      <c r="D319" s="3">
        <v>103110</v>
      </c>
      <c r="E319" s="3">
        <v>103453</v>
      </c>
      <c r="F319" s="4" t="s">
        <v>464</v>
      </c>
      <c r="G319" s="3">
        <v>42</v>
      </c>
      <c r="H319" s="3">
        <v>108.8</v>
      </c>
      <c r="I319" s="3">
        <v>2463</v>
      </c>
      <c r="J319" s="3">
        <v>951</v>
      </c>
      <c r="K319" s="1" t="s">
        <v>906</v>
      </c>
    </row>
    <row r="320" spans="1:11" x14ac:dyDescent="0.3">
      <c r="A320" s="1" t="s">
        <v>907</v>
      </c>
      <c r="B320" s="1" t="s">
        <v>12</v>
      </c>
      <c r="C320" s="1" t="str">
        <f>CONCATENATE(USCitiesByPopulation[[#This Row],[City]],"-",USCitiesByPopulation[[#This Row],[State]])</f>
        <v>Wichita Falls-TX</v>
      </c>
      <c r="D320" s="3">
        <v>102664</v>
      </c>
      <c r="E320" s="3">
        <v>102316</v>
      </c>
      <c r="F320" s="4" t="s">
        <v>908</v>
      </c>
      <c r="G320" s="3">
        <v>72</v>
      </c>
      <c r="H320" s="3">
        <v>186.5</v>
      </c>
      <c r="I320" s="3">
        <v>1421</v>
      </c>
      <c r="J320" s="3">
        <v>549</v>
      </c>
      <c r="K320" s="1" t="s">
        <v>909</v>
      </c>
    </row>
    <row r="321" spans="1:11" x14ac:dyDescent="0.3">
      <c r="A321" s="1" t="s">
        <v>910</v>
      </c>
      <c r="B321" s="1" t="s">
        <v>353</v>
      </c>
      <c r="C321" s="1" t="str">
        <f>CONCATENATE(USCitiesByPopulation[[#This Row],[City]],"-",USCitiesByPopulation[[#This Row],[State]])</f>
        <v>St. George-UT</v>
      </c>
      <c r="D321" s="3">
        <v>102519</v>
      </c>
      <c r="E321" s="3">
        <v>95342</v>
      </c>
      <c r="F321" s="4" t="s">
        <v>911</v>
      </c>
      <c r="G321" s="3">
        <v>78.5</v>
      </c>
      <c r="H321" s="3">
        <v>203.3</v>
      </c>
      <c r="I321" s="3">
        <v>1215</v>
      </c>
      <c r="J321" s="3">
        <v>469</v>
      </c>
      <c r="K321" s="1" t="s">
        <v>912</v>
      </c>
    </row>
    <row r="322" spans="1:11" x14ac:dyDescent="0.3">
      <c r="A322" s="1" t="s">
        <v>913</v>
      </c>
      <c r="B322" s="1" t="s">
        <v>51</v>
      </c>
      <c r="C322" s="1" t="str">
        <f>CONCATENATE(USCitiesByPopulation[[#This Row],[City]],"-",USCitiesByPopulation[[#This Row],[State]])</f>
        <v>Fishers-IN</v>
      </c>
      <c r="D322" s="3">
        <v>101966</v>
      </c>
      <c r="E322" s="3">
        <v>98977</v>
      </c>
      <c r="F322" s="4" t="s">
        <v>914</v>
      </c>
      <c r="G322" s="3">
        <v>35.6</v>
      </c>
      <c r="H322" s="3">
        <v>92.2</v>
      </c>
      <c r="I322" s="3">
        <v>2780</v>
      </c>
      <c r="J322" s="3">
        <v>1070</v>
      </c>
      <c r="K322" s="1" t="s">
        <v>915</v>
      </c>
    </row>
    <row r="323" spans="1:11" x14ac:dyDescent="0.3">
      <c r="A323" s="1" t="s">
        <v>916</v>
      </c>
      <c r="B323" s="1" t="s">
        <v>51</v>
      </c>
      <c r="C323" s="1" t="str">
        <f>CONCATENATE(USCitiesByPopulation[[#This Row],[City]],"-",USCitiesByPopulation[[#This Row],[State]])</f>
        <v>Carmel-IN</v>
      </c>
      <c r="D323" s="3">
        <v>101964</v>
      </c>
      <c r="E323" s="3">
        <v>99757</v>
      </c>
      <c r="F323" s="4" t="s">
        <v>917</v>
      </c>
      <c r="G323" s="3">
        <v>49.1</v>
      </c>
      <c r="H323" s="3">
        <v>127.2</v>
      </c>
      <c r="I323" s="3">
        <v>2032</v>
      </c>
      <c r="J323" s="3">
        <v>785</v>
      </c>
      <c r="K323" s="1" t="s">
        <v>918</v>
      </c>
    </row>
    <row r="324" spans="1:11" x14ac:dyDescent="0.3">
      <c r="A324" s="1" t="s">
        <v>919</v>
      </c>
      <c r="B324" s="1" t="s">
        <v>4</v>
      </c>
      <c r="C324" s="1" t="str">
        <f>CONCATENATE(USCitiesByPopulation[[#This Row],[City]],"-",USCitiesByPopulation[[#This Row],[State]])</f>
        <v>Vacaville-CA</v>
      </c>
      <c r="D324" s="3">
        <v>101918</v>
      </c>
      <c r="E324" s="3">
        <v>102386</v>
      </c>
      <c r="F324" s="4" t="s">
        <v>895</v>
      </c>
      <c r="G324" s="3">
        <v>29.9</v>
      </c>
      <c r="H324" s="3">
        <v>77.400000000000006</v>
      </c>
      <c r="I324" s="3">
        <v>3424</v>
      </c>
      <c r="J324" s="3">
        <v>1322</v>
      </c>
      <c r="K324" s="1" t="s">
        <v>920</v>
      </c>
    </row>
    <row r="325" spans="1:11" x14ac:dyDescent="0.3">
      <c r="A325" s="1" t="s">
        <v>921</v>
      </c>
      <c r="B325" s="1" t="s">
        <v>81</v>
      </c>
      <c r="C325" s="1" t="str">
        <f>CONCATENATE(USCitiesByPopulation[[#This Row],[City]],"-",USCitiesByPopulation[[#This Row],[State]])</f>
        <v>Quincy-MA</v>
      </c>
      <c r="D325" s="3">
        <v>101727</v>
      </c>
      <c r="E325" s="3">
        <v>101636</v>
      </c>
      <c r="F325" s="4" t="s">
        <v>168</v>
      </c>
      <c r="G325" s="3">
        <v>16.600000000000001</v>
      </c>
      <c r="H325" s="3">
        <v>43</v>
      </c>
      <c r="I325" s="3">
        <v>6123</v>
      </c>
      <c r="J325" s="3">
        <v>2364</v>
      </c>
      <c r="K325" s="1" t="s">
        <v>922</v>
      </c>
    </row>
    <row r="326" spans="1:11" x14ac:dyDescent="0.3">
      <c r="A326" s="1" t="s">
        <v>923</v>
      </c>
      <c r="B326" s="1" t="s">
        <v>12</v>
      </c>
      <c r="C326" s="1" t="str">
        <f>CONCATENATE(USCitiesByPopulation[[#This Row],[City]],"-",USCitiesByPopulation[[#This Row],[State]])</f>
        <v>Conroe-TX</v>
      </c>
      <c r="D326" s="3">
        <v>101405</v>
      </c>
      <c r="E326" s="3">
        <v>89956</v>
      </c>
      <c r="F326" s="4" t="s">
        <v>924</v>
      </c>
      <c r="G326" s="3">
        <v>72</v>
      </c>
      <c r="H326" s="3">
        <v>186.5</v>
      </c>
      <c r="I326" s="3">
        <v>1249</v>
      </c>
      <c r="J326" s="3">
        <v>482</v>
      </c>
      <c r="K326" s="1" t="s">
        <v>925</v>
      </c>
    </row>
    <row r="327" spans="1:11" x14ac:dyDescent="0.3">
      <c r="A327" s="1" t="s">
        <v>926</v>
      </c>
      <c r="B327" s="1" t="s">
        <v>4</v>
      </c>
      <c r="C327" s="1" t="str">
        <f>CONCATENATE(USCitiesByPopulation[[#This Row],[City]],"-",USCitiesByPopulation[[#This Row],[State]])</f>
        <v>Chico-CA</v>
      </c>
      <c r="D327" s="3">
        <v>101299</v>
      </c>
      <c r="E327" s="3">
        <v>101475</v>
      </c>
      <c r="F327" s="4" t="s">
        <v>927</v>
      </c>
      <c r="G327" s="3">
        <v>34.1</v>
      </c>
      <c r="H327" s="3">
        <v>88.3</v>
      </c>
      <c r="I327" s="3">
        <v>2976</v>
      </c>
      <c r="J327" s="3">
        <v>1149</v>
      </c>
      <c r="K327" s="1" t="s">
        <v>928</v>
      </c>
    </row>
    <row r="328" spans="1:11" x14ac:dyDescent="0.3">
      <c r="A328" s="1" t="s">
        <v>929</v>
      </c>
      <c r="B328" s="1" t="s">
        <v>4</v>
      </c>
      <c r="C328" s="1" t="str">
        <f>CONCATENATE(USCitiesByPopulation[[#This Row],[City]],"-",USCitiesByPopulation[[#This Row],[State]])</f>
        <v>San Mateo-CA</v>
      </c>
      <c r="D328" s="3">
        <v>100984</v>
      </c>
      <c r="E328" s="3">
        <v>105661</v>
      </c>
      <c r="F328" s="4" t="s">
        <v>930</v>
      </c>
      <c r="G328" s="3">
        <v>12.1</v>
      </c>
      <c r="H328" s="3">
        <v>31.3</v>
      </c>
      <c r="I328" s="3">
        <v>8732</v>
      </c>
      <c r="J328" s="3">
        <v>3371</v>
      </c>
      <c r="K328" s="1" t="s">
        <v>931</v>
      </c>
    </row>
    <row r="329" spans="1:11" x14ac:dyDescent="0.3">
      <c r="A329" s="1" t="s">
        <v>932</v>
      </c>
      <c r="B329" s="1" t="s">
        <v>81</v>
      </c>
      <c r="C329" s="1" t="str">
        <f>CONCATENATE(USCitiesByPopulation[[#This Row],[City]],"-",USCitiesByPopulation[[#This Row],[State]])</f>
        <v>Lynn-MA</v>
      </c>
      <c r="D329" s="3">
        <v>100891</v>
      </c>
      <c r="E329" s="3">
        <v>101253</v>
      </c>
      <c r="F329" s="4" t="s">
        <v>933</v>
      </c>
      <c r="G329" s="3">
        <v>10.7</v>
      </c>
      <c r="H329" s="3">
        <v>27.7</v>
      </c>
      <c r="I329" s="3">
        <v>9463</v>
      </c>
      <c r="J329" s="3">
        <v>3654</v>
      </c>
      <c r="K329" s="1" t="s">
        <v>934</v>
      </c>
    </row>
    <row r="330" spans="1:11" x14ac:dyDescent="0.3">
      <c r="A330" s="1" t="s">
        <v>935</v>
      </c>
      <c r="B330" s="1" t="s">
        <v>0</v>
      </c>
      <c r="C330" s="1" t="str">
        <f>CONCATENATE(USCitiesByPopulation[[#This Row],[City]],"-",USCitiesByPopulation[[#This Row],[State]])</f>
        <v>Albany-NY</v>
      </c>
      <c r="D330" s="3">
        <v>100826</v>
      </c>
      <c r="E330" s="3">
        <v>99224</v>
      </c>
      <c r="F330" s="4" t="s">
        <v>936</v>
      </c>
      <c r="G330" s="3">
        <v>21.4</v>
      </c>
      <c r="H330" s="3">
        <v>55.4</v>
      </c>
      <c r="I330" s="3">
        <v>4637</v>
      </c>
      <c r="J330" s="3">
        <v>1790</v>
      </c>
      <c r="K330" s="1" t="s">
        <v>937</v>
      </c>
    </row>
    <row r="331" spans="1:11" x14ac:dyDescent="0.3">
      <c r="A331" s="1" t="s">
        <v>938</v>
      </c>
      <c r="B331" s="1" t="s">
        <v>4</v>
      </c>
      <c r="C331" s="1" t="str">
        <f>CONCATENATE(USCitiesByPopulation[[#This Row],[City]],"-",USCitiesByPopulation[[#This Row],[State]])</f>
        <v>Hesperia-CA</v>
      </c>
      <c r="D331" s="3">
        <v>100744</v>
      </c>
      <c r="E331" s="3">
        <v>99818</v>
      </c>
      <c r="F331" s="4" t="s">
        <v>939</v>
      </c>
      <c r="G331" s="3">
        <v>72.7</v>
      </c>
      <c r="H331" s="3">
        <v>188.3</v>
      </c>
      <c r="I331" s="3">
        <v>1373</v>
      </c>
      <c r="J331" s="3">
        <v>530</v>
      </c>
      <c r="K331" s="1" t="s">
        <v>940</v>
      </c>
    </row>
    <row r="332" spans="1:11" x14ac:dyDescent="0.3">
      <c r="A332" s="1" t="s">
        <v>941</v>
      </c>
      <c r="B332" s="1" t="s">
        <v>81</v>
      </c>
      <c r="C332" s="1" t="str">
        <f>CONCATENATE(USCitiesByPopulation[[#This Row],[City]],"-",USCitiesByPopulation[[#This Row],[State]])</f>
        <v>New Bedford-MA</v>
      </c>
      <c r="D332" s="3">
        <v>100682</v>
      </c>
      <c r="E332" s="3">
        <v>101079</v>
      </c>
      <c r="F332" s="4" t="s">
        <v>942</v>
      </c>
      <c r="G332" s="3">
        <v>20</v>
      </c>
      <c r="H332" s="3">
        <v>51.8</v>
      </c>
      <c r="I332" s="3">
        <v>5054</v>
      </c>
      <c r="J332" s="3">
        <v>1951</v>
      </c>
      <c r="K332" s="1" t="s">
        <v>943</v>
      </c>
    </row>
    <row r="333" spans="1:11" x14ac:dyDescent="0.3">
      <c r="A333" s="1" t="s">
        <v>944</v>
      </c>
      <c r="B333" s="1" t="s">
        <v>334</v>
      </c>
      <c r="C333" s="1" t="str">
        <f>CONCATENATE(USCitiesByPopulation[[#This Row],[City]],"-",USCitiesByPopulation[[#This Row],[State]])</f>
        <v>Davenport-IA</v>
      </c>
      <c r="D333" s="3">
        <v>100486</v>
      </c>
      <c r="E333" s="3">
        <v>101724</v>
      </c>
      <c r="F333" s="4" t="s">
        <v>945</v>
      </c>
      <c r="G333" s="3">
        <v>63.8</v>
      </c>
      <c r="H333" s="3">
        <v>165.2</v>
      </c>
      <c r="I333" s="3">
        <v>1594</v>
      </c>
      <c r="J333" s="3">
        <v>615</v>
      </c>
      <c r="K333" s="1" t="s">
        <v>946</v>
      </c>
    </row>
    <row r="334" spans="1:11" x14ac:dyDescent="0.3">
      <c r="A334" s="1" t="s">
        <v>947</v>
      </c>
      <c r="B334" s="1" t="s">
        <v>4</v>
      </c>
      <c r="C334" s="1" t="str">
        <f>CONCATENATE(USCitiesByPopulation[[#This Row],[City]],"-",USCitiesByPopulation[[#This Row],[State]])</f>
        <v>Daly City-CA</v>
      </c>
      <c r="D334" s="3">
        <v>100007</v>
      </c>
      <c r="E334" s="3">
        <v>104901</v>
      </c>
      <c r="F334" s="4" t="s">
        <v>948</v>
      </c>
      <c r="G334" s="3">
        <v>7.6</v>
      </c>
      <c r="H334" s="3">
        <v>19.7</v>
      </c>
      <c r="I334" s="3">
        <v>13803</v>
      </c>
      <c r="J334" s="3">
        <v>5329</v>
      </c>
      <c r="K334" s="1" t="s">
        <v>949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6CA3-59EC-4473-A9E1-AD3F6733B3E9}">
  <dimension ref="A1:E31"/>
  <sheetViews>
    <sheetView workbookViewId="0">
      <selection activeCell="D25" sqref="D25"/>
    </sheetView>
  </sheetViews>
  <sheetFormatPr defaultRowHeight="13" x14ac:dyDescent="0.3"/>
  <cols>
    <col min="1" max="1" width="20.1796875" style="1" bestFit="1" customWidth="1"/>
    <col min="2" max="2" width="51.90625" style="5" customWidth="1"/>
    <col min="3" max="3" width="43.6328125" style="5" customWidth="1"/>
    <col min="4" max="4" width="15.7265625" style="1" bestFit="1" customWidth="1"/>
    <col min="5" max="5" width="11.08984375" style="1" bestFit="1" customWidth="1"/>
    <col min="6" max="16384" width="8.7265625" style="1"/>
  </cols>
  <sheetData>
    <row r="1" spans="1:5" s="6" customFormat="1" ht="26" x14ac:dyDescent="0.35">
      <c r="A1" s="6" t="s">
        <v>1906</v>
      </c>
      <c r="B1" s="6" t="s">
        <v>1905</v>
      </c>
      <c r="C1" s="6" t="s">
        <v>1907</v>
      </c>
      <c r="D1" s="6" t="s">
        <v>1908</v>
      </c>
      <c r="E1" s="6" t="s">
        <v>1909</v>
      </c>
    </row>
    <row r="2" spans="1:5" s="10" customFormat="1" ht="26" x14ac:dyDescent="0.35">
      <c r="A2" s="10" t="s">
        <v>1014</v>
      </c>
      <c r="B2" s="11" t="s">
        <v>1825</v>
      </c>
      <c r="C2" s="11" t="s">
        <v>1826</v>
      </c>
      <c r="D2" s="12">
        <v>730</v>
      </c>
      <c r="E2" s="13" t="s">
        <v>1827</v>
      </c>
    </row>
    <row r="3" spans="1:5" s="10" customFormat="1" ht="39" x14ac:dyDescent="0.35">
      <c r="A3" s="10" t="s">
        <v>964</v>
      </c>
      <c r="B3" s="11" t="s">
        <v>1828</v>
      </c>
      <c r="C3" s="11" t="s">
        <v>1829</v>
      </c>
      <c r="D3" s="12">
        <v>360</v>
      </c>
      <c r="E3" s="13" t="s">
        <v>1830</v>
      </c>
    </row>
    <row r="4" spans="1:5" s="10" customFormat="1" x14ac:dyDescent="0.35">
      <c r="A4" s="10" t="s">
        <v>969</v>
      </c>
      <c r="B4" s="11" t="s">
        <v>1831</v>
      </c>
      <c r="C4" s="11" t="s">
        <v>1832</v>
      </c>
      <c r="D4" s="12">
        <v>2350</v>
      </c>
      <c r="E4" s="13" t="s">
        <v>1833</v>
      </c>
    </row>
    <row r="5" spans="1:5" s="10" customFormat="1" x14ac:dyDescent="0.35">
      <c r="A5" s="10" t="s">
        <v>1019</v>
      </c>
      <c r="B5" s="11" t="s">
        <v>1834</v>
      </c>
      <c r="C5" s="11" t="s">
        <v>961</v>
      </c>
      <c r="D5" s="12">
        <v>3000</v>
      </c>
      <c r="E5" s="13" t="s">
        <v>1835</v>
      </c>
    </row>
    <row r="6" spans="1:5" s="10" customFormat="1" x14ac:dyDescent="0.35">
      <c r="A6" s="10" t="s">
        <v>990</v>
      </c>
      <c r="B6" s="11" t="s">
        <v>1836</v>
      </c>
      <c r="C6" s="11" t="s">
        <v>1837</v>
      </c>
      <c r="D6" s="12">
        <v>16.2</v>
      </c>
      <c r="E6" s="13" t="s">
        <v>1838</v>
      </c>
    </row>
    <row r="7" spans="1:5" s="10" customFormat="1" x14ac:dyDescent="0.35">
      <c r="A7" s="10" t="s">
        <v>995</v>
      </c>
      <c r="B7" s="11" t="s">
        <v>1839</v>
      </c>
      <c r="C7" s="11" t="s">
        <v>1840</v>
      </c>
      <c r="D7" s="12">
        <v>375</v>
      </c>
      <c r="E7" s="13" t="s">
        <v>1841</v>
      </c>
    </row>
    <row r="8" spans="1:5" s="10" customFormat="1" ht="39" x14ac:dyDescent="0.35">
      <c r="A8" s="10" t="s">
        <v>1090</v>
      </c>
      <c r="B8" s="11" t="s">
        <v>1842</v>
      </c>
      <c r="C8" s="11" t="s">
        <v>961</v>
      </c>
      <c r="D8" s="12">
        <v>3900</v>
      </c>
      <c r="E8" s="13" t="s">
        <v>1835</v>
      </c>
    </row>
    <row r="9" spans="1:5" s="10" customFormat="1" ht="26" x14ac:dyDescent="0.35">
      <c r="A9" s="10" t="s">
        <v>1042</v>
      </c>
      <c r="B9" s="11" t="s">
        <v>1843</v>
      </c>
      <c r="C9" s="11" t="s">
        <v>1844</v>
      </c>
      <c r="D9" s="12">
        <v>202</v>
      </c>
      <c r="E9" s="13" t="s">
        <v>1845</v>
      </c>
    </row>
    <row r="10" spans="1:5" s="10" customFormat="1" ht="26" x14ac:dyDescent="0.35">
      <c r="A10" s="10" t="s">
        <v>1000</v>
      </c>
      <c r="B10" s="11" t="s">
        <v>1846</v>
      </c>
      <c r="C10" s="11" t="s">
        <v>1847</v>
      </c>
      <c r="D10" s="12">
        <v>325</v>
      </c>
      <c r="E10" s="13" t="s">
        <v>1848</v>
      </c>
    </row>
    <row r="11" spans="1:5" s="10" customFormat="1" x14ac:dyDescent="0.35">
      <c r="A11" s="10" t="s">
        <v>1068</v>
      </c>
      <c r="B11" s="11" t="s">
        <v>1849</v>
      </c>
      <c r="C11" s="11" t="s">
        <v>1850</v>
      </c>
      <c r="D11" s="12">
        <v>450</v>
      </c>
      <c r="E11" s="13" t="s">
        <v>1851</v>
      </c>
    </row>
    <row r="12" spans="1:5" s="10" customFormat="1" x14ac:dyDescent="0.35">
      <c r="A12" s="10" t="s">
        <v>1095</v>
      </c>
      <c r="B12" s="11" t="s">
        <v>1852</v>
      </c>
      <c r="C12" s="11" t="s">
        <v>1853</v>
      </c>
      <c r="D12" s="12">
        <v>2200</v>
      </c>
      <c r="E12" s="13" t="s">
        <v>1854</v>
      </c>
    </row>
    <row r="13" spans="1:5" s="10" customFormat="1" x14ac:dyDescent="0.35">
      <c r="A13" s="10" t="s">
        <v>1003</v>
      </c>
      <c r="B13" s="11" t="s">
        <v>1855</v>
      </c>
      <c r="C13" s="11" t="s">
        <v>1856</v>
      </c>
      <c r="D13" s="12">
        <v>10.5</v>
      </c>
      <c r="E13" s="13" t="s">
        <v>1857</v>
      </c>
    </row>
    <row r="14" spans="1:5" s="10" customFormat="1" x14ac:dyDescent="0.35">
      <c r="A14" s="10" t="s">
        <v>1073</v>
      </c>
      <c r="B14" s="11" t="s">
        <v>1858</v>
      </c>
      <c r="C14" s="11" t="s">
        <v>1859</v>
      </c>
      <c r="D14" s="12">
        <v>2000</v>
      </c>
      <c r="E14" s="13" t="s">
        <v>1860</v>
      </c>
    </row>
    <row r="15" spans="1:5" s="10" customFormat="1" ht="39" x14ac:dyDescent="0.35">
      <c r="A15" s="10" t="s">
        <v>1078</v>
      </c>
      <c r="B15" s="11" t="s">
        <v>1861</v>
      </c>
      <c r="C15" s="11" t="s">
        <v>1862</v>
      </c>
      <c r="D15" s="12">
        <v>268</v>
      </c>
      <c r="E15" s="13">
        <v>1998</v>
      </c>
    </row>
    <row r="16" spans="1:5" s="10" customFormat="1" x14ac:dyDescent="0.35">
      <c r="A16" s="10" t="s">
        <v>1100</v>
      </c>
      <c r="B16" s="11" t="s">
        <v>1863</v>
      </c>
      <c r="C16" s="11" t="s">
        <v>1864</v>
      </c>
      <c r="D16" s="12">
        <v>377</v>
      </c>
      <c r="E16" s="13" t="s">
        <v>1865</v>
      </c>
    </row>
    <row r="17" spans="1:5" s="10" customFormat="1" x14ac:dyDescent="0.35">
      <c r="A17" s="10" t="s">
        <v>1024</v>
      </c>
      <c r="B17" s="11" t="s">
        <v>1866</v>
      </c>
      <c r="C17" s="11" t="s">
        <v>1867</v>
      </c>
      <c r="D17" s="12">
        <v>68</v>
      </c>
      <c r="E17" s="13" t="s">
        <v>988</v>
      </c>
    </row>
    <row r="18" spans="1:5" s="10" customFormat="1" x14ac:dyDescent="0.35">
      <c r="A18" s="10" t="s">
        <v>1008</v>
      </c>
      <c r="B18" s="11" t="s">
        <v>1868</v>
      </c>
      <c r="C18" s="11" t="s">
        <v>1869</v>
      </c>
      <c r="D18" s="12">
        <v>550</v>
      </c>
      <c r="E18" s="13" t="s">
        <v>1860</v>
      </c>
    </row>
    <row r="19" spans="1:5" s="10" customFormat="1" ht="26" x14ac:dyDescent="0.35">
      <c r="A19" s="10" t="s">
        <v>1047</v>
      </c>
      <c r="B19" s="11" t="s">
        <v>1870</v>
      </c>
      <c r="C19" s="11" t="s">
        <v>1871</v>
      </c>
      <c r="D19" s="12">
        <v>88.5</v>
      </c>
      <c r="E19" s="13" t="s">
        <v>988</v>
      </c>
    </row>
    <row r="20" spans="1:5" s="10" customFormat="1" x14ac:dyDescent="0.35">
      <c r="A20" s="10" t="s">
        <v>1105</v>
      </c>
      <c r="B20" s="11" t="s">
        <v>1872</v>
      </c>
      <c r="C20" s="11" t="s">
        <v>1873</v>
      </c>
      <c r="D20" s="12">
        <v>338</v>
      </c>
      <c r="E20" s="13" t="s">
        <v>1865</v>
      </c>
    </row>
    <row r="21" spans="1:5" s="10" customFormat="1" ht="26" x14ac:dyDescent="0.35">
      <c r="A21" s="10" t="s">
        <v>974</v>
      </c>
      <c r="B21" s="11" t="s">
        <v>1874</v>
      </c>
      <c r="C21" s="11" t="s">
        <v>1875</v>
      </c>
      <c r="D21" s="12">
        <v>300</v>
      </c>
      <c r="E21" s="13" t="s">
        <v>1876</v>
      </c>
    </row>
    <row r="22" spans="1:5" s="10" customFormat="1" x14ac:dyDescent="0.35">
      <c r="A22" s="10" t="s">
        <v>1052</v>
      </c>
      <c r="B22" s="11" t="s">
        <v>1877</v>
      </c>
      <c r="C22" s="11" t="s">
        <v>1878</v>
      </c>
      <c r="D22" s="12">
        <v>325</v>
      </c>
      <c r="E22" s="13" t="s">
        <v>1879</v>
      </c>
    </row>
    <row r="23" spans="1:5" s="10" customFormat="1" x14ac:dyDescent="0.35">
      <c r="A23" s="10" t="s">
        <v>1030</v>
      </c>
      <c r="B23" s="11" t="s">
        <v>1880</v>
      </c>
      <c r="C23" s="11" t="s">
        <v>1881</v>
      </c>
      <c r="D23" s="12">
        <v>85</v>
      </c>
      <c r="E23" s="13" t="s">
        <v>1882</v>
      </c>
    </row>
    <row r="24" spans="1:5" s="10" customFormat="1" x14ac:dyDescent="0.35">
      <c r="A24" s="10" t="s">
        <v>978</v>
      </c>
      <c r="B24" s="11" t="s">
        <v>1883</v>
      </c>
      <c r="C24" s="11" t="s">
        <v>1884</v>
      </c>
      <c r="D24" s="12">
        <v>287</v>
      </c>
      <c r="E24" s="13" t="s">
        <v>1848</v>
      </c>
    </row>
    <row r="25" spans="1:5" s="10" customFormat="1" x14ac:dyDescent="0.35">
      <c r="A25" s="10" t="s">
        <v>1079</v>
      </c>
      <c r="B25" s="11" t="s">
        <v>1885</v>
      </c>
      <c r="C25" s="11" t="s">
        <v>1886</v>
      </c>
      <c r="D25" s="12">
        <v>4000</v>
      </c>
      <c r="E25" s="13" t="s">
        <v>1835</v>
      </c>
    </row>
    <row r="26" spans="1:5" s="10" customFormat="1" x14ac:dyDescent="0.35">
      <c r="A26" s="10" t="s">
        <v>1057</v>
      </c>
      <c r="B26" s="11" t="s">
        <v>1887</v>
      </c>
      <c r="C26" s="11" t="s">
        <v>1888</v>
      </c>
      <c r="D26" s="12">
        <v>70</v>
      </c>
      <c r="E26" s="13" t="s">
        <v>1029</v>
      </c>
    </row>
    <row r="27" spans="1:5" s="10" customFormat="1" ht="26" x14ac:dyDescent="0.35">
      <c r="A27" s="10" t="s">
        <v>1084</v>
      </c>
      <c r="B27" s="11" t="s">
        <v>1889</v>
      </c>
      <c r="C27" s="11" t="s">
        <v>1890</v>
      </c>
      <c r="D27" s="12">
        <v>534</v>
      </c>
      <c r="E27" s="13" t="s">
        <v>1891</v>
      </c>
    </row>
    <row r="28" spans="1:5" s="10" customFormat="1" x14ac:dyDescent="0.35">
      <c r="A28" s="10" t="s">
        <v>1110</v>
      </c>
      <c r="B28" s="11" t="s">
        <v>1892</v>
      </c>
      <c r="C28" s="11" t="s">
        <v>1893</v>
      </c>
      <c r="D28" s="12">
        <v>76</v>
      </c>
      <c r="E28" s="13" t="s">
        <v>1894</v>
      </c>
    </row>
    <row r="29" spans="1:5" s="10" customFormat="1" ht="26" x14ac:dyDescent="0.35">
      <c r="A29" s="10" t="s">
        <v>983</v>
      </c>
      <c r="B29" s="11" t="s">
        <v>1895</v>
      </c>
      <c r="C29" s="11" t="s">
        <v>1896</v>
      </c>
      <c r="D29" s="12">
        <v>467</v>
      </c>
      <c r="E29" s="13" t="s">
        <v>1897</v>
      </c>
    </row>
    <row r="30" spans="1:5" s="10" customFormat="1" ht="26" x14ac:dyDescent="0.35">
      <c r="A30" s="10" t="s">
        <v>1062</v>
      </c>
      <c r="B30" s="11" t="s">
        <v>1898</v>
      </c>
      <c r="C30" s="11" t="s">
        <v>1899</v>
      </c>
      <c r="D30" s="12">
        <v>1660</v>
      </c>
      <c r="E30" s="13" t="s">
        <v>1900</v>
      </c>
    </row>
    <row r="31" spans="1:5" s="10" customFormat="1" x14ac:dyDescent="0.35">
      <c r="A31" s="10" t="s">
        <v>1035</v>
      </c>
      <c r="B31" s="11" t="s">
        <v>1901</v>
      </c>
      <c r="C31" s="11" t="s">
        <v>1902</v>
      </c>
      <c r="D31" s="12">
        <v>551</v>
      </c>
      <c r="E31" s="13" t="s">
        <v>1851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AACB-A36A-4A99-AE8C-EBB39B68BE4F}">
  <dimension ref="A1:J31"/>
  <sheetViews>
    <sheetView topLeftCell="A3" workbookViewId="0">
      <selection activeCell="K1" sqref="K1"/>
    </sheetView>
  </sheetViews>
  <sheetFormatPr defaultRowHeight="13" x14ac:dyDescent="0.3"/>
  <cols>
    <col min="1" max="1" width="18.08984375" style="1" bestFit="1" customWidth="1"/>
    <col min="2" max="2" width="10.54296875" style="1" bestFit="1" customWidth="1"/>
    <col min="3" max="3" width="22.08984375" style="1" bestFit="1" customWidth="1"/>
    <col min="4" max="4" width="24" style="1" bestFit="1" customWidth="1"/>
    <col min="5" max="5" width="11.90625" style="1" bestFit="1" customWidth="1"/>
    <col min="6" max="6" width="7.453125" style="1" bestFit="1" customWidth="1"/>
    <col min="7" max="7" width="14.6328125" style="1" bestFit="1" customWidth="1"/>
    <col min="8" max="8" width="24.7265625" style="1" bestFit="1" customWidth="1"/>
    <col min="9" max="9" width="10.1796875" style="1" bestFit="1" customWidth="1"/>
    <col min="10" max="10" width="24" style="1" bestFit="1" customWidth="1"/>
    <col min="11" max="16384" width="8.7265625" style="1"/>
  </cols>
  <sheetData>
    <row r="1" spans="1:10" x14ac:dyDescent="0.3">
      <c r="A1" s="1" t="s">
        <v>1115</v>
      </c>
      <c r="B1" s="1" t="s">
        <v>1116</v>
      </c>
      <c r="C1" s="1" t="s">
        <v>1117</v>
      </c>
      <c r="D1" s="1" t="s">
        <v>959</v>
      </c>
      <c r="E1" s="1" t="s">
        <v>950</v>
      </c>
      <c r="F1" s="1" t="s">
        <v>951</v>
      </c>
      <c r="G1" s="1" t="s">
        <v>1823</v>
      </c>
      <c r="H1" s="1" t="s">
        <v>1118</v>
      </c>
      <c r="I1" s="1" t="s">
        <v>1119</v>
      </c>
      <c r="J1" s="1" t="s">
        <v>1120</v>
      </c>
    </row>
    <row r="2" spans="1:10" x14ac:dyDescent="0.3">
      <c r="A2" s="1" t="s">
        <v>962</v>
      </c>
      <c r="B2" s="1" t="s">
        <v>963</v>
      </c>
      <c r="C2" s="1" t="s">
        <v>964</v>
      </c>
      <c r="D2" s="1" t="s">
        <v>965</v>
      </c>
      <c r="E2" s="1" t="s">
        <v>80</v>
      </c>
      <c r="F2" s="1" t="s">
        <v>81</v>
      </c>
      <c r="G2" s="1" t="str">
        <f>CONCATENATE(CurrentNBATeams__2[[#This Row],[City]],"-",CurrentNBATeams__2[[#This Row],[State]])</f>
        <v>Boston-MA</v>
      </c>
      <c r="H2" s="1" t="s">
        <v>966</v>
      </c>
      <c r="I2" s="2" t="s">
        <v>967</v>
      </c>
      <c r="J2" s="1" t="s">
        <v>968</v>
      </c>
    </row>
    <row r="3" spans="1:10" x14ac:dyDescent="0.3">
      <c r="A3" s="1" t="s">
        <v>962</v>
      </c>
      <c r="B3" s="1" t="s">
        <v>963</v>
      </c>
      <c r="C3" s="1" t="s">
        <v>969</v>
      </c>
      <c r="D3" s="1" t="s">
        <v>970</v>
      </c>
      <c r="E3" s="1" t="s">
        <v>1750</v>
      </c>
      <c r="F3" s="1" t="s">
        <v>0</v>
      </c>
      <c r="G3" s="1" t="str">
        <f>CONCATENATE(CurrentNBATeams__2[[#This Row],[City]],"-",CurrentNBATeams__2[[#This Row],[State]])</f>
        <v>New York-NY</v>
      </c>
      <c r="H3" s="1" t="s">
        <v>971</v>
      </c>
      <c r="I3" s="2" t="s">
        <v>972</v>
      </c>
      <c r="J3" s="1" t="s">
        <v>973</v>
      </c>
    </row>
    <row r="4" spans="1:10" x14ac:dyDescent="0.3">
      <c r="A4" s="1" t="s">
        <v>962</v>
      </c>
      <c r="B4" s="1" t="s">
        <v>963</v>
      </c>
      <c r="C4" s="1" t="s">
        <v>974</v>
      </c>
      <c r="D4" s="1" t="s">
        <v>970</v>
      </c>
      <c r="E4" s="1" t="s">
        <v>1750</v>
      </c>
      <c r="F4" s="1" t="s">
        <v>0</v>
      </c>
      <c r="G4" s="1" t="str">
        <f>CONCATENATE(CurrentNBATeams__2[[#This Row],[City]],"-",CurrentNBATeams__2[[#This Row],[State]])</f>
        <v>New York-NY</v>
      </c>
      <c r="H4" s="1" t="s">
        <v>975</v>
      </c>
      <c r="I4" s="2" t="s">
        <v>976</v>
      </c>
      <c r="J4" s="1" t="s">
        <v>977</v>
      </c>
    </row>
    <row r="5" spans="1:10" x14ac:dyDescent="0.3">
      <c r="A5" s="1" t="s">
        <v>962</v>
      </c>
      <c r="B5" s="1" t="s">
        <v>963</v>
      </c>
      <c r="C5" s="1" t="s">
        <v>978</v>
      </c>
      <c r="D5" s="1" t="s">
        <v>979</v>
      </c>
      <c r="E5" s="1" t="s">
        <v>1190</v>
      </c>
      <c r="F5" s="1" t="s">
        <v>19</v>
      </c>
      <c r="G5" s="1" t="str">
        <f>CONCATENATE(CurrentNBATeams__2[[#This Row],[City]],"-",CurrentNBATeams__2[[#This Row],[State]])</f>
        <v>Philadelphia-PA</v>
      </c>
      <c r="H5" s="1" t="s">
        <v>980</v>
      </c>
      <c r="I5" s="2" t="s">
        <v>981</v>
      </c>
      <c r="J5" s="1" t="s">
        <v>982</v>
      </c>
    </row>
    <row r="6" spans="1:10" x14ac:dyDescent="0.3">
      <c r="A6" s="8" t="s">
        <v>962</v>
      </c>
      <c r="B6" s="8" t="s">
        <v>963</v>
      </c>
      <c r="C6" s="8" t="s">
        <v>983</v>
      </c>
      <c r="D6" s="8" t="s">
        <v>984</v>
      </c>
      <c r="E6" s="8" t="s">
        <v>1822</v>
      </c>
      <c r="F6" s="8" t="s">
        <v>1122</v>
      </c>
      <c r="G6" s="8" t="str">
        <f>CONCATENATE(CurrentNBATeams__2[[#This Row],[City]],"-",CurrentNBATeams__2[[#This Row],[State]])</f>
        <v>Toronto-ON</v>
      </c>
      <c r="H6" s="8" t="s">
        <v>985</v>
      </c>
      <c r="I6" s="9" t="s">
        <v>986</v>
      </c>
      <c r="J6" s="8" t="s">
        <v>987</v>
      </c>
    </row>
    <row r="7" spans="1:10" x14ac:dyDescent="0.3">
      <c r="A7" s="1" t="s">
        <v>962</v>
      </c>
      <c r="B7" s="1" t="s">
        <v>989</v>
      </c>
      <c r="C7" s="1" t="s">
        <v>990</v>
      </c>
      <c r="D7" s="1" t="s">
        <v>991</v>
      </c>
      <c r="E7" s="1" t="s">
        <v>7</v>
      </c>
      <c r="F7" s="1" t="s">
        <v>8</v>
      </c>
      <c r="G7" s="1" t="str">
        <f>CONCATENATE(CurrentNBATeams__2[[#This Row],[City]],"-",CurrentNBATeams__2[[#This Row],[State]])</f>
        <v>Chicago-IL</v>
      </c>
      <c r="H7" s="1" t="s">
        <v>992</v>
      </c>
      <c r="I7" s="2" t="s">
        <v>993</v>
      </c>
      <c r="J7" s="1" t="s">
        <v>994</v>
      </c>
    </row>
    <row r="8" spans="1:10" x14ac:dyDescent="0.3">
      <c r="A8" s="1" t="s">
        <v>962</v>
      </c>
      <c r="B8" s="1" t="s">
        <v>989</v>
      </c>
      <c r="C8" s="1" t="s">
        <v>995</v>
      </c>
      <c r="D8" s="1" t="s">
        <v>996</v>
      </c>
      <c r="E8" s="1" t="s">
        <v>176</v>
      </c>
      <c r="F8" s="1" t="s">
        <v>44</v>
      </c>
      <c r="G8" s="1" t="str">
        <f>CONCATENATE(CurrentNBATeams__2[[#This Row],[City]],"-",CurrentNBATeams__2[[#This Row],[State]])</f>
        <v>Cleveland-OH</v>
      </c>
      <c r="H8" s="1" t="s">
        <v>997</v>
      </c>
      <c r="I8" s="2" t="s">
        <v>998</v>
      </c>
      <c r="J8" s="1" t="s">
        <v>999</v>
      </c>
    </row>
    <row r="9" spans="1:10" x14ac:dyDescent="0.3">
      <c r="A9" s="1" t="s">
        <v>962</v>
      </c>
      <c r="B9" s="1" t="s">
        <v>989</v>
      </c>
      <c r="C9" s="1" t="s">
        <v>1000</v>
      </c>
      <c r="D9" s="1" t="s">
        <v>1001</v>
      </c>
      <c r="E9" s="1" t="s">
        <v>94</v>
      </c>
      <c r="F9" s="1" t="s">
        <v>95</v>
      </c>
      <c r="G9" s="1" t="str">
        <f>CONCATENATE(CurrentNBATeams__2[[#This Row],[City]],"-",CurrentNBATeams__2[[#This Row],[State]])</f>
        <v>Detroit-MI</v>
      </c>
      <c r="H9" s="1" t="s">
        <v>1002</v>
      </c>
      <c r="I9" s="2">
        <v>20332</v>
      </c>
      <c r="J9" s="1" t="s">
        <v>1121</v>
      </c>
    </row>
    <row r="10" spans="1:10" x14ac:dyDescent="0.3">
      <c r="A10" s="1" t="s">
        <v>962</v>
      </c>
      <c r="B10" s="1" t="s">
        <v>989</v>
      </c>
      <c r="C10" s="1" t="s">
        <v>1003</v>
      </c>
      <c r="D10" s="1" t="s">
        <v>1004</v>
      </c>
      <c r="E10" s="1" t="s">
        <v>1150</v>
      </c>
      <c r="F10" s="1" t="s">
        <v>51</v>
      </c>
      <c r="G10" s="1" t="str">
        <f>CONCATENATE(CurrentNBATeams__2[[#This Row],[City]],"-",CurrentNBATeams__2[[#This Row],[State]])</f>
        <v>Indianapolis-IN</v>
      </c>
      <c r="H10" s="1" t="s">
        <v>1005</v>
      </c>
      <c r="I10" s="2" t="s">
        <v>1006</v>
      </c>
      <c r="J10" s="1" t="s">
        <v>1007</v>
      </c>
    </row>
    <row r="11" spans="1:10" x14ac:dyDescent="0.3">
      <c r="A11" s="1" t="s">
        <v>962</v>
      </c>
      <c r="B11" s="1" t="s">
        <v>989</v>
      </c>
      <c r="C11" s="1" t="s">
        <v>1008</v>
      </c>
      <c r="D11" s="1" t="s">
        <v>1009</v>
      </c>
      <c r="E11" s="1" t="s">
        <v>101</v>
      </c>
      <c r="F11" s="1" t="s">
        <v>102</v>
      </c>
      <c r="G11" s="1" t="str">
        <f>CONCATENATE(CurrentNBATeams__2[[#This Row],[City]],"-",CurrentNBATeams__2[[#This Row],[State]])</f>
        <v>Milwaukee-WI</v>
      </c>
      <c r="H11" s="1" t="s">
        <v>1010</v>
      </c>
      <c r="I11" s="2" t="s">
        <v>1011</v>
      </c>
      <c r="J11" s="1" t="s">
        <v>1012</v>
      </c>
    </row>
    <row r="12" spans="1:10" x14ac:dyDescent="0.3">
      <c r="A12" s="1" t="s">
        <v>962</v>
      </c>
      <c r="B12" s="1" t="s">
        <v>1013</v>
      </c>
      <c r="C12" s="1" t="s">
        <v>1014</v>
      </c>
      <c r="D12" s="1" t="s">
        <v>1015</v>
      </c>
      <c r="E12" s="1" t="s">
        <v>125</v>
      </c>
      <c r="F12" s="1" t="s">
        <v>126</v>
      </c>
      <c r="G12" s="1" t="str">
        <f>CONCATENATE(CurrentNBATeams__2[[#This Row],[City]],"-",CurrentNBATeams__2[[#This Row],[State]])</f>
        <v>Atlanta-GA</v>
      </c>
      <c r="H12" s="1" t="s">
        <v>1016</v>
      </c>
      <c r="I12" s="2" t="s">
        <v>1017</v>
      </c>
      <c r="J12" s="1" t="s">
        <v>1018</v>
      </c>
    </row>
    <row r="13" spans="1:10" x14ac:dyDescent="0.3">
      <c r="A13" s="1" t="s">
        <v>962</v>
      </c>
      <c r="B13" s="1" t="s">
        <v>1013</v>
      </c>
      <c r="C13" s="1" t="s">
        <v>1019</v>
      </c>
      <c r="D13" s="1" t="s">
        <v>1020</v>
      </c>
      <c r="E13" s="1" t="s">
        <v>47</v>
      </c>
      <c r="F13" s="1" t="s">
        <v>48</v>
      </c>
      <c r="G13" s="1" t="str">
        <f>CONCATENATE(CurrentNBATeams__2[[#This Row],[City]],"-",CurrentNBATeams__2[[#This Row],[State]])</f>
        <v>Charlotte-NC</v>
      </c>
      <c r="H13" s="1" t="s">
        <v>1021</v>
      </c>
      <c r="I13" s="2" t="s">
        <v>1022</v>
      </c>
      <c r="J13" s="1" t="s">
        <v>1023</v>
      </c>
    </row>
    <row r="14" spans="1:10" x14ac:dyDescent="0.3">
      <c r="A14" s="1" t="s">
        <v>962</v>
      </c>
      <c r="B14" s="1" t="s">
        <v>1013</v>
      </c>
      <c r="C14" s="1" t="s">
        <v>1024</v>
      </c>
      <c r="D14" s="1" t="s">
        <v>1025</v>
      </c>
      <c r="E14" s="1" t="s">
        <v>144</v>
      </c>
      <c r="F14" s="1" t="s">
        <v>34</v>
      </c>
      <c r="G14" s="1" t="str">
        <f>CONCATENATE(CurrentNBATeams__2[[#This Row],[City]],"-",CurrentNBATeams__2[[#This Row],[State]])</f>
        <v>Miami-FL</v>
      </c>
      <c r="H14" s="1" t="s">
        <v>1026</v>
      </c>
      <c r="I14" s="2" t="s">
        <v>1027</v>
      </c>
      <c r="J14" s="1" t="s">
        <v>1028</v>
      </c>
    </row>
    <row r="15" spans="1:10" x14ac:dyDescent="0.3">
      <c r="A15" s="1" t="s">
        <v>962</v>
      </c>
      <c r="B15" s="1" t="s">
        <v>1013</v>
      </c>
      <c r="C15" s="1" t="s">
        <v>1030</v>
      </c>
      <c r="D15" s="1" t="s">
        <v>1031</v>
      </c>
      <c r="E15" s="1" t="s">
        <v>198</v>
      </c>
      <c r="F15" s="1" t="s">
        <v>34</v>
      </c>
      <c r="G15" s="1" t="str">
        <f>CONCATENATE(CurrentNBATeams__2[[#This Row],[City]],"-",CurrentNBATeams__2[[#This Row],[State]])</f>
        <v>Orlando-FL</v>
      </c>
      <c r="H15" s="1" t="s">
        <v>1032</v>
      </c>
      <c r="I15" s="2" t="s">
        <v>1033</v>
      </c>
      <c r="J15" s="1" t="s">
        <v>1034</v>
      </c>
    </row>
    <row r="16" spans="1:10" x14ac:dyDescent="0.3">
      <c r="A16" s="1" t="s">
        <v>962</v>
      </c>
      <c r="B16" s="1" t="s">
        <v>1013</v>
      </c>
      <c r="C16" s="1" t="s">
        <v>1035</v>
      </c>
      <c r="D16" s="1" t="s">
        <v>1036</v>
      </c>
      <c r="E16" s="1" t="s">
        <v>1810</v>
      </c>
      <c r="F16" s="1" t="s">
        <v>73</v>
      </c>
      <c r="G16" s="1" t="str">
        <f>CONCATENATE(CurrentNBATeams__2[[#This Row],[City]],"-",CurrentNBATeams__2[[#This Row],[State]])</f>
        <v>Washington-DC</v>
      </c>
      <c r="H16" s="1" t="s">
        <v>1037</v>
      </c>
      <c r="I16" s="2" t="s">
        <v>1038</v>
      </c>
      <c r="J16" s="1" t="s">
        <v>1039</v>
      </c>
    </row>
    <row r="17" spans="1:10" x14ac:dyDescent="0.3">
      <c r="A17" s="1" t="s">
        <v>1040</v>
      </c>
      <c r="B17" s="1" t="s">
        <v>1041</v>
      </c>
      <c r="C17" s="1" t="s">
        <v>1042</v>
      </c>
      <c r="D17" s="1" t="s">
        <v>1043</v>
      </c>
      <c r="E17" s="1" t="s">
        <v>1132</v>
      </c>
      <c r="F17" s="1" t="s">
        <v>60</v>
      </c>
      <c r="G17" s="1" t="str">
        <f>CONCATENATE(CurrentNBATeams__2[[#This Row],[City]],"-",CurrentNBATeams__2[[#This Row],[State]])</f>
        <v>Denver-CO</v>
      </c>
      <c r="H17" s="1" t="s">
        <v>1044</v>
      </c>
      <c r="I17" s="2" t="s">
        <v>1045</v>
      </c>
      <c r="J17" s="1" t="s">
        <v>1046</v>
      </c>
    </row>
    <row r="18" spans="1:10" x14ac:dyDescent="0.3">
      <c r="A18" s="1" t="s">
        <v>1040</v>
      </c>
      <c r="B18" s="1" t="s">
        <v>1041</v>
      </c>
      <c r="C18" s="1" t="s">
        <v>1047</v>
      </c>
      <c r="D18" s="1" t="s">
        <v>1048</v>
      </c>
      <c r="E18" s="1" t="s">
        <v>150</v>
      </c>
      <c r="F18" s="1" t="s">
        <v>151</v>
      </c>
      <c r="G18" s="1" t="str">
        <f>CONCATENATE(CurrentNBATeams__2[[#This Row],[City]],"-",CurrentNBATeams__2[[#This Row],[State]])</f>
        <v>Minneapolis-MN</v>
      </c>
      <c r="H18" s="1" t="s">
        <v>1049</v>
      </c>
      <c r="I18" s="2" t="s">
        <v>1050</v>
      </c>
      <c r="J18" s="1" t="s">
        <v>1051</v>
      </c>
    </row>
    <row r="19" spans="1:10" x14ac:dyDescent="0.3">
      <c r="A19" s="1" t="s">
        <v>1040</v>
      </c>
      <c r="B19" s="1" t="s">
        <v>1041</v>
      </c>
      <c r="C19" s="1" t="s">
        <v>1052</v>
      </c>
      <c r="D19" s="1" t="s">
        <v>1053</v>
      </c>
      <c r="E19" s="1" t="s">
        <v>63</v>
      </c>
      <c r="F19" s="1" t="s">
        <v>64</v>
      </c>
      <c r="G19" s="1" t="str">
        <f>CONCATENATE(CurrentNBATeams__2[[#This Row],[City]],"-",CurrentNBATeams__2[[#This Row],[State]])</f>
        <v>Oklahoma City-OK</v>
      </c>
      <c r="H19" s="1" t="s">
        <v>1054</v>
      </c>
      <c r="I19" s="2" t="s">
        <v>1055</v>
      </c>
      <c r="J19" s="1" t="s">
        <v>1056</v>
      </c>
    </row>
    <row r="20" spans="1:10" x14ac:dyDescent="0.3">
      <c r="A20" s="1" t="s">
        <v>1040</v>
      </c>
      <c r="B20" s="1" t="s">
        <v>1041</v>
      </c>
      <c r="C20" s="1" t="s">
        <v>1057</v>
      </c>
      <c r="D20" s="1" t="s">
        <v>1058</v>
      </c>
      <c r="E20" s="1" t="s">
        <v>84</v>
      </c>
      <c r="F20" s="1" t="s">
        <v>85</v>
      </c>
      <c r="G20" s="1" t="str">
        <f>CONCATENATE(CurrentNBATeams__2[[#This Row],[City]],"-",CurrentNBATeams__2[[#This Row],[State]])</f>
        <v>Portland-OR</v>
      </c>
      <c r="H20" s="1" t="s">
        <v>1059</v>
      </c>
      <c r="I20" s="2" t="s">
        <v>1060</v>
      </c>
      <c r="J20" s="1" t="s">
        <v>1061</v>
      </c>
    </row>
    <row r="21" spans="1:10" x14ac:dyDescent="0.3">
      <c r="A21" s="1" t="s">
        <v>1040</v>
      </c>
      <c r="B21" s="1" t="s">
        <v>1041</v>
      </c>
      <c r="C21" s="1" t="s">
        <v>1062</v>
      </c>
      <c r="D21" s="1" t="s">
        <v>1063</v>
      </c>
      <c r="E21" s="1" t="s">
        <v>352</v>
      </c>
      <c r="F21" s="1" t="s">
        <v>353</v>
      </c>
      <c r="G21" s="1" t="str">
        <f>CONCATENATE(CurrentNBATeams__2[[#This Row],[City]],"-",CurrentNBATeams__2[[#This Row],[State]])</f>
        <v>Salt Lake City-UT</v>
      </c>
      <c r="H21" s="1" t="s">
        <v>1064</v>
      </c>
      <c r="I21" s="2" t="s">
        <v>1065</v>
      </c>
      <c r="J21" s="1" t="s">
        <v>1066</v>
      </c>
    </row>
    <row r="22" spans="1:10" x14ac:dyDescent="0.3">
      <c r="A22" s="1" t="s">
        <v>1040</v>
      </c>
      <c r="B22" s="1" t="s">
        <v>1067</v>
      </c>
      <c r="C22" s="1" t="s">
        <v>1068</v>
      </c>
      <c r="D22" s="1" t="s">
        <v>1069</v>
      </c>
      <c r="E22" s="1" t="s">
        <v>1749</v>
      </c>
      <c r="F22" s="1" t="s">
        <v>4</v>
      </c>
      <c r="G22" s="1" t="str">
        <f>CONCATENATE(CurrentNBATeams__2[[#This Row],[City]],"-",CurrentNBATeams__2[[#This Row],[State]])</f>
        <v>San Francisco-CA</v>
      </c>
      <c r="H22" s="1" t="s">
        <v>1070</v>
      </c>
      <c r="I22" s="2" t="s">
        <v>1071</v>
      </c>
      <c r="J22" s="1" t="s">
        <v>1072</v>
      </c>
    </row>
    <row r="23" spans="1:10" x14ac:dyDescent="0.3">
      <c r="A23" s="1" t="s">
        <v>1040</v>
      </c>
      <c r="B23" s="1" t="s">
        <v>1067</v>
      </c>
      <c r="C23" s="1" t="s">
        <v>1073</v>
      </c>
      <c r="D23" s="1" t="s">
        <v>1074</v>
      </c>
      <c r="E23" s="1" t="s">
        <v>3</v>
      </c>
      <c r="F23" s="1" t="s">
        <v>4</v>
      </c>
      <c r="G23" s="1" t="str">
        <f>CONCATENATE(CurrentNBATeams__2[[#This Row],[City]],"-",CurrentNBATeams__2[[#This Row],[State]])</f>
        <v>Los Angeles-CA</v>
      </c>
      <c r="H23" s="1" t="s">
        <v>1075</v>
      </c>
      <c r="I23" s="2" t="s">
        <v>1076</v>
      </c>
      <c r="J23" s="1" t="s">
        <v>1077</v>
      </c>
    </row>
    <row r="24" spans="1:10" x14ac:dyDescent="0.3">
      <c r="A24" s="1" t="s">
        <v>1040</v>
      </c>
      <c r="B24" s="1" t="s">
        <v>1067</v>
      </c>
      <c r="C24" s="1" t="s">
        <v>1078</v>
      </c>
      <c r="D24" s="1" t="s">
        <v>1074</v>
      </c>
      <c r="E24" s="1" t="s">
        <v>3</v>
      </c>
      <c r="F24" s="1" t="s">
        <v>4</v>
      </c>
      <c r="G24" s="1" t="str">
        <f>CONCATENATE(CurrentNBATeams__2[[#This Row],[City]],"-",CurrentNBATeams__2[[#This Row],[State]])</f>
        <v>Los Angeles-CA</v>
      </c>
      <c r="H24" s="1" t="s">
        <v>1075</v>
      </c>
      <c r="I24" s="2">
        <v>19079</v>
      </c>
      <c r="J24" s="1" t="s">
        <v>1077</v>
      </c>
    </row>
    <row r="25" spans="1:10" x14ac:dyDescent="0.3">
      <c r="A25" s="1" t="s">
        <v>1040</v>
      </c>
      <c r="B25" s="1" t="s">
        <v>1067</v>
      </c>
      <c r="C25" s="1" t="s">
        <v>1079</v>
      </c>
      <c r="D25" s="1" t="s">
        <v>1080</v>
      </c>
      <c r="E25" s="1" t="s">
        <v>15</v>
      </c>
      <c r="F25" s="1" t="s">
        <v>16</v>
      </c>
      <c r="G25" s="1" t="str">
        <f>CONCATENATE(CurrentNBATeams__2[[#This Row],[City]],"-",CurrentNBATeams__2[[#This Row],[State]])</f>
        <v>Phoenix-AZ</v>
      </c>
      <c r="H25" s="1" t="s">
        <v>1081</v>
      </c>
      <c r="I25" s="2" t="s">
        <v>1082</v>
      </c>
      <c r="J25" s="1" t="s">
        <v>1083</v>
      </c>
    </row>
    <row r="26" spans="1:10" x14ac:dyDescent="0.3">
      <c r="A26" s="1" t="s">
        <v>1040</v>
      </c>
      <c r="B26" s="1" t="s">
        <v>1067</v>
      </c>
      <c r="C26" s="1" t="s">
        <v>1084</v>
      </c>
      <c r="D26" s="1" t="s">
        <v>1085</v>
      </c>
      <c r="E26" s="1" t="s">
        <v>115</v>
      </c>
      <c r="F26" s="1" t="s">
        <v>4</v>
      </c>
      <c r="G26" s="1" t="str">
        <f>CONCATENATE(CurrentNBATeams__2[[#This Row],[City]],"-",CurrentNBATeams__2[[#This Row],[State]])</f>
        <v>Sacramento-CA</v>
      </c>
      <c r="H26" s="1" t="s">
        <v>1086</v>
      </c>
      <c r="I26" s="2" t="s">
        <v>1087</v>
      </c>
      <c r="J26" s="1" t="s">
        <v>1088</v>
      </c>
    </row>
    <row r="27" spans="1:10" x14ac:dyDescent="0.3">
      <c r="A27" s="1" t="s">
        <v>1040</v>
      </c>
      <c r="B27" s="1" t="s">
        <v>1089</v>
      </c>
      <c r="C27" s="1" t="s">
        <v>1090</v>
      </c>
      <c r="D27" s="1" t="s">
        <v>1091</v>
      </c>
      <c r="E27" s="1" t="s">
        <v>28</v>
      </c>
      <c r="F27" s="1" t="s">
        <v>12</v>
      </c>
      <c r="G27" s="1" t="str">
        <f>CONCATENATE(CurrentNBATeams__2[[#This Row],[City]],"-",CurrentNBATeams__2[[#This Row],[State]])</f>
        <v>Dallas-TX</v>
      </c>
      <c r="H27" s="1" t="s">
        <v>1092</v>
      </c>
      <c r="I27" s="2" t="s">
        <v>1093</v>
      </c>
      <c r="J27" s="1" t="s">
        <v>1094</v>
      </c>
    </row>
    <row r="28" spans="1:10" x14ac:dyDescent="0.3">
      <c r="A28" s="1" t="s">
        <v>1040</v>
      </c>
      <c r="B28" s="1" t="s">
        <v>1089</v>
      </c>
      <c r="C28" s="1" t="s">
        <v>1095</v>
      </c>
      <c r="D28" s="1" t="s">
        <v>1096</v>
      </c>
      <c r="E28" s="1" t="s">
        <v>11</v>
      </c>
      <c r="F28" s="1" t="s">
        <v>12</v>
      </c>
      <c r="G28" s="1" t="str">
        <f>CONCATENATE(CurrentNBATeams__2[[#This Row],[City]],"-",CurrentNBATeams__2[[#This Row],[State]])</f>
        <v>Houston-TX</v>
      </c>
      <c r="H28" s="1" t="s">
        <v>1097</v>
      </c>
      <c r="I28" s="2" t="s">
        <v>1098</v>
      </c>
      <c r="J28" s="1" t="s">
        <v>1099</v>
      </c>
    </row>
    <row r="29" spans="1:10" x14ac:dyDescent="0.3">
      <c r="A29" s="1" t="s">
        <v>1040</v>
      </c>
      <c r="B29" s="1" t="s">
        <v>1089</v>
      </c>
      <c r="C29" s="1" t="s">
        <v>1100</v>
      </c>
      <c r="D29" s="1" t="s">
        <v>1101</v>
      </c>
      <c r="E29" s="1" t="s">
        <v>91</v>
      </c>
      <c r="F29" s="1" t="s">
        <v>67</v>
      </c>
      <c r="G29" s="1" t="str">
        <f>CONCATENATE(CurrentNBATeams__2[[#This Row],[City]],"-",CurrentNBATeams__2[[#This Row],[State]])</f>
        <v>Memphis-TN</v>
      </c>
      <c r="H29" s="1" t="s">
        <v>1102</v>
      </c>
      <c r="I29" s="2" t="s">
        <v>1103</v>
      </c>
      <c r="J29" s="1" t="s">
        <v>1104</v>
      </c>
    </row>
    <row r="30" spans="1:10" x14ac:dyDescent="0.3">
      <c r="A30" s="1" t="s">
        <v>1040</v>
      </c>
      <c r="B30" s="1" t="s">
        <v>1089</v>
      </c>
      <c r="C30" s="1" t="s">
        <v>1105</v>
      </c>
      <c r="D30" s="1" t="s">
        <v>1106</v>
      </c>
      <c r="E30" s="1" t="s">
        <v>1158</v>
      </c>
      <c r="F30" s="1" t="s">
        <v>173</v>
      </c>
      <c r="G30" s="1" t="str">
        <f>CONCATENATE(CurrentNBATeams__2[[#This Row],[City]],"-",CurrentNBATeams__2[[#This Row],[State]])</f>
        <v>New Orleans-LA</v>
      </c>
      <c r="H30" s="1" t="s">
        <v>1107</v>
      </c>
      <c r="I30" s="2" t="s">
        <v>1108</v>
      </c>
      <c r="J30" s="1" t="s">
        <v>1109</v>
      </c>
    </row>
    <row r="31" spans="1:10" x14ac:dyDescent="0.3">
      <c r="A31" s="1" t="s">
        <v>1040</v>
      </c>
      <c r="B31" s="1" t="s">
        <v>1089</v>
      </c>
      <c r="C31" s="1" t="s">
        <v>1110</v>
      </c>
      <c r="D31" s="1" t="s">
        <v>1111</v>
      </c>
      <c r="E31" s="1" t="s">
        <v>22</v>
      </c>
      <c r="F31" s="1" t="s">
        <v>12</v>
      </c>
      <c r="G31" s="1" t="str">
        <f>CONCATENATE(CurrentNBATeams__2[[#This Row],[City]],"-",CurrentNBATeams__2[[#This Row],[State]])</f>
        <v>San Antonio-TX</v>
      </c>
      <c r="H31" s="1" t="s">
        <v>1112</v>
      </c>
      <c r="I31" s="2" t="s">
        <v>1113</v>
      </c>
      <c r="J31" s="1" t="s">
        <v>1114</v>
      </c>
    </row>
  </sheetData>
  <hyperlinks>
    <hyperlink ref="J9" r:id="rId1" display="https://geohack.toolforge.org/geohack.php?pagename=National_Basketball_Association&amp;params=42.341111_N_83.055_W_type:landmark&amp;title=Detroit+Pistons" xr:uid="{987C84BB-5957-4E18-9D7A-45C0D92169B3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02B3-83F9-42E6-A77F-5D6E9C03FF23}">
  <dimension ref="A1:M51"/>
  <sheetViews>
    <sheetView workbookViewId="0">
      <selection activeCell="I2" sqref="I2"/>
    </sheetView>
  </sheetViews>
  <sheetFormatPr defaultRowHeight="13" x14ac:dyDescent="0.3"/>
  <cols>
    <col min="1" max="1" width="17.453125" style="1" bestFit="1" customWidth="1"/>
    <col min="2" max="2" width="5.54296875" style="1" customWidth="1"/>
    <col min="3" max="4" width="11.453125" style="1" bestFit="1" customWidth="1"/>
    <col min="5" max="5" width="9.90625" style="1" customWidth="1"/>
    <col min="6" max="6" width="8.81640625" style="1" customWidth="1"/>
    <col min="7" max="7" width="12.26953125" style="1" bestFit="1" customWidth="1"/>
    <col min="8" max="10" width="10.54296875" style="1" bestFit="1" customWidth="1"/>
    <col min="11" max="11" width="11.54296875" style="1" bestFit="1" customWidth="1"/>
    <col min="12" max="12" width="13" style="1" customWidth="1"/>
    <col min="13" max="13" width="10.08984375" style="1" bestFit="1" customWidth="1"/>
    <col min="14" max="16384" width="8.7265625" style="1"/>
  </cols>
  <sheetData>
    <row r="1" spans="1:13" s="6" customFormat="1" ht="39" x14ac:dyDescent="0.35">
      <c r="A1" s="6" t="s">
        <v>951</v>
      </c>
      <c r="B1" s="6" t="s">
        <v>1929</v>
      </c>
      <c r="C1" s="6" t="s">
        <v>1920</v>
      </c>
      <c r="D1" s="6" t="s">
        <v>1921</v>
      </c>
      <c r="E1" s="6" t="s">
        <v>1922</v>
      </c>
      <c r="F1" s="6" t="s">
        <v>1923</v>
      </c>
      <c r="G1" s="6" t="s">
        <v>1924</v>
      </c>
      <c r="H1" s="6" t="s">
        <v>1925</v>
      </c>
      <c r="I1" s="6" t="s">
        <v>1926</v>
      </c>
      <c r="J1" s="6" t="s">
        <v>1927</v>
      </c>
      <c r="K1" s="6" t="s">
        <v>1928</v>
      </c>
      <c r="L1" s="6" t="s">
        <v>1931</v>
      </c>
      <c r="M1" s="6" t="s">
        <v>1930</v>
      </c>
    </row>
    <row r="2" spans="1:13" x14ac:dyDescent="0.3">
      <c r="A2" s="1" t="s">
        <v>1130</v>
      </c>
      <c r="B2" s="1" t="s">
        <v>4</v>
      </c>
      <c r="C2" s="3">
        <v>3598103</v>
      </c>
      <c r="D2" s="3">
        <v>3862171</v>
      </c>
      <c r="E2" s="3">
        <v>224862</v>
      </c>
      <c r="F2" s="14">
        <v>0.11600000000000001</v>
      </c>
      <c r="G2" s="14">
        <v>0.01</v>
      </c>
      <c r="H2" s="3">
        <v>92190</v>
      </c>
      <c r="I2" s="3">
        <v>100038</v>
      </c>
      <c r="J2" s="15">
        <v>0.1469</v>
      </c>
      <c r="K2" s="15">
        <v>0.1449</v>
      </c>
      <c r="L2" s="2">
        <v>39538223</v>
      </c>
      <c r="M2" s="3">
        <v>163695</v>
      </c>
    </row>
    <row r="3" spans="1:13" x14ac:dyDescent="0.3">
      <c r="A3" s="1" t="s">
        <v>1198</v>
      </c>
      <c r="B3" s="1" t="s">
        <v>12</v>
      </c>
      <c r="C3" s="3">
        <v>2355960</v>
      </c>
      <c r="D3" s="3">
        <v>2563508</v>
      </c>
      <c r="E3" s="3">
        <v>304191</v>
      </c>
      <c r="F3" s="14">
        <v>0.129</v>
      </c>
      <c r="G3" s="14">
        <v>5.6000000000000001E-2</v>
      </c>
      <c r="H3" s="3">
        <v>78456</v>
      </c>
      <c r="I3" s="3">
        <v>85110</v>
      </c>
      <c r="J3" s="15">
        <v>8.6900000000000005E-2</v>
      </c>
      <c r="K3" s="15">
        <v>8.5500000000000007E-2</v>
      </c>
      <c r="L3" s="2">
        <v>29145505</v>
      </c>
      <c r="M3" s="3">
        <v>268596</v>
      </c>
    </row>
    <row r="4" spans="1:13" x14ac:dyDescent="0.3">
      <c r="A4" s="1" t="s">
        <v>1180</v>
      </c>
      <c r="B4" s="1" t="s">
        <v>0</v>
      </c>
      <c r="C4" s="3">
        <v>2053180</v>
      </c>
      <c r="D4" s="3">
        <v>2152262</v>
      </c>
      <c r="E4" s="3">
        <v>151883</v>
      </c>
      <c r="F4" s="14">
        <v>7.4999999999999997E-2</v>
      </c>
      <c r="G4" s="14">
        <v>0.05</v>
      </c>
      <c r="H4" s="3">
        <v>104344</v>
      </c>
      <c r="I4" s="3">
        <v>110781</v>
      </c>
      <c r="J4" s="15">
        <v>8.1100000000000005E-2</v>
      </c>
      <c r="K4" s="15">
        <v>8.3099999999999993E-2</v>
      </c>
      <c r="L4" s="2">
        <v>20201249</v>
      </c>
      <c r="M4" s="3">
        <v>54555</v>
      </c>
    </row>
    <row r="5" spans="1:13" x14ac:dyDescent="0.3">
      <c r="A5" s="1" t="s">
        <v>1138</v>
      </c>
      <c r="B5" s="1" t="s">
        <v>34</v>
      </c>
      <c r="C5" s="3">
        <v>1389070</v>
      </c>
      <c r="D5" s="3">
        <v>1579503</v>
      </c>
      <c r="E5" s="3">
        <v>133482</v>
      </c>
      <c r="F5" s="14">
        <v>0.109</v>
      </c>
      <c r="G5" s="14">
        <v>6.9000000000000006E-2</v>
      </c>
      <c r="H5" s="3">
        <v>62446</v>
      </c>
      <c r="I5" s="3">
        <v>70557</v>
      </c>
      <c r="J5" s="15">
        <v>5.3699999999999998E-2</v>
      </c>
      <c r="K5" s="15">
        <v>5.3400000000000003E-2</v>
      </c>
      <c r="L5" s="2">
        <v>21538187</v>
      </c>
      <c r="M5" s="3">
        <v>65758</v>
      </c>
    </row>
    <row r="6" spans="1:13" x14ac:dyDescent="0.3">
      <c r="A6" s="1" t="s">
        <v>1148</v>
      </c>
      <c r="B6" s="1" t="s">
        <v>8</v>
      </c>
      <c r="C6" s="3">
        <v>1033310</v>
      </c>
      <c r="D6" s="3">
        <v>1082968</v>
      </c>
      <c r="E6" s="3">
        <v>87636</v>
      </c>
      <c r="F6" s="14">
        <v>9.2999999999999999E-2</v>
      </c>
      <c r="G6" s="14">
        <v>0.05</v>
      </c>
      <c r="H6" s="3">
        <v>82126</v>
      </c>
      <c r="I6" s="3">
        <v>87033</v>
      </c>
      <c r="J6" s="15">
        <v>4.1099999999999998E-2</v>
      </c>
      <c r="K6" s="15">
        <v>4.1300000000000003E-2</v>
      </c>
      <c r="L6" s="2">
        <v>12812508</v>
      </c>
      <c r="M6" s="3">
        <v>57914</v>
      </c>
    </row>
    <row r="7" spans="1:13" x14ac:dyDescent="0.3">
      <c r="A7" s="1" t="s">
        <v>1819</v>
      </c>
      <c r="B7" s="1" t="s">
        <v>19</v>
      </c>
      <c r="C7" s="3">
        <v>923089</v>
      </c>
      <c r="D7" s="3">
        <v>965067</v>
      </c>
      <c r="E7" s="3">
        <v>78593</v>
      </c>
      <c r="F7" s="14">
        <v>8.6999999999999994E-2</v>
      </c>
      <c r="G7" s="14">
        <v>4.3999999999999997E-2</v>
      </c>
      <c r="H7" s="3">
        <v>71160</v>
      </c>
      <c r="I7" s="3">
        <v>75189</v>
      </c>
      <c r="J7" s="15">
        <v>3.6700000000000003E-2</v>
      </c>
      <c r="K7" s="15">
        <v>3.7199999999999997E-2</v>
      </c>
      <c r="L7" s="2">
        <v>13002700</v>
      </c>
      <c r="M7" s="3">
        <v>46054</v>
      </c>
    </row>
    <row r="8" spans="1:13" x14ac:dyDescent="0.3">
      <c r="A8" s="1" t="s">
        <v>1184</v>
      </c>
      <c r="B8" s="1" t="s">
        <v>44</v>
      </c>
      <c r="C8" s="3">
        <v>822670</v>
      </c>
      <c r="D8" s="3">
        <v>872748</v>
      </c>
      <c r="E8" s="3">
        <v>66053</v>
      </c>
      <c r="F8" s="14">
        <v>8.6999999999999994E-2</v>
      </c>
      <c r="G8" s="14">
        <v>4.2999999999999997E-2</v>
      </c>
      <c r="H8" s="3">
        <v>69978</v>
      </c>
      <c r="I8" s="3">
        <v>74739</v>
      </c>
      <c r="J8" s="15">
        <v>3.2199999999999999E-2</v>
      </c>
      <c r="K8" s="15">
        <v>3.2599999999999997E-2</v>
      </c>
      <c r="L8" s="2" t="s">
        <v>1185</v>
      </c>
      <c r="M8" s="3">
        <v>44826</v>
      </c>
    </row>
    <row r="9" spans="1:13" x14ac:dyDescent="0.3">
      <c r="A9" s="1" t="s">
        <v>1140</v>
      </c>
      <c r="B9" s="1" t="s">
        <v>126</v>
      </c>
      <c r="C9" s="3">
        <v>755698</v>
      </c>
      <c r="D9" s="3">
        <v>805397</v>
      </c>
      <c r="E9" s="3">
        <v>64071</v>
      </c>
      <c r="F9" s="14">
        <v>9.7000000000000003E-2</v>
      </c>
      <c r="G9" s="14">
        <v>5.8000000000000003E-2</v>
      </c>
      <c r="H9" s="3">
        <v>69253</v>
      </c>
      <c r="I9" s="3">
        <v>73558</v>
      </c>
      <c r="J9" s="15">
        <v>2.9899999999999999E-2</v>
      </c>
      <c r="K9" s="15">
        <v>0.03</v>
      </c>
      <c r="L9" s="2" t="s">
        <v>1141</v>
      </c>
      <c r="M9" s="3">
        <v>59425</v>
      </c>
    </row>
    <row r="10" spans="1:13" x14ac:dyDescent="0.3">
      <c r="A10" s="1" t="s">
        <v>1176</v>
      </c>
      <c r="B10" s="1" t="s">
        <v>211</v>
      </c>
      <c r="C10" s="3">
        <v>745422</v>
      </c>
      <c r="D10" s="3">
        <v>799305</v>
      </c>
      <c r="E10" s="3">
        <v>62476</v>
      </c>
      <c r="F10" s="14">
        <v>8.6999999999999994E-2</v>
      </c>
      <c r="G10" s="14">
        <v>4.9000000000000002E-2</v>
      </c>
      <c r="H10" s="3">
        <v>80490</v>
      </c>
      <c r="I10" s="3">
        <v>86847</v>
      </c>
      <c r="J10" s="15">
        <v>2.9399999999999999E-2</v>
      </c>
      <c r="K10" s="15">
        <v>2.98E-2</v>
      </c>
      <c r="L10" s="2">
        <v>9288994</v>
      </c>
      <c r="M10" s="3">
        <v>8723</v>
      </c>
    </row>
    <row r="11" spans="1:13" x14ac:dyDescent="0.3">
      <c r="A11" s="1" t="s">
        <v>1181</v>
      </c>
      <c r="B11" s="1" t="s">
        <v>48</v>
      </c>
      <c r="C11" s="3">
        <v>730072</v>
      </c>
      <c r="D11" s="3">
        <v>766919</v>
      </c>
      <c r="E11" s="3">
        <v>67951</v>
      </c>
      <c r="F11" s="14">
        <v>0.11</v>
      </c>
      <c r="G11" s="14">
        <v>6.7000000000000004E-2</v>
      </c>
      <c r="H11" s="3">
        <v>68243</v>
      </c>
      <c r="I11" s="3">
        <v>71373</v>
      </c>
      <c r="J11" s="15">
        <v>2.87E-2</v>
      </c>
      <c r="K11" s="15">
        <v>2.8400000000000002E-2</v>
      </c>
      <c r="L11" s="2">
        <v>10439388</v>
      </c>
      <c r="M11" s="3">
        <v>53819</v>
      </c>
    </row>
    <row r="12" spans="1:13" x14ac:dyDescent="0.3">
      <c r="A12" s="1" t="s">
        <v>1205</v>
      </c>
      <c r="B12" s="1" t="s">
        <v>57</v>
      </c>
      <c r="C12" s="3">
        <v>725514</v>
      </c>
      <c r="D12" s="3">
        <v>801515</v>
      </c>
      <c r="E12" s="3">
        <v>48025</v>
      </c>
      <c r="F12" s="14">
        <v>0.105</v>
      </c>
      <c r="G12" s="14">
        <v>6.7000000000000004E-2</v>
      </c>
      <c r="H12" s="3">
        <v>93193</v>
      </c>
      <c r="I12" s="3">
        <v>103462</v>
      </c>
      <c r="J12" s="15">
        <v>2.92E-2</v>
      </c>
      <c r="K12" s="15">
        <v>2.9100000000000001E-2</v>
      </c>
      <c r="L12" s="2">
        <v>7705281</v>
      </c>
      <c r="M12" s="3">
        <v>71298</v>
      </c>
    </row>
    <row r="13" spans="1:13" x14ac:dyDescent="0.3">
      <c r="A13" s="1" t="s">
        <v>1818</v>
      </c>
      <c r="B13" s="1" t="s">
        <v>81</v>
      </c>
      <c r="C13" s="3">
        <v>688392</v>
      </c>
      <c r="D13" s="3">
        <v>733860</v>
      </c>
      <c r="E13" s="3">
        <v>47060</v>
      </c>
      <c r="F13" s="14">
        <v>9.2999999999999999E-2</v>
      </c>
      <c r="G13" s="14">
        <v>6.4000000000000001E-2</v>
      </c>
      <c r="H13" s="3">
        <v>98609</v>
      </c>
      <c r="I13" s="3">
        <v>105884</v>
      </c>
      <c r="J13" s="15">
        <v>2.7900000000000001E-2</v>
      </c>
      <c r="K13" s="15">
        <v>2.81E-2</v>
      </c>
      <c r="L13" s="2" t="s">
        <v>1164</v>
      </c>
      <c r="M13" s="3">
        <v>10554</v>
      </c>
    </row>
    <row r="14" spans="1:13" x14ac:dyDescent="0.3">
      <c r="A14" s="1" t="s">
        <v>1820</v>
      </c>
      <c r="B14" s="1" t="s">
        <v>139</v>
      </c>
      <c r="C14" s="3">
        <v>649393</v>
      </c>
      <c r="D14" s="3">
        <v>707085</v>
      </c>
      <c r="E14" s="3">
        <v>44435</v>
      </c>
      <c r="F14" s="14">
        <v>7.6999999999999999E-2</v>
      </c>
      <c r="G14" s="14">
        <v>0.04</v>
      </c>
      <c r="H14" s="3">
        <v>74789</v>
      </c>
      <c r="I14" s="3">
        <v>81794</v>
      </c>
      <c r="J14" s="15">
        <v>2.5899999999999999E-2</v>
      </c>
      <c r="K14" s="15">
        <v>2.6499999999999999E-2</v>
      </c>
      <c r="L14" s="2">
        <v>8631393</v>
      </c>
      <c r="M14" s="3">
        <v>42775</v>
      </c>
    </row>
    <row r="15" spans="1:13" x14ac:dyDescent="0.3">
      <c r="A15" s="1" t="s">
        <v>1165</v>
      </c>
      <c r="B15" s="1" t="s">
        <v>95</v>
      </c>
      <c r="C15" s="3">
        <v>620696</v>
      </c>
      <c r="D15" s="3">
        <v>658992</v>
      </c>
      <c r="E15" s="3">
        <v>48490</v>
      </c>
      <c r="F15" s="14">
        <v>0.10299999999999999</v>
      </c>
      <c r="G15" s="14">
        <v>6.2E-2</v>
      </c>
      <c r="H15" s="3">
        <v>61859</v>
      </c>
      <c r="I15" s="3">
        <v>66198</v>
      </c>
      <c r="J15" s="15">
        <v>2.4899999999999999E-2</v>
      </c>
      <c r="K15" s="15">
        <v>2.4799999999999999E-2</v>
      </c>
      <c r="L15" s="2">
        <v>10077331</v>
      </c>
      <c r="M15" s="3">
        <v>96714</v>
      </c>
    </row>
    <row r="16" spans="1:13" x14ac:dyDescent="0.3">
      <c r="A16" s="1" t="s">
        <v>1131</v>
      </c>
      <c r="B16" s="1" t="s">
        <v>60</v>
      </c>
      <c r="C16" s="3">
        <v>484372</v>
      </c>
      <c r="D16" s="3">
        <v>520389</v>
      </c>
      <c r="E16" s="3">
        <v>48013</v>
      </c>
      <c r="F16" s="14">
        <v>0.10299999999999999</v>
      </c>
      <c r="G16" s="14">
        <v>5.8000000000000003E-2</v>
      </c>
      <c r="H16" s="3">
        <v>82954</v>
      </c>
      <c r="I16" s="3">
        <v>89469</v>
      </c>
      <c r="J16" s="15">
        <v>1.8499999999999999E-2</v>
      </c>
      <c r="K16" s="15">
        <v>1.84E-2</v>
      </c>
      <c r="L16" s="2" t="s">
        <v>1133</v>
      </c>
      <c r="M16" s="3">
        <v>104094</v>
      </c>
    </row>
    <row r="17" spans="1:13" x14ac:dyDescent="0.3">
      <c r="A17" s="1" t="s">
        <v>1195</v>
      </c>
      <c r="B17" s="1" t="s">
        <v>67</v>
      </c>
      <c r="C17" s="3">
        <v>475755</v>
      </c>
      <c r="D17" s="3">
        <v>523240</v>
      </c>
      <c r="E17" s="3">
        <v>48630</v>
      </c>
      <c r="F17" s="14">
        <v>0.13200000000000001</v>
      </c>
      <c r="G17" s="14">
        <v>8.5999999999999993E-2</v>
      </c>
      <c r="H17" s="3">
        <v>67473</v>
      </c>
      <c r="I17" s="3">
        <v>74081</v>
      </c>
      <c r="J17" s="15">
        <v>1.83E-2</v>
      </c>
      <c r="K17" s="15">
        <v>1.78E-2</v>
      </c>
      <c r="L17" s="2" t="s">
        <v>1197</v>
      </c>
      <c r="M17" s="3">
        <v>42144</v>
      </c>
    </row>
    <row r="18" spans="1:13" x14ac:dyDescent="0.3">
      <c r="A18" s="1" t="s">
        <v>1162</v>
      </c>
      <c r="B18" s="1" t="s">
        <v>98</v>
      </c>
      <c r="C18" s="3">
        <v>470187</v>
      </c>
      <c r="D18" s="3">
        <v>512280</v>
      </c>
      <c r="E18" s="3">
        <v>26257</v>
      </c>
      <c r="F18" s="14">
        <v>6.7000000000000004E-2</v>
      </c>
      <c r="G18" s="14">
        <v>3.2000000000000001E-2</v>
      </c>
      <c r="H18" s="3">
        <v>76279</v>
      </c>
      <c r="I18" s="3">
        <v>83565</v>
      </c>
      <c r="J18" s="15">
        <v>1.9199999999999998E-2</v>
      </c>
      <c r="K18" s="15">
        <v>1.9800000000000002E-2</v>
      </c>
      <c r="L18" s="2">
        <v>6177224</v>
      </c>
      <c r="M18" s="3">
        <v>12406</v>
      </c>
    </row>
    <row r="19" spans="1:13" x14ac:dyDescent="0.3">
      <c r="A19" s="1" t="s">
        <v>1126</v>
      </c>
      <c r="B19" s="1" t="s">
        <v>16</v>
      </c>
      <c r="C19" s="3">
        <v>458950</v>
      </c>
      <c r="D19" s="3">
        <v>508344</v>
      </c>
      <c r="E19" s="3">
        <v>38923</v>
      </c>
      <c r="F19" s="14">
        <v>0.1</v>
      </c>
      <c r="G19" s="14">
        <v>5.2999999999999999E-2</v>
      </c>
      <c r="H19" s="3">
        <v>62365</v>
      </c>
      <c r="I19" s="3">
        <v>68965</v>
      </c>
      <c r="J19" s="15">
        <v>1.7999999999999999E-2</v>
      </c>
      <c r="K19" s="15">
        <v>1.7999999999999999E-2</v>
      </c>
      <c r="L19" s="2" t="s">
        <v>1127</v>
      </c>
      <c r="M19" s="3">
        <v>113990</v>
      </c>
    </row>
    <row r="20" spans="1:13" x14ac:dyDescent="0.3">
      <c r="A20" s="1" t="s">
        <v>1149</v>
      </c>
      <c r="B20" s="1" t="s">
        <v>51</v>
      </c>
      <c r="C20" s="3">
        <v>455750</v>
      </c>
      <c r="D20" s="3">
        <v>497036</v>
      </c>
      <c r="E20" s="3">
        <v>42775</v>
      </c>
      <c r="F20" s="14">
        <v>0.12</v>
      </c>
      <c r="G20" s="14">
        <v>6.9000000000000006E-2</v>
      </c>
      <c r="H20" s="3">
        <v>66698</v>
      </c>
      <c r="I20" s="3">
        <v>73047</v>
      </c>
      <c r="J20" s="15">
        <v>1.84E-2</v>
      </c>
      <c r="K20" s="15">
        <v>1.8100000000000002E-2</v>
      </c>
      <c r="L20" s="2" t="s">
        <v>1151</v>
      </c>
      <c r="M20" s="3">
        <v>36420</v>
      </c>
    </row>
    <row r="21" spans="1:13" x14ac:dyDescent="0.3">
      <c r="A21" s="1" t="s">
        <v>1166</v>
      </c>
      <c r="B21" s="1" t="s">
        <v>151</v>
      </c>
      <c r="C21" s="3">
        <v>446500</v>
      </c>
      <c r="D21" s="3">
        <v>471820</v>
      </c>
      <c r="E21" s="3">
        <v>34041</v>
      </c>
      <c r="F21" s="14">
        <v>0.10199999999999999</v>
      </c>
      <c r="G21" s="14">
        <v>5.7000000000000002E-2</v>
      </c>
      <c r="H21" s="3">
        <v>78100</v>
      </c>
      <c r="I21" s="3">
        <v>82885</v>
      </c>
      <c r="J21" s="15">
        <v>1.7999999999999999E-2</v>
      </c>
      <c r="K21" s="15">
        <v>1.7999999999999999E-2</v>
      </c>
      <c r="L21" s="2">
        <v>5706494</v>
      </c>
      <c r="M21" s="3">
        <v>86936</v>
      </c>
    </row>
    <row r="22" spans="1:13" x14ac:dyDescent="0.3">
      <c r="A22" s="1" t="s">
        <v>1210</v>
      </c>
      <c r="B22" s="1" t="s">
        <v>102</v>
      </c>
      <c r="C22" s="3">
        <v>401792</v>
      </c>
      <c r="D22" s="3">
        <v>413967</v>
      </c>
      <c r="E22" s="3">
        <v>33181</v>
      </c>
      <c r="F22" s="14">
        <v>8.4000000000000005E-2</v>
      </c>
      <c r="G22" s="14">
        <v>3.7999999999999999E-2</v>
      </c>
      <c r="H22" s="3">
        <v>68192</v>
      </c>
      <c r="I22" s="3">
        <v>70569</v>
      </c>
      <c r="J22" s="15">
        <v>1.6E-2</v>
      </c>
      <c r="K22" s="15">
        <v>1.6299999999999999E-2</v>
      </c>
      <c r="L22" s="2">
        <v>5893718</v>
      </c>
      <c r="M22" s="3">
        <v>65496</v>
      </c>
    </row>
    <row r="23" spans="1:13" x14ac:dyDescent="0.3">
      <c r="A23" s="1" t="s">
        <v>1169</v>
      </c>
      <c r="B23" s="1" t="s">
        <v>122</v>
      </c>
      <c r="C23" s="3">
        <v>389931</v>
      </c>
      <c r="D23" s="3">
        <v>422306</v>
      </c>
      <c r="E23" s="3">
        <v>31359</v>
      </c>
      <c r="F23" s="14">
        <v>9.2999999999999999E-2</v>
      </c>
      <c r="G23" s="14">
        <v>4.5999999999999999E-2</v>
      </c>
      <c r="H23" s="3">
        <v>63126</v>
      </c>
      <c r="I23" s="3">
        <v>68623</v>
      </c>
      <c r="J23" s="15">
        <v>1.5800000000000002E-2</v>
      </c>
      <c r="K23" s="15">
        <v>1.5900000000000001E-2</v>
      </c>
      <c r="L23" s="2">
        <v>6154913</v>
      </c>
      <c r="M23" s="3">
        <v>69707</v>
      </c>
    </row>
    <row r="24" spans="1:13" x14ac:dyDescent="0.3">
      <c r="A24" s="1" t="s">
        <v>1134</v>
      </c>
      <c r="B24" s="1" t="s">
        <v>529</v>
      </c>
      <c r="C24" s="3">
        <v>321845</v>
      </c>
      <c r="D24" s="3">
        <v>340181</v>
      </c>
      <c r="E24" s="3">
        <v>23450</v>
      </c>
      <c r="F24" s="14">
        <v>7.2999999999999995E-2</v>
      </c>
      <c r="G24" s="14">
        <v>4.2000000000000003E-2</v>
      </c>
      <c r="H24" s="3">
        <v>88760</v>
      </c>
      <c r="I24" s="3">
        <v>94876</v>
      </c>
      <c r="J24" s="15">
        <v>1.2999999999999999E-2</v>
      </c>
      <c r="K24" s="15">
        <v>1.3299999999999999E-2</v>
      </c>
      <c r="L24" s="2">
        <v>3605944</v>
      </c>
      <c r="M24" s="3">
        <v>5543</v>
      </c>
    </row>
    <row r="25" spans="1:13" x14ac:dyDescent="0.3">
      <c r="A25" s="1" t="s">
        <v>1188</v>
      </c>
      <c r="B25" s="1" t="s">
        <v>85</v>
      </c>
      <c r="C25" s="3">
        <v>299125</v>
      </c>
      <c r="D25" s="3">
        <v>316461</v>
      </c>
      <c r="E25" s="3">
        <v>26934</v>
      </c>
      <c r="F25" s="14">
        <v>9.5000000000000001E-2</v>
      </c>
      <c r="G25" s="14">
        <v>5.3999999999999999E-2</v>
      </c>
      <c r="H25" s="3">
        <v>70548</v>
      </c>
      <c r="I25" s="3">
        <v>75477</v>
      </c>
      <c r="J25" s="15">
        <v>1.17E-2</v>
      </c>
      <c r="K25" s="15">
        <v>1.17E-2</v>
      </c>
      <c r="L25" s="2">
        <v>4237256</v>
      </c>
      <c r="M25" s="3">
        <v>98379</v>
      </c>
    </row>
    <row r="26" spans="1:13" x14ac:dyDescent="0.3">
      <c r="A26" s="1" t="s">
        <v>1193</v>
      </c>
      <c r="B26" s="1" t="s">
        <v>505</v>
      </c>
      <c r="C26" s="3">
        <v>295880</v>
      </c>
      <c r="D26" s="3">
        <v>322259</v>
      </c>
      <c r="E26" s="3">
        <v>26078</v>
      </c>
      <c r="F26" s="14">
        <v>0.10299999999999999</v>
      </c>
      <c r="G26" s="14">
        <v>5.8999999999999997E-2</v>
      </c>
      <c r="H26" s="3">
        <v>56066</v>
      </c>
      <c r="I26" s="3">
        <v>60550</v>
      </c>
      <c r="J26" s="15">
        <v>1.18E-2</v>
      </c>
      <c r="K26" s="15">
        <v>1.18E-2</v>
      </c>
      <c r="L26" s="2">
        <v>5118425</v>
      </c>
      <c r="M26" s="3">
        <v>32020</v>
      </c>
    </row>
    <row r="27" spans="1:13" x14ac:dyDescent="0.3">
      <c r="A27" s="1" t="s">
        <v>1156</v>
      </c>
      <c r="B27" s="1" t="s">
        <v>173</v>
      </c>
      <c r="C27" s="3">
        <v>281429</v>
      </c>
      <c r="D27" s="3">
        <v>309601</v>
      </c>
      <c r="E27" s="3">
        <v>22858</v>
      </c>
      <c r="F27" s="14">
        <v>8.4000000000000005E-2</v>
      </c>
      <c r="G27" s="14">
        <v>2.4E-2</v>
      </c>
      <c r="H27" s="3">
        <v>61313</v>
      </c>
      <c r="I27" s="3">
        <v>68507</v>
      </c>
      <c r="J27" s="15">
        <v>1.12E-2</v>
      </c>
      <c r="K27" s="15">
        <v>1.1299999999999999E-2</v>
      </c>
      <c r="L27" s="2">
        <v>4657757</v>
      </c>
      <c r="M27" s="3">
        <v>52378</v>
      </c>
    </row>
    <row r="28" spans="1:13" x14ac:dyDescent="0.3">
      <c r="A28" s="1" t="s">
        <v>1123</v>
      </c>
      <c r="B28" s="1" t="s">
        <v>303</v>
      </c>
      <c r="C28" s="3">
        <v>277817</v>
      </c>
      <c r="D28" s="3">
        <v>300152</v>
      </c>
      <c r="E28" s="3">
        <v>23707</v>
      </c>
      <c r="F28" s="14">
        <v>8.8999999999999996E-2</v>
      </c>
      <c r="G28" s="14">
        <v>4.1000000000000002E-2</v>
      </c>
      <c r="H28" s="3">
        <v>54753</v>
      </c>
      <c r="I28" s="3">
        <v>59174</v>
      </c>
      <c r="J28" s="15">
        <v>1.0800000000000001E-2</v>
      </c>
      <c r="K28" s="15">
        <v>1.09E-2</v>
      </c>
      <c r="L28" s="2">
        <v>5024279</v>
      </c>
      <c r="M28" s="3">
        <v>52420</v>
      </c>
    </row>
    <row r="29" spans="1:13" x14ac:dyDescent="0.3">
      <c r="A29" s="1" t="s">
        <v>1817</v>
      </c>
      <c r="B29" s="1" t="s">
        <v>88</v>
      </c>
      <c r="C29" s="3">
        <v>260304</v>
      </c>
      <c r="D29" s="3">
        <v>277747</v>
      </c>
      <c r="E29" s="3">
        <v>23122</v>
      </c>
      <c r="F29" s="14">
        <v>0.10299999999999999</v>
      </c>
      <c r="G29" s="14">
        <v>4.7E-2</v>
      </c>
      <c r="H29" s="3">
        <v>57653</v>
      </c>
      <c r="I29" s="3">
        <v>61961</v>
      </c>
      <c r="J29" s="15">
        <v>1.03E-2</v>
      </c>
      <c r="K29" s="15">
        <v>1.0200000000000001E-2</v>
      </c>
      <c r="L29" s="2">
        <v>4505836</v>
      </c>
      <c r="M29" s="3">
        <v>40408</v>
      </c>
    </row>
    <row r="30" spans="1:13" x14ac:dyDescent="0.3">
      <c r="A30" s="1" t="s">
        <v>1199</v>
      </c>
      <c r="B30" s="1" t="s">
        <v>353</v>
      </c>
      <c r="C30" s="3">
        <v>248176</v>
      </c>
      <c r="D30" s="3">
        <v>272586</v>
      </c>
      <c r="E30" s="3">
        <v>22836</v>
      </c>
      <c r="F30" s="14">
        <v>0.115</v>
      </c>
      <c r="G30" s="14">
        <v>6.7000000000000004E-2</v>
      </c>
      <c r="H30" s="3">
        <v>73424</v>
      </c>
      <c r="I30" s="3">
        <v>80476</v>
      </c>
      <c r="J30" s="15">
        <v>9.5999999999999992E-3</v>
      </c>
      <c r="K30" s="15">
        <v>9.4999999999999998E-3</v>
      </c>
      <c r="L30" s="2" t="s">
        <v>1200</v>
      </c>
      <c r="M30" s="3">
        <v>84897</v>
      </c>
    </row>
    <row r="31" spans="1:13" x14ac:dyDescent="0.3">
      <c r="A31" s="1" t="s">
        <v>1186</v>
      </c>
      <c r="B31" s="1" t="s">
        <v>64</v>
      </c>
      <c r="C31" s="3">
        <v>240534</v>
      </c>
      <c r="D31" s="3">
        <v>254134</v>
      </c>
      <c r="E31" s="3">
        <v>25198</v>
      </c>
      <c r="F31" s="14">
        <v>9.9000000000000005E-2</v>
      </c>
      <c r="G31" s="14">
        <v>2.1999999999999999E-2</v>
      </c>
      <c r="H31" s="3">
        <v>59894</v>
      </c>
      <c r="I31" s="3">
        <v>63390</v>
      </c>
      <c r="J31" s="15">
        <v>8.9999999999999993E-3</v>
      </c>
      <c r="K31" s="15">
        <v>9.1000000000000004E-3</v>
      </c>
      <c r="L31" s="2" t="s">
        <v>1187</v>
      </c>
      <c r="M31" s="3">
        <v>69899</v>
      </c>
    </row>
    <row r="32" spans="1:13" x14ac:dyDescent="0.3">
      <c r="A32" s="1" t="s">
        <v>1152</v>
      </c>
      <c r="B32" s="1" t="s">
        <v>334</v>
      </c>
      <c r="C32" s="3">
        <v>231108</v>
      </c>
      <c r="D32" s="3">
        <v>248923</v>
      </c>
      <c r="E32" s="3">
        <v>14248</v>
      </c>
      <c r="F32" s="14">
        <v>0.13200000000000001</v>
      </c>
      <c r="G32" s="14">
        <v>6.4000000000000001E-2</v>
      </c>
      <c r="H32" s="3">
        <v>72221</v>
      </c>
      <c r="I32" s="3">
        <v>78209</v>
      </c>
      <c r="J32" s="15">
        <v>9.5999999999999992E-3</v>
      </c>
      <c r="K32" s="15">
        <v>9.4000000000000004E-3</v>
      </c>
      <c r="L32" s="2" t="s">
        <v>1153</v>
      </c>
      <c r="M32" s="3">
        <v>56273</v>
      </c>
    </row>
    <row r="33" spans="1:13" x14ac:dyDescent="0.3">
      <c r="A33" s="1" t="s">
        <v>1173</v>
      </c>
      <c r="B33" s="1" t="s">
        <v>77</v>
      </c>
      <c r="C33" s="3">
        <v>215918</v>
      </c>
      <c r="D33" s="3">
        <v>239398</v>
      </c>
      <c r="E33" s="3">
        <v>21431</v>
      </c>
      <c r="F33" s="14">
        <v>0.129</v>
      </c>
      <c r="G33" s="14">
        <v>7.0999999999999994E-2</v>
      </c>
      <c r="H33" s="3">
        <v>67962</v>
      </c>
      <c r="I33" s="3">
        <v>75585</v>
      </c>
      <c r="J33" s="15">
        <v>8.3999999999999995E-3</v>
      </c>
      <c r="K33" s="15">
        <v>8.2000000000000007E-3</v>
      </c>
      <c r="L33" s="2">
        <v>3104614</v>
      </c>
      <c r="M33" s="3">
        <v>110572</v>
      </c>
    </row>
    <row r="34" spans="1:13" x14ac:dyDescent="0.3">
      <c r="A34" s="1" t="s">
        <v>1154</v>
      </c>
      <c r="B34" s="1" t="s">
        <v>164</v>
      </c>
      <c r="C34" s="3">
        <v>210670</v>
      </c>
      <c r="D34" s="3">
        <v>226012</v>
      </c>
      <c r="E34" s="3">
        <v>19289</v>
      </c>
      <c r="F34" s="14">
        <v>9.8000000000000004E-2</v>
      </c>
      <c r="G34" s="14">
        <v>3.7999999999999999E-2</v>
      </c>
      <c r="H34" s="3">
        <v>71729</v>
      </c>
      <c r="I34" s="3">
        <v>78348</v>
      </c>
      <c r="J34" s="15">
        <v>8.3999999999999995E-3</v>
      </c>
      <c r="K34" s="15">
        <v>8.3999999999999995E-3</v>
      </c>
      <c r="L34" s="2">
        <v>2937880</v>
      </c>
      <c r="M34" s="3">
        <v>82278</v>
      </c>
    </row>
    <row r="35" spans="1:13" x14ac:dyDescent="0.3">
      <c r="A35" s="1" t="s">
        <v>1128</v>
      </c>
      <c r="B35" s="1" t="s">
        <v>357</v>
      </c>
      <c r="C35" s="3">
        <v>165221</v>
      </c>
      <c r="D35" s="3">
        <v>176240</v>
      </c>
      <c r="E35" s="3">
        <v>16545</v>
      </c>
      <c r="F35" s="14">
        <v>0.106</v>
      </c>
      <c r="G35" s="14">
        <v>0.05</v>
      </c>
      <c r="H35" s="3">
        <v>54259</v>
      </c>
      <c r="I35" s="3">
        <v>57657</v>
      </c>
      <c r="J35" s="15">
        <v>6.3E-3</v>
      </c>
      <c r="K35" s="15">
        <v>6.3E-3</v>
      </c>
      <c r="L35" s="2" t="s">
        <v>1129</v>
      </c>
      <c r="M35" s="3">
        <v>53179</v>
      </c>
    </row>
    <row r="36" spans="1:13" x14ac:dyDescent="0.3">
      <c r="A36" s="1" t="s">
        <v>1172</v>
      </c>
      <c r="B36" s="1" t="s">
        <v>133</v>
      </c>
      <c r="C36" s="3">
        <v>161702</v>
      </c>
      <c r="D36" s="3">
        <v>178421</v>
      </c>
      <c r="E36" s="3">
        <v>15417</v>
      </c>
      <c r="F36" s="14">
        <v>0.127</v>
      </c>
      <c r="G36" s="14">
        <v>5.2999999999999999E-2</v>
      </c>
      <c r="H36" s="3">
        <v>82207</v>
      </c>
      <c r="I36" s="3">
        <v>91553</v>
      </c>
      <c r="J36" s="15">
        <v>6.6E-3</v>
      </c>
      <c r="K36" s="15">
        <v>6.4000000000000003E-3</v>
      </c>
      <c r="L36" s="2">
        <v>1961504</v>
      </c>
      <c r="M36" s="3">
        <v>77348</v>
      </c>
    </row>
    <row r="37" spans="1:13" x14ac:dyDescent="0.3">
      <c r="A37" s="1" t="s">
        <v>1167</v>
      </c>
      <c r="B37" s="1" t="s">
        <v>548</v>
      </c>
      <c r="C37" s="3">
        <v>138740</v>
      </c>
      <c r="D37" s="3">
        <v>146401</v>
      </c>
      <c r="E37" s="3">
        <v>11432</v>
      </c>
      <c r="F37" s="14">
        <v>9.9000000000000005E-2</v>
      </c>
      <c r="G37" s="14">
        <v>4.3999999999999997E-2</v>
      </c>
      <c r="H37" s="3">
        <v>47190</v>
      </c>
      <c r="I37" s="3">
        <v>49911</v>
      </c>
      <c r="J37" s="15">
        <v>5.4999999999999997E-3</v>
      </c>
      <c r="K37" s="15">
        <v>5.4999999999999997E-3</v>
      </c>
      <c r="L37" s="2" t="s">
        <v>1168</v>
      </c>
      <c r="M37" s="3">
        <v>48432</v>
      </c>
    </row>
    <row r="38" spans="1:13" x14ac:dyDescent="0.3">
      <c r="A38" s="1" t="s">
        <v>1178</v>
      </c>
      <c r="B38" s="1" t="s">
        <v>106</v>
      </c>
      <c r="C38" s="3">
        <v>122115</v>
      </c>
      <c r="D38" s="3">
        <v>130202</v>
      </c>
      <c r="E38" s="3">
        <v>12532</v>
      </c>
      <c r="F38" s="14">
        <v>0.106</v>
      </c>
      <c r="G38" s="14">
        <v>2.5000000000000001E-2</v>
      </c>
      <c r="H38" s="3">
        <v>57792</v>
      </c>
      <c r="I38" s="3">
        <v>62209</v>
      </c>
      <c r="J38" s="15">
        <v>4.7999999999999996E-3</v>
      </c>
      <c r="K38" s="15">
        <v>4.7000000000000002E-3</v>
      </c>
      <c r="L38" s="2">
        <v>2117522</v>
      </c>
      <c r="M38" s="3">
        <v>121590</v>
      </c>
    </row>
    <row r="39" spans="1:13" x14ac:dyDescent="0.3">
      <c r="A39" s="1" t="s">
        <v>1145</v>
      </c>
      <c r="B39" s="1" t="s">
        <v>288</v>
      </c>
      <c r="C39" s="3">
        <v>109546</v>
      </c>
      <c r="D39" s="3">
        <v>118791</v>
      </c>
      <c r="E39" s="3">
        <v>13263</v>
      </c>
      <c r="F39" s="14">
        <v>0.125</v>
      </c>
      <c r="G39" s="14">
        <v>5.8000000000000003E-2</v>
      </c>
      <c r="H39" s="3">
        <v>56496</v>
      </c>
      <c r="I39" s="3">
        <v>60980</v>
      </c>
      <c r="J39" s="15">
        <v>4.1000000000000003E-3</v>
      </c>
      <c r="K39" s="15">
        <v>4.0000000000000001E-3</v>
      </c>
      <c r="L39" s="2" t="s">
        <v>1147</v>
      </c>
      <c r="M39" s="3">
        <v>83569</v>
      </c>
    </row>
    <row r="40" spans="1:13" x14ac:dyDescent="0.3">
      <c r="A40" s="1" t="s">
        <v>1175</v>
      </c>
      <c r="B40" s="1" t="s">
        <v>737</v>
      </c>
      <c r="C40" s="3">
        <v>105414</v>
      </c>
      <c r="D40" s="3">
        <v>111102</v>
      </c>
      <c r="E40" s="3">
        <v>5741</v>
      </c>
      <c r="F40" s="14">
        <v>0.121</v>
      </c>
      <c r="G40" s="14">
        <v>8.5000000000000006E-2</v>
      </c>
      <c r="H40" s="3">
        <v>75565</v>
      </c>
      <c r="I40" s="3">
        <v>79929</v>
      </c>
      <c r="J40" s="15">
        <v>4.3E-3</v>
      </c>
      <c r="K40" s="15">
        <v>4.1999999999999997E-3</v>
      </c>
      <c r="L40" s="2">
        <v>1377529</v>
      </c>
      <c r="M40" s="3">
        <v>9349</v>
      </c>
    </row>
    <row r="41" spans="1:13" x14ac:dyDescent="0.3">
      <c r="A41" s="1" t="s">
        <v>1142</v>
      </c>
      <c r="B41" s="1" t="s">
        <v>181</v>
      </c>
      <c r="C41" s="3">
        <v>98219</v>
      </c>
      <c r="D41" s="3">
        <v>108023</v>
      </c>
      <c r="E41" s="3">
        <v>7123</v>
      </c>
      <c r="F41" s="14">
        <v>8.6999999999999994E-2</v>
      </c>
      <c r="G41" s="14">
        <v>4.5999999999999999E-2</v>
      </c>
      <c r="H41" s="3">
        <v>68207</v>
      </c>
      <c r="I41" s="3">
        <v>75946</v>
      </c>
      <c r="J41" s="15">
        <v>3.8999999999999998E-3</v>
      </c>
      <c r="K41" s="15">
        <v>4.0000000000000001E-3</v>
      </c>
      <c r="L41" s="2" t="s">
        <v>1144</v>
      </c>
      <c r="M41" s="3">
        <v>10932</v>
      </c>
    </row>
    <row r="42" spans="1:13" x14ac:dyDescent="0.3">
      <c r="A42" s="1" t="s">
        <v>1207</v>
      </c>
      <c r="B42" s="1" t="s">
        <v>1208</v>
      </c>
      <c r="C42" s="3">
        <v>95588</v>
      </c>
      <c r="D42" s="3">
        <v>99511</v>
      </c>
      <c r="E42" s="3">
        <v>10154</v>
      </c>
      <c r="F42" s="14">
        <v>0.152</v>
      </c>
      <c r="G42" s="14">
        <v>0.04</v>
      </c>
      <c r="H42" s="3">
        <v>53852</v>
      </c>
      <c r="I42" s="3">
        <v>56630</v>
      </c>
      <c r="J42" s="15">
        <v>3.8E-3</v>
      </c>
      <c r="K42" s="15">
        <v>3.7000000000000002E-3</v>
      </c>
      <c r="L42" s="2" t="s">
        <v>1209</v>
      </c>
      <c r="M42" s="3">
        <v>24230</v>
      </c>
    </row>
    <row r="43" spans="1:13" x14ac:dyDescent="0.3">
      <c r="A43" s="1" t="s">
        <v>1135</v>
      </c>
      <c r="B43" s="1" t="s">
        <v>1136</v>
      </c>
      <c r="C43" s="3">
        <v>87525</v>
      </c>
      <c r="D43" s="3">
        <v>93595</v>
      </c>
      <c r="E43" s="3">
        <v>6365</v>
      </c>
      <c r="F43" s="14">
        <v>6.5000000000000002E-2</v>
      </c>
      <c r="G43" s="14">
        <v>3.6999999999999998E-2</v>
      </c>
      <c r="H43" s="3">
        <v>85977</v>
      </c>
      <c r="I43" s="3">
        <v>91207</v>
      </c>
      <c r="J43" s="15">
        <v>3.5000000000000001E-3</v>
      </c>
      <c r="K43" s="15">
        <v>3.7000000000000002E-3</v>
      </c>
      <c r="L43" s="2">
        <v>989948</v>
      </c>
      <c r="M43" s="3">
        <v>2489</v>
      </c>
    </row>
    <row r="44" spans="1:13" x14ac:dyDescent="0.3">
      <c r="A44" s="1" t="s">
        <v>1159</v>
      </c>
      <c r="B44" s="1" t="s">
        <v>1160</v>
      </c>
      <c r="C44" s="3">
        <v>84497</v>
      </c>
      <c r="D44" s="3">
        <v>91081</v>
      </c>
      <c r="E44" s="3">
        <v>6534</v>
      </c>
      <c r="F44" s="14">
        <v>9.8000000000000004E-2</v>
      </c>
      <c r="G44" s="14">
        <v>5.1999999999999998E-2</v>
      </c>
      <c r="H44" s="3">
        <v>61008</v>
      </c>
      <c r="I44" s="3">
        <v>65785</v>
      </c>
      <c r="J44" s="15">
        <v>3.3E-3</v>
      </c>
      <c r="K44" s="15">
        <v>3.3E-3</v>
      </c>
      <c r="L44" s="2">
        <v>1362359</v>
      </c>
      <c r="M44" s="3">
        <v>35380</v>
      </c>
    </row>
    <row r="45" spans="1:13" x14ac:dyDescent="0.3">
      <c r="A45" s="1" t="s">
        <v>1182</v>
      </c>
      <c r="B45" s="1" t="s">
        <v>625</v>
      </c>
      <c r="C45" s="3">
        <v>73267</v>
      </c>
      <c r="D45" s="3">
        <v>74113</v>
      </c>
      <c r="E45" s="3">
        <v>9707</v>
      </c>
      <c r="F45" s="14">
        <v>0.156</v>
      </c>
      <c r="G45" s="14">
        <v>2.1000000000000001E-2</v>
      </c>
      <c r="H45" s="3">
        <v>94021</v>
      </c>
      <c r="I45" s="3">
        <v>95082</v>
      </c>
      <c r="J45" s="15">
        <v>2.8E-3</v>
      </c>
      <c r="K45" s="15">
        <v>2.5999999999999999E-3</v>
      </c>
      <c r="L45" s="2">
        <v>779094</v>
      </c>
      <c r="M45" s="3">
        <v>70698</v>
      </c>
    </row>
    <row r="46" spans="1:13" x14ac:dyDescent="0.3">
      <c r="A46" s="1" t="s">
        <v>1191</v>
      </c>
      <c r="B46" s="1" t="s">
        <v>402</v>
      </c>
      <c r="C46" s="3">
        <v>71402</v>
      </c>
      <c r="D46" s="3">
        <v>77322</v>
      </c>
      <c r="E46" s="3">
        <v>4831</v>
      </c>
      <c r="F46" s="14">
        <v>8.8999999999999996E-2</v>
      </c>
      <c r="G46" s="14">
        <v>5.5E-2</v>
      </c>
      <c r="H46" s="3">
        <v>65362</v>
      </c>
      <c r="I46" s="3">
        <v>71122</v>
      </c>
      <c r="J46" s="15">
        <v>2.8999999999999998E-3</v>
      </c>
      <c r="K46" s="15">
        <v>2.8999999999999998E-3</v>
      </c>
      <c r="L46" s="2" t="s">
        <v>1192</v>
      </c>
      <c r="M46" s="3">
        <v>1545</v>
      </c>
    </row>
    <row r="47" spans="1:13" x14ac:dyDescent="0.3">
      <c r="A47" s="1" t="s">
        <v>1194</v>
      </c>
      <c r="B47" s="1" t="s">
        <v>365</v>
      </c>
      <c r="C47" s="3">
        <v>67571</v>
      </c>
      <c r="D47" s="3">
        <v>72421</v>
      </c>
      <c r="E47" s="3">
        <v>5886</v>
      </c>
      <c r="F47" s="14">
        <v>0.11700000000000001</v>
      </c>
      <c r="G47" s="14">
        <v>4.9000000000000002E-2</v>
      </c>
      <c r="H47" s="3">
        <v>74268</v>
      </c>
      <c r="I47" s="3">
        <v>79412</v>
      </c>
      <c r="J47" s="15">
        <v>2.7000000000000001E-3</v>
      </c>
      <c r="K47" s="15">
        <v>2.5999999999999999E-3</v>
      </c>
      <c r="L47" s="2">
        <v>886667</v>
      </c>
      <c r="M47" s="3">
        <v>77116</v>
      </c>
    </row>
    <row r="48" spans="1:13" x14ac:dyDescent="0.3">
      <c r="A48" s="1" t="s">
        <v>1171</v>
      </c>
      <c r="B48" s="1" t="s">
        <v>700</v>
      </c>
      <c r="C48" s="3">
        <v>65015</v>
      </c>
      <c r="D48" s="3">
        <v>70560</v>
      </c>
      <c r="E48" s="3">
        <v>6315</v>
      </c>
      <c r="F48" s="14">
        <v>0.151</v>
      </c>
      <c r="G48" s="14">
        <v>6.7000000000000004E-2</v>
      </c>
      <c r="H48" s="3">
        <v>57945</v>
      </c>
      <c r="I48" s="3">
        <v>62753</v>
      </c>
      <c r="J48" s="15">
        <v>2.5999999999999999E-3</v>
      </c>
      <c r="K48" s="15">
        <v>2.5000000000000001E-3</v>
      </c>
      <c r="L48" s="2">
        <v>1084225</v>
      </c>
      <c r="M48" s="3">
        <v>147040</v>
      </c>
    </row>
    <row r="49" spans="1:13" x14ac:dyDescent="0.3">
      <c r="A49" s="1" t="s">
        <v>1124</v>
      </c>
      <c r="B49" s="1" t="s">
        <v>232</v>
      </c>
      <c r="C49" s="3">
        <v>63618</v>
      </c>
      <c r="D49" s="3">
        <v>67337</v>
      </c>
      <c r="E49" s="3">
        <v>6269</v>
      </c>
      <c r="F49" s="14">
        <v>0.10299999999999999</v>
      </c>
      <c r="G49" s="14">
        <v>3.0000000000000001E-3</v>
      </c>
      <c r="H49" s="3">
        <v>86722</v>
      </c>
      <c r="I49" s="3">
        <v>92272</v>
      </c>
      <c r="J49" s="15">
        <v>2.3999999999999998E-3</v>
      </c>
      <c r="K49" s="15">
        <v>2.3999999999999998E-3</v>
      </c>
      <c r="L49" s="2">
        <v>733391</v>
      </c>
      <c r="M49" s="3">
        <v>665384</v>
      </c>
    </row>
    <row r="50" spans="1:13" x14ac:dyDescent="0.3">
      <c r="A50" s="1" t="s">
        <v>1211</v>
      </c>
      <c r="B50" s="1" t="s">
        <v>1212</v>
      </c>
      <c r="C50" s="3">
        <v>47433</v>
      </c>
      <c r="D50" s="3">
        <v>50172</v>
      </c>
      <c r="E50" s="3">
        <v>5923</v>
      </c>
      <c r="F50" s="14">
        <v>0.14599999999999999</v>
      </c>
      <c r="G50" s="14">
        <v>1.0999999999999999E-2</v>
      </c>
      <c r="H50" s="3">
        <v>81586</v>
      </c>
      <c r="I50" s="3">
        <v>86880</v>
      </c>
      <c r="J50" s="15">
        <v>1.8E-3</v>
      </c>
      <c r="K50" s="15">
        <v>1.6999999999999999E-3</v>
      </c>
      <c r="L50" s="2" t="s">
        <v>1214</v>
      </c>
      <c r="M50" s="3">
        <v>97813</v>
      </c>
    </row>
    <row r="51" spans="1:13" x14ac:dyDescent="0.3">
      <c r="A51" s="1" t="s">
        <v>1201</v>
      </c>
      <c r="B51" s="1" t="s">
        <v>1202</v>
      </c>
      <c r="C51" s="3">
        <v>40617</v>
      </c>
      <c r="D51" s="3">
        <v>43130</v>
      </c>
      <c r="E51" s="3">
        <v>3513</v>
      </c>
      <c r="F51" s="14">
        <v>8.2000000000000003E-2</v>
      </c>
      <c r="G51" s="14">
        <v>3.5000000000000003E-2</v>
      </c>
      <c r="H51" s="3">
        <v>62771</v>
      </c>
      <c r="I51" s="3">
        <v>67006</v>
      </c>
      <c r="J51" s="15">
        <v>1.6000000000000001E-3</v>
      </c>
      <c r="K51" s="15">
        <v>1.6000000000000001E-3</v>
      </c>
      <c r="L51" s="2">
        <v>643077</v>
      </c>
      <c r="M51" s="3">
        <v>9616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183F-DFE4-4D42-8D97-1EC505882685}">
  <dimension ref="A1:J383"/>
  <sheetViews>
    <sheetView tabSelected="1" workbookViewId="0">
      <selection activeCell="J2" sqref="J2"/>
    </sheetView>
  </sheetViews>
  <sheetFormatPr defaultRowHeight="13" x14ac:dyDescent="0.3"/>
  <cols>
    <col min="1" max="1" width="6.90625" style="1" bestFit="1" customWidth="1"/>
    <col min="2" max="2" width="43" style="1" bestFit="1" customWidth="1"/>
    <col min="3" max="3" width="15.36328125" style="1" bestFit="1" customWidth="1"/>
    <col min="4" max="4" width="7" style="1" bestFit="1" customWidth="1"/>
    <col min="5" max="5" width="17.54296875" style="1" bestFit="1" customWidth="1"/>
    <col min="6" max="6" width="11.54296875" style="1" bestFit="1" customWidth="1"/>
    <col min="7" max="7" width="12" style="1" customWidth="1"/>
    <col min="8" max="8" width="10" style="1" customWidth="1"/>
    <col min="9" max="9" width="8.08984375" style="1" customWidth="1"/>
    <col min="10" max="10" width="8.7265625" style="1" customWidth="1"/>
    <col min="11" max="16384" width="8.7265625" style="1"/>
  </cols>
  <sheetData>
    <row r="1" spans="1:10" s="6" customFormat="1" ht="39" x14ac:dyDescent="0.35">
      <c r="A1" s="6" t="s">
        <v>1608</v>
      </c>
      <c r="B1" s="6" t="s">
        <v>1609</v>
      </c>
      <c r="C1" s="6" t="s">
        <v>1613</v>
      </c>
      <c r="D1" s="6" t="s">
        <v>951</v>
      </c>
      <c r="E1" s="6" t="s">
        <v>1823</v>
      </c>
      <c r="F1" s="6" t="s">
        <v>1610</v>
      </c>
      <c r="G1" s="6" t="s">
        <v>1611</v>
      </c>
      <c r="H1" s="6" t="s">
        <v>1612</v>
      </c>
      <c r="I1" s="6" t="s">
        <v>1821</v>
      </c>
      <c r="J1" s="6" t="s">
        <v>1824</v>
      </c>
    </row>
    <row r="2" spans="1:10" x14ac:dyDescent="0.3">
      <c r="A2" s="1">
        <v>1</v>
      </c>
      <c r="B2" s="1" t="s">
        <v>1215</v>
      </c>
      <c r="C2" s="1" t="s">
        <v>605</v>
      </c>
      <c r="D2" s="1" t="s">
        <v>12</v>
      </c>
      <c r="E2" s="1" t="str">
        <f>CONCATENATE(USPerCapitaGDP[[#This Row],[Major City]],"-",USPerCapitaGDP[[#This Row],[State]])</f>
        <v>Midland-TX</v>
      </c>
      <c r="F2" s="3">
        <v>173180</v>
      </c>
      <c r="G2" s="3">
        <v>39497</v>
      </c>
      <c r="H2" s="3">
        <v>228069</v>
      </c>
      <c r="I2" s="7" t="str">
        <f>IF(ISNA(VLOOKUP(USPerCapitaGDP[[#This Row],[City-State]],CurrentNBATeams!G:G,1,FALSE)),"No","Yes")</f>
        <v>No</v>
      </c>
      <c r="J2" s="3">
        <f>COUNTIF(CurrentNBATeams!G:G,USPerCapitaGDP[[#This Row],[City-State]])</f>
        <v>0</v>
      </c>
    </row>
    <row r="3" spans="1:10" x14ac:dyDescent="0.3">
      <c r="A3" s="1">
        <v>2</v>
      </c>
      <c r="B3" s="1" t="s">
        <v>1216</v>
      </c>
      <c r="C3" s="1" t="s">
        <v>37</v>
      </c>
      <c r="D3" s="1" t="s">
        <v>4</v>
      </c>
      <c r="E3" s="1" t="str">
        <f>CONCATENATE(USPerCapitaGDP[[#This Row],[Major City]],"-",USPerCapitaGDP[[#This Row],[State]])</f>
        <v>San Jose-CA</v>
      </c>
      <c r="F3" s="3">
        <v>1952185</v>
      </c>
      <c r="G3" s="3">
        <v>410418</v>
      </c>
      <c r="H3" s="3">
        <v>210235</v>
      </c>
      <c r="I3" s="7" t="str">
        <f>IF(ISNA(VLOOKUP(USPerCapitaGDP[[#This Row],[City-State]],CurrentNBATeams!G:G,1,FALSE)),"No","Yes")</f>
        <v>No</v>
      </c>
      <c r="J3" s="3">
        <f>COUNTIF(CurrentNBATeams!G:G,USPerCapitaGDP[[#This Row],[City-State]])</f>
        <v>0</v>
      </c>
    </row>
    <row r="4" spans="1:10" x14ac:dyDescent="0.3">
      <c r="A4" s="1">
        <v>3</v>
      </c>
      <c r="B4" s="1" t="s">
        <v>1217</v>
      </c>
      <c r="C4" s="1" t="s">
        <v>1749</v>
      </c>
      <c r="D4" s="1" t="s">
        <v>4</v>
      </c>
      <c r="E4" s="1" t="str">
        <f>CONCATENATE(USPerCapitaGDP[[#This Row],[Major City]],"-",USPerCapitaGDP[[#This Row],[State]])</f>
        <v>San Francisco-CA</v>
      </c>
      <c r="F4" s="3">
        <v>4623264</v>
      </c>
      <c r="G4" s="3">
        <v>668677</v>
      </c>
      <c r="H4" s="3">
        <v>144633</v>
      </c>
      <c r="I4" s="7" t="str">
        <f>IF(ISNA(VLOOKUP(USPerCapitaGDP[[#This Row],[City-State]],CurrentNBATeams!G:G,1,FALSE)),"No","Yes")</f>
        <v>Yes</v>
      </c>
      <c r="J4" s="3">
        <f>COUNTIF(CurrentNBATeams!G:G,USPerCapitaGDP[[#This Row],[City-State]])</f>
        <v>1</v>
      </c>
    </row>
    <row r="5" spans="1:10" x14ac:dyDescent="0.3">
      <c r="A5" s="1">
        <v>4</v>
      </c>
      <c r="B5" s="1" t="s">
        <v>1218</v>
      </c>
      <c r="C5" s="1" t="s">
        <v>56</v>
      </c>
      <c r="D5" s="1" t="s">
        <v>57</v>
      </c>
      <c r="E5" s="1" t="str">
        <f>CONCATENATE(USPerCapitaGDP[[#This Row],[Major City]],"-",USPerCapitaGDP[[#This Row],[State]])</f>
        <v>Seattle-WA</v>
      </c>
      <c r="F5" s="3">
        <v>4011553</v>
      </c>
      <c r="G5" s="3">
        <v>479966</v>
      </c>
      <c r="H5" s="3">
        <v>119646</v>
      </c>
      <c r="I5" s="7" t="str">
        <f>IF(ISNA(VLOOKUP(USPerCapitaGDP[[#This Row],[City-State]],CurrentNBATeams!G:G,1,FALSE)),"No","Yes")</f>
        <v>No</v>
      </c>
      <c r="J5" s="3">
        <f>COUNTIF(CurrentNBATeams!G:G,USPerCapitaGDP[[#This Row],[City-State]])</f>
        <v>0</v>
      </c>
    </row>
    <row r="6" spans="1:10" x14ac:dyDescent="0.3">
      <c r="A6" s="1">
        <v>5</v>
      </c>
      <c r="B6" s="1" t="s">
        <v>1219</v>
      </c>
      <c r="C6" s="1" t="s">
        <v>1177</v>
      </c>
      <c r="D6" s="1" t="s">
        <v>211</v>
      </c>
      <c r="E6" s="1" t="str">
        <f>CONCATENATE(USPerCapitaGDP[[#This Row],[Major City]],"-",USPerCapitaGDP[[#This Row],[State]])</f>
        <v>Trenton-NJ</v>
      </c>
      <c r="F6" s="3">
        <v>385898</v>
      </c>
      <c r="G6" s="3">
        <v>43633</v>
      </c>
      <c r="H6" s="3">
        <v>113069</v>
      </c>
      <c r="I6" s="7" t="str">
        <f>IF(ISNA(VLOOKUP(USPerCapitaGDP[[#This Row],[City-State]],CurrentNBATeams!G:G,1,FALSE)),"No","Yes")</f>
        <v>No</v>
      </c>
      <c r="J6" s="3">
        <f>COUNTIF(CurrentNBATeams!G:G,USPerCapitaGDP[[#This Row],[City-State]])</f>
        <v>0</v>
      </c>
    </row>
    <row r="7" spans="1:10" x14ac:dyDescent="0.3">
      <c r="A7" s="1">
        <v>6</v>
      </c>
      <c r="B7" s="1" t="s">
        <v>1220</v>
      </c>
      <c r="C7" s="1" t="s">
        <v>80</v>
      </c>
      <c r="D7" s="1" t="s">
        <v>81</v>
      </c>
      <c r="E7" s="1" t="str">
        <f>CONCATENATE(USPerCapitaGDP[[#This Row],[Major City]],"-",USPerCapitaGDP[[#This Row],[State]])</f>
        <v>Boston-MA</v>
      </c>
      <c r="F7" s="3">
        <v>4899932</v>
      </c>
      <c r="G7" s="3">
        <v>531671</v>
      </c>
      <c r="H7" s="3">
        <v>108506</v>
      </c>
      <c r="I7" s="7" t="str">
        <f>IF(ISNA(VLOOKUP(USPerCapitaGDP[[#This Row],[City-State]],CurrentNBATeams!G:G,1,FALSE)),"No","Yes")</f>
        <v>Yes</v>
      </c>
      <c r="J7" s="3">
        <f>COUNTIF(CurrentNBATeams!G:G,USPerCapitaGDP[[#This Row],[City-State]])</f>
        <v>1</v>
      </c>
    </row>
    <row r="8" spans="1:10" x14ac:dyDescent="0.3">
      <c r="A8" s="1">
        <v>7</v>
      </c>
      <c r="B8" s="1" t="s">
        <v>1221</v>
      </c>
      <c r="C8" s="1" t="s">
        <v>528</v>
      </c>
      <c r="D8" s="1" t="s">
        <v>529</v>
      </c>
      <c r="E8" s="1" t="str">
        <f>CONCATENATE(USPerCapitaGDP[[#This Row],[Major City]],"-",USPerCapitaGDP[[#This Row],[State]])</f>
        <v>Bridgeport-CT</v>
      </c>
      <c r="F8" s="3">
        <v>959768</v>
      </c>
      <c r="G8" s="3">
        <v>98751</v>
      </c>
      <c r="H8" s="3">
        <v>102890</v>
      </c>
      <c r="I8" s="7" t="str">
        <f>IF(ISNA(VLOOKUP(USPerCapitaGDP[[#This Row],[City-State]],CurrentNBATeams!G:G,1,FALSE)),"No","Yes")</f>
        <v>No</v>
      </c>
      <c r="J8" s="3">
        <f>COUNTIF(CurrentNBATeams!G:G,USPerCapitaGDP[[#This Row],[City-State]])</f>
        <v>0</v>
      </c>
    </row>
    <row r="9" spans="1:10" x14ac:dyDescent="0.3">
      <c r="A9" s="1">
        <v>8</v>
      </c>
      <c r="B9" s="1" t="s">
        <v>1222</v>
      </c>
      <c r="C9" s="1" t="s">
        <v>1750</v>
      </c>
      <c r="D9" s="1" t="s">
        <v>0</v>
      </c>
      <c r="E9" s="1" t="str">
        <f>CONCATENATE(USPerCapitaGDP[[#This Row],[Major City]],"-",USPerCapitaGDP[[#This Row],[State]])</f>
        <v>New York-NY</v>
      </c>
      <c r="F9" s="3">
        <v>19768458</v>
      </c>
      <c r="G9" s="3">
        <v>1992779</v>
      </c>
      <c r="H9" s="3">
        <v>100806</v>
      </c>
      <c r="I9" s="7" t="str">
        <f>IF(ISNA(VLOOKUP(USPerCapitaGDP[[#This Row],[City-State]],CurrentNBATeams!G:G,1,FALSE)),"No","Yes")</f>
        <v>Yes</v>
      </c>
      <c r="J9" s="3">
        <f>COUNTIF(CurrentNBATeams!G:G,USPerCapitaGDP[[#This Row],[City-State]])</f>
        <v>2</v>
      </c>
    </row>
    <row r="10" spans="1:10" x14ac:dyDescent="0.3">
      <c r="A10" s="1">
        <v>9</v>
      </c>
      <c r="B10" s="1" t="s">
        <v>1223</v>
      </c>
      <c r="C10" s="1" t="s">
        <v>863</v>
      </c>
      <c r="D10" s="1" t="s">
        <v>60</v>
      </c>
      <c r="E10" s="1" t="str">
        <f>CONCATENATE(USPerCapitaGDP[[#This Row],[Major City]],"-",USPerCapitaGDP[[#This Row],[State]])</f>
        <v>Boulder-CO</v>
      </c>
      <c r="F10" s="3">
        <v>329543</v>
      </c>
      <c r="G10" s="3">
        <v>33182</v>
      </c>
      <c r="H10" s="3">
        <v>100691</v>
      </c>
      <c r="I10" s="7" t="str">
        <f>IF(ISNA(VLOOKUP(USPerCapitaGDP[[#This Row],[City-State]],CurrentNBATeams!G:G,1,FALSE)),"No","Yes")</f>
        <v>No</v>
      </c>
      <c r="J10" s="3">
        <f>COUNTIF(CurrentNBATeams!G:G,USPerCapitaGDP[[#This Row],[City-State]])</f>
        <v>0</v>
      </c>
    </row>
    <row r="11" spans="1:10" x14ac:dyDescent="0.3">
      <c r="A11" s="1">
        <v>10</v>
      </c>
      <c r="B11" s="1" t="s">
        <v>1224</v>
      </c>
      <c r="C11" s="1" t="s">
        <v>1810</v>
      </c>
      <c r="D11" s="1" t="s">
        <v>73</v>
      </c>
      <c r="E11" s="1" t="str">
        <f>CONCATENATE(USPerCapitaGDP[[#This Row],[Major City]],"-",USPerCapitaGDP[[#This Row],[State]])</f>
        <v>Washington-DC</v>
      </c>
      <c r="F11" s="3">
        <v>6356434</v>
      </c>
      <c r="G11" s="3">
        <v>607628</v>
      </c>
      <c r="H11" s="3">
        <v>95593</v>
      </c>
      <c r="I11" s="7" t="str">
        <f>IF(ISNA(VLOOKUP(USPerCapitaGDP[[#This Row],[City-State]],CurrentNBATeams!G:G,1,FALSE)),"No","Yes")</f>
        <v>Yes</v>
      </c>
      <c r="J11" s="3">
        <f>COUNTIF(CurrentNBATeams!G:G,USPerCapitaGDP[[#This Row],[City-State]])</f>
        <v>1</v>
      </c>
    </row>
    <row r="12" spans="1:10" x14ac:dyDescent="0.3">
      <c r="A12" s="1">
        <v>11</v>
      </c>
      <c r="B12" s="1" t="s">
        <v>1225</v>
      </c>
      <c r="C12" s="1" t="s">
        <v>352</v>
      </c>
      <c r="D12" s="1" t="s">
        <v>353</v>
      </c>
      <c r="E12" s="1" t="str">
        <f>CONCATENATE(USPerCapitaGDP[[#This Row],[Major City]],"-",USPerCapitaGDP[[#This Row],[State]])</f>
        <v>Salt Lake City-UT</v>
      </c>
      <c r="F12" s="3">
        <v>1263061</v>
      </c>
      <c r="G12" s="3">
        <v>118494</v>
      </c>
      <c r="H12" s="3">
        <v>93815</v>
      </c>
      <c r="I12" s="7" t="str">
        <f>IF(ISNA(VLOOKUP(USPerCapitaGDP[[#This Row],[City-State]],CurrentNBATeams!G:G,1,FALSE)),"No","Yes")</f>
        <v>Yes</v>
      </c>
      <c r="J12" s="3">
        <f>COUNTIF(CurrentNBATeams!G:G,USPerCapitaGDP[[#This Row],[City-State]])</f>
        <v>1</v>
      </c>
    </row>
    <row r="13" spans="1:10" x14ac:dyDescent="0.3">
      <c r="A13" s="1">
        <v>12</v>
      </c>
      <c r="B13" s="1" t="s">
        <v>1226</v>
      </c>
      <c r="C13" s="1" t="s">
        <v>226</v>
      </c>
      <c r="D13" s="1" t="s">
        <v>48</v>
      </c>
      <c r="E13" s="1" t="str">
        <f>CONCATENATE(USPerCapitaGDP[[#This Row],[Major City]],"-",USPerCapitaGDP[[#This Row],[State]])</f>
        <v>Durham-NC</v>
      </c>
      <c r="F13" s="3">
        <v>654012</v>
      </c>
      <c r="G13" s="3">
        <v>60814</v>
      </c>
      <c r="H13" s="3">
        <v>92986</v>
      </c>
      <c r="I13" s="7" t="str">
        <f>IF(ISNA(VLOOKUP(USPerCapitaGDP[[#This Row],[City-State]],CurrentNBATeams!G:G,1,FALSE)),"No","Yes")</f>
        <v>No</v>
      </c>
      <c r="J13" s="3">
        <f>COUNTIF(CurrentNBATeams!G:G,USPerCapitaGDP[[#This Row],[City-State]])</f>
        <v>0</v>
      </c>
    </row>
    <row r="14" spans="1:10" x14ac:dyDescent="0.3">
      <c r="A14" s="1">
        <v>13</v>
      </c>
      <c r="B14" s="1" t="s">
        <v>1227</v>
      </c>
      <c r="C14" s="1" t="s">
        <v>364</v>
      </c>
      <c r="D14" s="1" t="s">
        <v>365</v>
      </c>
      <c r="E14" s="1" t="str">
        <f>CONCATENATE(USPerCapitaGDP[[#This Row],[Major City]],"-",USPerCapitaGDP[[#This Row],[State]])</f>
        <v>Sioux Falls-SD</v>
      </c>
      <c r="F14" s="3">
        <v>281958</v>
      </c>
      <c r="G14" s="3">
        <v>26063</v>
      </c>
      <c r="H14" s="3">
        <v>92436</v>
      </c>
      <c r="I14" s="7" t="str">
        <f>IF(ISNA(VLOOKUP(USPerCapitaGDP[[#This Row],[City-State]],CurrentNBATeams!G:G,1,FALSE)),"No","Yes")</f>
        <v>No</v>
      </c>
      <c r="J14" s="3">
        <f>COUNTIF(CurrentNBATeams!G:G,USPerCapitaGDP[[#This Row],[City-State]])</f>
        <v>0</v>
      </c>
    </row>
    <row r="15" spans="1:10" x14ac:dyDescent="0.3">
      <c r="A15" s="1">
        <v>14</v>
      </c>
      <c r="B15" s="1" t="s">
        <v>1228</v>
      </c>
      <c r="C15" s="1" t="s">
        <v>1615</v>
      </c>
      <c r="D15" s="1" t="s">
        <v>8</v>
      </c>
      <c r="E15" s="1" t="str">
        <f>CONCATENATE(USPerCapitaGDP[[#This Row],[Major City]],"-",USPerCapitaGDP[[#This Row],[State]])</f>
        <v>Bloomington-IL</v>
      </c>
      <c r="F15" s="3">
        <v>170889</v>
      </c>
      <c r="G15" s="3">
        <v>15140</v>
      </c>
      <c r="H15" s="3">
        <v>88596</v>
      </c>
      <c r="I15" s="7" t="str">
        <f>IF(ISNA(VLOOKUP(USPerCapitaGDP[[#This Row],[City-State]],CurrentNBATeams!G:G,1,FALSE)),"No","Yes")</f>
        <v>No</v>
      </c>
      <c r="J15" s="3">
        <f>COUNTIF(CurrentNBATeams!G:G,USPerCapitaGDP[[#This Row],[City-State]])</f>
        <v>0</v>
      </c>
    </row>
    <row r="16" spans="1:10" x14ac:dyDescent="0.3">
      <c r="A16" s="1">
        <v>15</v>
      </c>
      <c r="B16" s="1" t="s">
        <v>1229</v>
      </c>
      <c r="C16" s="1" t="s">
        <v>1616</v>
      </c>
      <c r="D16" s="1" t="s">
        <v>44</v>
      </c>
      <c r="E16" s="1" t="str">
        <f>CONCATENATE(USPerCapitaGDP[[#This Row],[Major City]],"-",USPerCapitaGDP[[#This Row],[State]])</f>
        <v>Lima-OH</v>
      </c>
      <c r="F16" s="3">
        <v>101670</v>
      </c>
      <c r="G16" s="3">
        <v>8962</v>
      </c>
      <c r="H16" s="3">
        <v>88148</v>
      </c>
      <c r="I16" s="7" t="str">
        <f>IF(ISNA(VLOOKUP(USPerCapitaGDP[[#This Row],[City-State]],CurrentNBATeams!G:G,1,FALSE)),"No","Yes")</f>
        <v>No</v>
      </c>
      <c r="J16" s="3">
        <f>COUNTIF(CurrentNBATeams!G:G,USPerCapitaGDP[[#This Row],[City-State]])</f>
        <v>0</v>
      </c>
    </row>
    <row r="17" spans="1:10" x14ac:dyDescent="0.3">
      <c r="A17" s="1">
        <v>16</v>
      </c>
      <c r="B17" s="1" t="s">
        <v>1230</v>
      </c>
      <c r="C17" s="1" t="s">
        <v>690</v>
      </c>
      <c r="D17" s="1" t="s">
        <v>529</v>
      </c>
      <c r="E17" s="1" t="str">
        <f>CONCATENATE(USPerCapitaGDP[[#This Row],[Major City]],"-",USPerCapitaGDP[[#This Row],[State]])</f>
        <v>Hartford-CT</v>
      </c>
      <c r="F17" s="3">
        <v>1211906</v>
      </c>
      <c r="G17" s="3">
        <v>106507</v>
      </c>
      <c r="H17" s="3">
        <v>87884</v>
      </c>
      <c r="I17" s="7" t="str">
        <f>IF(ISNA(VLOOKUP(USPerCapitaGDP[[#This Row],[City-State]],CurrentNBATeams!G:G,1,FALSE)),"No","Yes")</f>
        <v>No</v>
      </c>
      <c r="J17" s="3">
        <f>COUNTIF(CurrentNBATeams!G:G,USPerCapitaGDP[[#This Row],[City-State]])</f>
        <v>0</v>
      </c>
    </row>
    <row r="18" spans="1:10" x14ac:dyDescent="0.3">
      <c r="A18" s="1">
        <v>17</v>
      </c>
      <c r="B18" s="1" t="s">
        <v>1231</v>
      </c>
      <c r="C18" s="1" t="s">
        <v>43</v>
      </c>
      <c r="D18" s="1" t="s">
        <v>51</v>
      </c>
      <c r="E18" s="1" t="str">
        <f>CONCATENATE(USPerCapitaGDP[[#This Row],[Major City]],"-",USPerCapitaGDP[[#This Row],[State]])</f>
        <v>Columbus-IN</v>
      </c>
      <c r="F18" s="3">
        <v>82475</v>
      </c>
      <c r="G18" s="3">
        <v>7205</v>
      </c>
      <c r="H18" s="3">
        <v>87360</v>
      </c>
      <c r="I18" s="7" t="str">
        <f>IF(ISNA(VLOOKUP(USPerCapitaGDP[[#This Row],[City-State]],CurrentNBATeams!G:G,1,FALSE)),"No","Yes")</f>
        <v>No</v>
      </c>
      <c r="J18" s="3">
        <f>COUNTIF(CurrentNBATeams!G:G,USPerCapitaGDP[[#This Row],[City-State]])</f>
        <v>0</v>
      </c>
    </row>
    <row r="19" spans="1:10" x14ac:dyDescent="0.3">
      <c r="A19" s="1">
        <v>18</v>
      </c>
      <c r="B19" s="1" t="s">
        <v>1232</v>
      </c>
      <c r="C19" s="1" t="s">
        <v>3</v>
      </c>
      <c r="D19" s="1" t="s">
        <v>4</v>
      </c>
      <c r="E19" s="1" t="str">
        <f>CONCATENATE(USPerCapitaGDP[[#This Row],[Major City]],"-",USPerCapitaGDP[[#This Row],[State]])</f>
        <v>Los Angeles-CA</v>
      </c>
      <c r="F19" s="3">
        <v>12997353</v>
      </c>
      <c r="G19" s="3">
        <v>1124682</v>
      </c>
      <c r="H19" s="3">
        <v>86532</v>
      </c>
      <c r="I19" s="7" t="str">
        <f>IF(ISNA(VLOOKUP(USPerCapitaGDP[[#This Row],[City-State]],CurrentNBATeams!G:G,1,FALSE)),"No","Yes")</f>
        <v>Yes</v>
      </c>
      <c r="J19" s="3">
        <f>COUNTIF(CurrentNBATeams!G:G,USPerCapitaGDP[[#This Row],[City-State]])</f>
        <v>2</v>
      </c>
    </row>
    <row r="20" spans="1:10" x14ac:dyDescent="0.3">
      <c r="A20" s="1">
        <v>19</v>
      </c>
      <c r="B20" s="1" t="s">
        <v>1233</v>
      </c>
      <c r="C20" s="1" t="s">
        <v>1132</v>
      </c>
      <c r="D20" s="1" t="s">
        <v>60</v>
      </c>
      <c r="E20" s="1" t="str">
        <f>CONCATENATE(USPerCapitaGDP[[#This Row],[Major City]],"-",USPerCapitaGDP[[#This Row],[State]])</f>
        <v>Denver-CO</v>
      </c>
      <c r="F20" s="3">
        <v>2972566</v>
      </c>
      <c r="G20" s="3">
        <v>253399</v>
      </c>
      <c r="H20" s="3">
        <v>85246</v>
      </c>
      <c r="I20" s="7" t="str">
        <f>IF(ISNA(VLOOKUP(USPerCapitaGDP[[#This Row],[City-State]],CurrentNBATeams!G:G,1,FALSE)),"No","Yes")</f>
        <v>Yes</v>
      </c>
      <c r="J20" s="3">
        <f>COUNTIF(CurrentNBATeams!G:G,USPerCapitaGDP[[#This Row],[City-State]])</f>
        <v>1</v>
      </c>
    </row>
    <row r="21" spans="1:10" x14ac:dyDescent="0.3">
      <c r="A21" s="1">
        <v>20</v>
      </c>
      <c r="B21" s="1" t="s">
        <v>1234</v>
      </c>
      <c r="C21" s="1" t="s">
        <v>333</v>
      </c>
      <c r="D21" s="1" t="s">
        <v>334</v>
      </c>
      <c r="E21" s="1" t="str">
        <f>CONCATENATE(USPerCapitaGDP[[#This Row],[Major City]],"-",USPerCapitaGDP[[#This Row],[State]])</f>
        <v>Des Moines-IA</v>
      </c>
      <c r="F21" s="3">
        <v>719146</v>
      </c>
      <c r="G21" s="3">
        <v>61171</v>
      </c>
      <c r="H21" s="3">
        <v>85061</v>
      </c>
      <c r="I21" s="7" t="str">
        <f>IF(ISNA(VLOOKUP(USPerCapitaGDP[[#This Row],[City-State]],CurrentNBATeams!G:G,1,FALSE)),"No","Yes")</f>
        <v>No</v>
      </c>
      <c r="J21" s="3">
        <f>COUNTIF(CurrentNBATeams!G:G,USPerCapitaGDP[[#This Row],[City-State]])</f>
        <v>0</v>
      </c>
    </row>
    <row r="22" spans="1:10" x14ac:dyDescent="0.3">
      <c r="A22" s="1">
        <v>21</v>
      </c>
      <c r="B22" s="1" t="s">
        <v>1235</v>
      </c>
      <c r="C22" s="1" t="s">
        <v>1751</v>
      </c>
      <c r="D22" s="1" t="s">
        <v>51</v>
      </c>
      <c r="E22" s="1" t="str">
        <f>CONCATENATE(USPerCapitaGDP[[#This Row],[Major City]],"-",USPerCapitaGDP[[#This Row],[State]])</f>
        <v>Elkhart-IN</v>
      </c>
      <c r="F22" s="3">
        <v>206921</v>
      </c>
      <c r="G22" s="3">
        <v>17529</v>
      </c>
      <c r="H22" s="3">
        <v>84713</v>
      </c>
      <c r="I22" s="7" t="str">
        <f>IF(ISNA(VLOOKUP(USPerCapitaGDP[[#This Row],[City-State]],CurrentNBATeams!G:G,1,FALSE)),"No","Yes")</f>
        <v>No</v>
      </c>
      <c r="J22" s="3">
        <f>COUNTIF(CurrentNBATeams!G:G,USPerCapitaGDP[[#This Row],[City-State]])</f>
        <v>0</v>
      </c>
    </row>
    <row r="23" spans="1:10" x14ac:dyDescent="0.3">
      <c r="A23" s="1">
        <v>22</v>
      </c>
      <c r="B23" s="1" t="s">
        <v>1236</v>
      </c>
      <c r="C23" s="1" t="s">
        <v>256</v>
      </c>
      <c r="D23" s="1" t="s">
        <v>102</v>
      </c>
      <c r="E23" s="1" t="str">
        <f>CONCATENATE(USPerCapitaGDP[[#This Row],[Major City]],"-",USPerCapitaGDP[[#This Row],[State]])</f>
        <v>Madison-WI</v>
      </c>
      <c r="F23" s="3">
        <v>683183</v>
      </c>
      <c r="G23" s="3">
        <v>56636</v>
      </c>
      <c r="H23" s="3">
        <v>82900</v>
      </c>
      <c r="I23" s="7" t="str">
        <f>IF(ISNA(VLOOKUP(USPerCapitaGDP[[#This Row],[City-State]],CurrentNBATeams!G:G,1,FALSE)),"No","Yes")</f>
        <v>No</v>
      </c>
      <c r="J23" s="3">
        <f>COUNTIF(CurrentNBATeams!G:G,USPerCapitaGDP[[#This Row],[City-State]])</f>
        <v>0</v>
      </c>
    </row>
    <row r="24" spans="1:10" x14ac:dyDescent="0.3">
      <c r="A24" s="1">
        <v>23</v>
      </c>
      <c r="B24" s="1" t="s">
        <v>1237</v>
      </c>
      <c r="C24" s="1" t="s">
        <v>31</v>
      </c>
      <c r="D24" s="1" t="s">
        <v>12</v>
      </c>
      <c r="E24" s="1" t="str">
        <f>CONCATENATE(USPerCapitaGDP[[#This Row],[Major City]],"-",USPerCapitaGDP[[#This Row],[State]])</f>
        <v>Austin-TX</v>
      </c>
      <c r="F24" s="3">
        <v>2352426</v>
      </c>
      <c r="G24" s="3">
        <v>193773</v>
      </c>
      <c r="H24" s="3">
        <v>82372</v>
      </c>
      <c r="I24" s="7" t="str">
        <f>IF(ISNA(VLOOKUP(USPerCapitaGDP[[#This Row],[City-State]],CurrentNBATeams!G:G,1,FALSE)),"No","Yes")</f>
        <v>No</v>
      </c>
      <c r="J24" s="3">
        <f>COUNTIF(CurrentNBATeams!G:G,USPerCapitaGDP[[#This Row],[City-State]])</f>
        <v>0</v>
      </c>
    </row>
    <row r="25" spans="1:10" x14ac:dyDescent="0.3">
      <c r="A25" s="1">
        <v>24</v>
      </c>
      <c r="B25" s="1" t="s">
        <v>1238</v>
      </c>
      <c r="C25" s="1" t="s">
        <v>935</v>
      </c>
      <c r="D25" s="1" t="s">
        <v>0</v>
      </c>
      <c r="E25" s="1" t="str">
        <f>CONCATENATE(USPerCapitaGDP[[#This Row],[Major City]],"-",USPerCapitaGDP[[#This Row],[State]])</f>
        <v>Albany-NY</v>
      </c>
      <c r="F25" s="3">
        <v>899286</v>
      </c>
      <c r="G25" s="3">
        <v>73995</v>
      </c>
      <c r="H25" s="3">
        <v>82282</v>
      </c>
      <c r="I25" s="7" t="str">
        <f>IF(ISNA(VLOOKUP(USPerCapitaGDP[[#This Row],[City-State]],CurrentNBATeams!G:G,1,FALSE)),"No","Yes")</f>
        <v>No</v>
      </c>
      <c r="J25" s="3">
        <f>COUNTIF(CurrentNBATeams!G:G,USPerCapitaGDP[[#This Row],[City-State]])</f>
        <v>0</v>
      </c>
    </row>
    <row r="26" spans="1:10" x14ac:dyDescent="0.3">
      <c r="A26" s="1">
        <v>25</v>
      </c>
      <c r="B26" s="1" t="s">
        <v>1239</v>
      </c>
      <c r="C26" s="1" t="s">
        <v>1617</v>
      </c>
      <c r="D26" s="1" t="s">
        <v>1208</v>
      </c>
      <c r="E26" s="1" t="str">
        <f>CONCATENATE(USPerCapitaGDP[[#This Row],[Major City]],"-",USPerCapitaGDP[[#This Row],[State]])</f>
        <v>Wheeling-WV</v>
      </c>
      <c r="F26" s="3">
        <v>137740</v>
      </c>
      <c r="G26" s="3">
        <v>11239</v>
      </c>
      <c r="H26" s="3">
        <v>81596</v>
      </c>
      <c r="I26" s="7" t="str">
        <f>IF(ISNA(VLOOKUP(USPerCapitaGDP[[#This Row],[City-State]],CurrentNBATeams!G:G,1,FALSE)),"No","Yes")</f>
        <v>No</v>
      </c>
      <c r="J26" s="3">
        <f>COUNTIF(CurrentNBATeams!G:G,USPerCapitaGDP[[#This Row],[City-State]])</f>
        <v>0</v>
      </c>
    </row>
    <row r="27" spans="1:10" x14ac:dyDescent="0.3">
      <c r="A27" s="1">
        <v>26</v>
      </c>
      <c r="B27" s="1" t="s">
        <v>1240</v>
      </c>
      <c r="C27" s="1" t="s">
        <v>25</v>
      </c>
      <c r="D27" s="1" t="s">
        <v>4</v>
      </c>
      <c r="E27" s="1" t="str">
        <f>CONCATENATE(USPerCapitaGDP[[#This Row],[Major City]],"-",USPerCapitaGDP[[#This Row],[State]])</f>
        <v>San Diego-CA</v>
      </c>
      <c r="F27" s="3">
        <v>3286069</v>
      </c>
      <c r="G27" s="3">
        <v>267973</v>
      </c>
      <c r="H27" s="3">
        <v>81548</v>
      </c>
      <c r="I27" s="7" t="str">
        <f>IF(ISNA(VLOOKUP(USPerCapitaGDP[[#This Row],[City-State]],CurrentNBATeams!G:G,1,FALSE)),"No","Yes")</f>
        <v>No</v>
      </c>
      <c r="J27" s="3">
        <f>COUNTIF(CurrentNBATeams!G:G,USPerCapitaGDP[[#This Row],[City-State]])</f>
        <v>0</v>
      </c>
    </row>
    <row r="28" spans="1:10" x14ac:dyDescent="0.3">
      <c r="A28" s="1">
        <v>27</v>
      </c>
      <c r="B28" s="1" t="s">
        <v>1241</v>
      </c>
      <c r="C28" s="1" t="s">
        <v>1196</v>
      </c>
      <c r="D28" s="1" t="s">
        <v>67</v>
      </c>
      <c r="E28" s="1" t="str">
        <f>CONCATENATE(USPerCapitaGDP[[#This Row],[Major City]],"-",USPerCapitaGDP[[#This Row],[State]])</f>
        <v>Nashville-TN</v>
      </c>
      <c r="F28" s="3">
        <v>2012476</v>
      </c>
      <c r="G28" s="3">
        <v>163031</v>
      </c>
      <c r="H28" s="3">
        <v>81010</v>
      </c>
      <c r="I28" s="7" t="str">
        <f>IF(ISNA(VLOOKUP(USPerCapitaGDP[[#This Row],[City-State]],CurrentNBATeams!G:G,1,FALSE)),"No","Yes")</f>
        <v>No</v>
      </c>
      <c r="J28" s="3">
        <f>COUNTIF(CurrentNBATeams!G:G,USPerCapitaGDP[[#This Row],[City-State]])</f>
        <v>0</v>
      </c>
    </row>
    <row r="29" spans="1:10" x14ac:dyDescent="0.3">
      <c r="A29" s="1">
        <v>28</v>
      </c>
      <c r="B29" s="1" t="s">
        <v>1242</v>
      </c>
      <c r="C29" s="1" t="s">
        <v>150</v>
      </c>
      <c r="D29" s="1" t="s">
        <v>151</v>
      </c>
      <c r="E29" s="1" t="str">
        <f>CONCATENATE(USPerCapitaGDP[[#This Row],[Major City]],"-",USPerCapitaGDP[[#This Row],[State]])</f>
        <v>Minneapolis-MN</v>
      </c>
      <c r="F29" s="3">
        <v>3690512</v>
      </c>
      <c r="G29" s="3">
        <v>296969</v>
      </c>
      <c r="H29" s="3">
        <v>80468</v>
      </c>
      <c r="I29" s="7" t="str">
        <f>IF(ISNA(VLOOKUP(USPerCapitaGDP[[#This Row],[City-State]],CurrentNBATeams!G:G,1,FALSE)),"No","Yes")</f>
        <v>Yes</v>
      </c>
      <c r="J29" s="3">
        <f>COUNTIF(CurrentNBATeams!G:G,USPerCapitaGDP[[#This Row],[City-State]])</f>
        <v>1</v>
      </c>
    </row>
    <row r="30" spans="1:10" x14ac:dyDescent="0.3">
      <c r="A30" s="1">
        <v>29</v>
      </c>
      <c r="B30" s="1" t="s">
        <v>1243</v>
      </c>
      <c r="C30" s="1" t="s">
        <v>7</v>
      </c>
      <c r="D30" s="1" t="s">
        <v>8</v>
      </c>
      <c r="E30" s="1" t="str">
        <f>CONCATENATE(USPerCapitaGDP[[#This Row],[Major City]],"-",USPerCapitaGDP[[#This Row],[State]])</f>
        <v>Chicago-IL</v>
      </c>
      <c r="F30" s="3">
        <v>9509934</v>
      </c>
      <c r="G30" s="3">
        <v>764583</v>
      </c>
      <c r="H30" s="3">
        <v>80398</v>
      </c>
      <c r="I30" s="7" t="str">
        <f>IF(ISNA(VLOOKUP(USPerCapitaGDP[[#This Row],[City-State]],CurrentNBATeams!G:G,1,FALSE)),"No","Yes")</f>
        <v>Yes</v>
      </c>
      <c r="J30" s="3">
        <f>COUNTIF(CurrentNBATeams!G:G,USPerCapitaGDP[[#This Row],[City-State]])</f>
        <v>1</v>
      </c>
    </row>
    <row r="31" spans="1:10" x14ac:dyDescent="0.3">
      <c r="A31" s="1">
        <v>30</v>
      </c>
      <c r="B31" s="1" t="s">
        <v>1244</v>
      </c>
      <c r="C31" s="1" t="s">
        <v>1618</v>
      </c>
      <c r="D31" s="1" t="s">
        <v>334</v>
      </c>
      <c r="E31" s="1" t="str">
        <f>CONCATENATE(USPerCapitaGDP[[#This Row],[Major City]],"-",USPerCapitaGDP[[#This Row],[State]])</f>
        <v>Dubuque-IA</v>
      </c>
      <c r="F31" s="3">
        <v>98718</v>
      </c>
      <c r="G31" s="3">
        <v>7840</v>
      </c>
      <c r="H31" s="3">
        <v>79418</v>
      </c>
      <c r="I31" s="7" t="str">
        <f>IF(ISNA(VLOOKUP(USPerCapitaGDP[[#This Row],[City-State]],CurrentNBATeams!G:G,1,FALSE)),"No","Yes")</f>
        <v>No</v>
      </c>
      <c r="J31" s="3">
        <f>COUNTIF(CurrentNBATeams!G:G,USPerCapitaGDP[[#This Row],[City-State]])</f>
        <v>0</v>
      </c>
    </row>
    <row r="32" spans="1:10" x14ac:dyDescent="0.3">
      <c r="A32" s="1">
        <v>31</v>
      </c>
      <c r="B32" s="1" t="s">
        <v>1245</v>
      </c>
      <c r="C32" s="1" t="s">
        <v>1163</v>
      </c>
      <c r="D32" s="1" t="s">
        <v>98</v>
      </c>
      <c r="E32" s="1" t="str">
        <f>CONCATENATE(USPerCapitaGDP[[#This Row],[Major City]],"-",USPerCapitaGDP[[#This Row],[State]])</f>
        <v>Baltimore-MD</v>
      </c>
      <c r="F32" s="3">
        <v>2838327</v>
      </c>
      <c r="G32" s="3">
        <v>222967</v>
      </c>
      <c r="H32" s="3">
        <v>78556</v>
      </c>
      <c r="I32" s="7" t="str">
        <f>IF(ISNA(VLOOKUP(USPerCapitaGDP[[#This Row],[City-State]],CurrentNBATeams!G:G,1,FALSE)),"No","Yes")</f>
        <v>No</v>
      </c>
      <c r="J32" s="3">
        <f>COUNTIF(CurrentNBATeams!G:G,USPerCapitaGDP[[#This Row],[City-State]])</f>
        <v>0</v>
      </c>
    </row>
    <row r="33" spans="1:10" x14ac:dyDescent="0.3">
      <c r="A33" s="1">
        <v>32</v>
      </c>
      <c r="B33" s="1" t="s">
        <v>1246</v>
      </c>
      <c r="C33" s="1" t="s">
        <v>736</v>
      </c>
      <c r="D33" s="1" t="s">
        <v>737</v>
      </c>
      <c r="E33" s="1" t="str">
        <f>CONCATENATE(USPerCapitaGDP[[#This Row],[Major City]],"-",USPerCapitaGDP[[#This Row],[State]])</f>
        <v>Manchester-NH</v>
      </c>
      <c r="F33" s="3">
        <v>424079</v>
      </c>
      <c r="G33" s="3">
        <v>32729</v>
      </c>
      <c r="H33" s="3">
        <v>77177</v>
      </c>
      <c r="I33" s="7" t="str">
        <f>IF(ISNA(VLOOKUP(USPerCapitaGDP[[#This Row],[City-State]],CurrentNBATeams!G:G,1,FALSE)),"No","Yes")</f>
        <v>No</v>
      </c>
      <c r="J33" s="3">
        <f>COUNTIF(CurrentNBATeams!G:G,USPerCapitaGDP[[#This Row],[City-State]])</f>
        <v>0</v>
      </c>
    </row>
    <row r="34" spans="1:10" x14ac:dyDescent="0.3">
      <c r="A34" s="1">
        <v>33</v>
      </c>
      <c r="B34" s="1" t="s">
        <v>1247</v>
      </c>
      <c r="C34" s="1" t="s">
        <v>125</v>
      </c>
      <c r="D34" s="1" t="s">
        <v>126</v>
      </c>
      <c r="E34" s="1" t="str">
        <f>CONCATENATE(USPerCapitaGDP[[#This Row],[Major City]],"-",USPerCapitaGDP[[#This Row],[State]])</f>
        <v>Atlanta-GA</v>
      </c>
      <c r="F34" s="3">
        <v>6144050</v>
      </c>
      <c r="G34" s="3">
        <v>473823</v>
      </c>
      <c r="H34" s="3">
        <v>77119</v>
      </c>
      <c r="I34" s="7" t="str">
        <f>IF(ISNA(VLOOKUP(USPerCapitaGDP[[#This Row],[City-State]],CurrentNBATeams!G:G,1,FALSE)),"No","Yes")</f>
        <v>Yes</v>
      </c>
      <c r="J34" s="3">
        <f>COUNTIF(CurrentNBATeams!G:G,USPerCapitaGDP[[#This Row],[City-State]])</f>
        <v>1</v>
      </c>
    </row>
    <row r="35" spans="1:10" x14ac:dyDescent="0.3">
      <c r="A35" s="1">
        <v>34</v>
      </c>
      <c r="B35" s="1" t="s">
        <v>1248</v>
      </c>
      <c r="C35" s="1" t="s">
        <v>28</v>
      </c>
      <c r="D35" s="1" t="s">
        <v>12</v>
      </c>
      <c r="E35" s="1" t="str">
        <f>CONCATENATE(USPerCapitaGDP[[#This Row],[Major City]],"-",USPerCapitaGDP[[#This Row],[State]])</f>
        <v>Dallas-TX</v>
      </c>
      <c r="F35" s="3">
        <v>7759615</v>
      </c>
      <c r="G35" s="3">
        <v>598333</v>
      </c>
      <c r="H35" s="3">
        <v>77109</v>
      </c>
      <c r="I35" s="7" t="str">
        <f>IF(ISNA(VLOOKUP(USPerCapitaGDP[[#This Row],[City-State]],CurrentNBATeams!G:G,1,FALSE)),"No","Yes")</f>
        <v>Yes</v>
      </c>
      <c r="J35" s="3">
        <f>COUNTIF(CurrentNBATeams!G:G,USPerCapitaGDP[[#This Row],[City-State]])</f>
        <v>1</v>
      </c>
    </row>
    <row r="36" spans="1:10" x14ac:dyDescent="0.3">
      <c r="A36" s="1">
        <v>35</v>
      </c>
      <c r="B36" s="1" t="s">
        <v>1249</v>
      </c>
      <c r="C36" s="1" t="s">
        <v>47</v>
      </c>
      <c r="D36" s="1" t="s">
        <v>48</v>
      </c>
      <c r="E36" s="1" t="str">
        <f>CONCATENATE(USPerCapitaGDP[[#This Row],[Major City]],"-",USPerCapitaGDP[[#This Row],[State]])</f>
        <v>Charlotte-NC</v>
      </c>
      <c r="F36" s="3">
        <v>2701046</v>
      </c>
      <c r="G36" s="3">
        <v>207866</v>
      </c>
      <c r="H36" s="3">
        <v>76958</v>
      </c>
      <c r="I36" s="7" t="str">
        <f>IF(ISNA(VLOOKUP(USPerCapitaGDP[[#This Row],[City-State]],CurrentNBATeams!G:G,1,FALSE)),"No","Yes")</f>
        <v>Yes</v>
      </c>
      <c r="J36" s="3">
        <f>COUNTIF(CurrentNBATeams!G:G,USPerCapitaGDP[[#This Row],[City-State]])</f>
        <v>1</v>
      </c>
    </row>
    <row r="37" spans="1:10" x14ac:dyDescent="0.3">
      <c r="A37" s="1">
        <v>36</v>
      </c>
      <c r="B37" s="1" t="s">
        <v>1250</v>
      </c>
      <c r="C37" s="1" t="s">
        <v>1619</v>
      </c>
      <c r="D37" s="1" t="s">
        <v>8</v>
      </c>
      <c r="E37" s="1" t="str">
        <f>CONCATENATE(USPerCapitaGDP[[#This Row],[Major City]],"-",USPerCapitaGDP[[#This Row],[State]])</f>
        <v>Decatur-IL</v>
      </c>
      <c r="F37" s="3">
        <v>102432</v>
      </c>
      <c r="G37" s="3">
        <v>7856</v>
      </c>
      <c r="H37" s="3">
        <v>76695</v>
      </c>
      <c r="I37" s="7" t="str">
        <f>IF(ISNA(VLOOKUP(USPerCapitaGDP[[#This Row],[City-State]],CurrentNBATeams!G:G,1,FALSE)),"No","Yes")</f>
        <v>No</v>
      </c>
      <c r="J37" s="3">
        <f>COUNTIF(CurrentNBATeams!G:G,USPerCapitaGDP[[#This Row],[City-State]])</f>
        <v>0</v>
      </c>
    </row>
    <row r="38" spans="1:10" x14ac:dyDescent="0.3">
      <c r="A38" s="1">
        <v>37</v>
      </c>
      <c r="B38" s="1" t="s">
        <v>1251</v>
      </c>
      <c r="C38" s="1" t="s">
        <v>1190</v>
      </c>
      <c r="D38" s="1" t="s">
        <v>19</v>
      </c>
      <c r="E38" s="1" t="str">
        <f>CONCATENATE(USPerCapitaGDP[[#This Row],[Major City]],"-",USPerCapitaGDP[[#This Row],[State]])</f>
        <v>Philadelphia-PA</v>
      </c>
      <c r="F38" s="3">
        <v>6228601</v>
      </c>
      <c r="G38" s="3">
        <v>477580</v>
      </c>
      <c r="H38" s="3">
        <v>76675</v>
      </c>
      <c r="I38" s="7" t="str">
        <f>IF(ISNA(VLOOKUP(USPerCapitaGDP[[#This Row],[City-State]],CurrentNBATeams!G:G,1,FALSE)),"No","Yes")</f>
        <v>Yes</v>
      </c>
      <c r="J38" s="3">
        <f>COUNTIF(CurrentNBATeams!G:G,USPerCapitaGDP[[#This Row],[City-State]])</f>
        <v>1</v>
      </c>
    </row>
    <row r="39" spans="1:10" x14ac:dyDescent="0.3">
      <c r="A39" s="1">
        <v>38</v>
      </c>
      <c r="B39" s="1" t="s">
        <v>1252</v>
      </c>
      <c r="C39" s="1" t="s">
        <v>1150</v>
      </c>
      <c r="D39" s="1" t="s">
        <v>51</v>
      </c>
      <c r="E39" s="1" t="str">
        <f>CONCATENATE(USPerCapitaGDP[[#This Row],[Major City]],"-",USPerCapitaGDP[[#This Row],[State]])</f>
        <v>Indianapolis-IN</v>
      </c>
      <c r="F39" s="3">
        <v>2126804</v>
      </c>
      <c r="G39" s="3">
        <v>162062</v>
      </c>
      <c r="H39" s="3">
        <v>76200</v>
      </c>
      <c r="I39" s="7" t="str">
        <f>IF(ISNA(VLOOKUP(USPerCapitaGDP[[#This Row],[City-State]],CurrentNBATeams!G:G,1,FALSE)),"No","Yes")</f>
        <v>Yes</v>
      </c>
      <c r="J39" s="3">
        <f>COUNTIF(CurrentNBATeams!G:G,USPerCapitaGDP[[#This Row],[City-State]])</f>
        <v>1</v>
      </c>
    </row>
    <row r="40" spans="1:10" x14ac:dyDescent="0.3">
      <c r="A40" s="1">
        <v>39</v>
      </c>
      <c r="B40" s="1" t="s">
        <v>1253</v>
      </c>
      <c r="C40" s="1" t="s">
        <v>132</v>
      </c>
      <c r="D40" s="1" t="s">
        <v>133</v>
      </c>
      <c r="E40" s="1" t="str">
        <f>CONCATENATE(USPerCapitaGDP[[#This Row],[Major City]],"-",USPerCapitaGDP[[#This Row],[State]])</f>
        <v>Omaha-NE</v>
      </c>
      <c r="F40" s="3">
        <v>971637</v>
      </c>
      <c r="G40" s="3">
        <v>73876</v>
      </c>
      <c r="H40" s="3">
        <v>76033</v>
      </c>
      <c r="I40" s="7" t="str">
        <f>IF(ISNA(VLOOKUP(USPerCapitaGDP[[#This Row],[City-State]],CurrentNBATeams!G:G,1,FALSE)),"No","Yes")</f>
        <v>No</v>
      </c>
      <c r="J40" s="3">
        <f>COUNTIF(CurrentNBATeams!G:G,USPerCapitaGDP[[#This Row],[City-State]])</f>
        <v>0</v>
      </c>
    </row>
    <row r="41" spans="1:10" x14ac:dyDescent="0.3">
      <c r="A41" s="1">
        <v>40</v>
      </c>
      <c r="B41" s="1" t="s">
        <v>1254</v>
      </c>
      <c r="C41" s="1" t="s">
        <v>204</v>
      </c>
      <c r="D41" s="1" t="s">
        <v>44</v>
      </c>
      <c r="E41" s="1" t="str">
        <f>CONCATENATE(USPerCapitaGDP[[#This Row],[Major City]],"-",USPerCapitaGDP[[#This Row],[State]])</f>
        <v>Cincinnati-OH</v>
      </c>
      <c r="F41" s="3">
        <v>2259935</v>
      </c>
      <c r="G41" s="3">
        <v>171737</v>
      </c>
      <c r="H41" s="3">
        <v>75992</v>
      </c>
      <c r="I41" s="7" t="str">
        <f>IF(ISNA(VLOOKUP(USPerCapitaGDP[[#This Row],[City-State]],CurrentNBATeams!G:G,1,FALSE)),"No","Yes")</f>
        <v>No</v>
      </c>
      <c r="J41" s="3">
        <f>COUNTIF(CurrentNBATeams!G:G,USPerCapitaGDP[[#This Row],[City-State]])</f>
        <v>0</v>
      </c>
    </row>
    <row r="42" spans="1:10" x14ac:dyDescent="0.3">
      <c r="A42" s="1">
        <v>41</v>
      </c>
      <c r="B42" s="1" t="s">
        <v>1255</v>
      </c>
      <c r="C42" s="1" t="s">
        <v>1620</v>
      </c>
      <c r="D42" s="1" t="s">
        <v>173</v>
      </c>
      <c r="E42" s="1" t="str">
        <f>CONCATENATE(USPerCapitaGDP[[#This Row],[Major City]],"-",USPerCapitaGDP[[#This Row],[State]])</f>
        <v>Lake Charles-LA</v>
      </c>
      <c r="F42" s="3">
        <v>210362</v>
      </c>
      <c r="G42" s="3">
        <v>15791</v>
      </c>
      <c r="H42" s="3">
        <v>75066</v>
      </c>
      <c r="I42" s="7" t="str">
        <f>IF(ISNA(VLOOKUP(USPerCapitaGDP[[#This Row],[City-State]],CurrentNBATeams!G:G,1,FALSE)),"No","Yes")</f>
        <v>No</v>
      </c>
      <c r="J42" s="3">
        <f>COUNTIF(CurrentNBATeams!G:G,USPerCapitaGDP[[#This Row],[City-State]])</f>
        <v>0</v>
      </c>
    </row>
    <row r="43" spans="1:10" x14ac:dyDescent="0.3">
      <c r="A43" s="1">
        <v>42</v>
      </c>
      <c r="B43" s="1" t="s">
        <v>1256</v>
      </c>
      <c r="C43" s="1" t="s">
        <v>136</v>
      </c>
      <c r="D43" s="1" t="s">
        <v>48</v>
      </c>
      <c r="E43" s="1" t="str">
        <f>CONCATENATE(USPerCapitaGDP[[#This Row],[Major City]],"-",USPerCapitaGDP[[#This Row],[State]])</f>
        <v>Raleigh-NC</v>
      </c>
      <c r="F43" s="3">
        <v>1448411</v>
      </c>
      <c r="G43" s="3">
        <v>108288</v>
      </c>
      <c r="H43" s="3">
        <v>74763</v>
      </c>
      <c r="I43" s="7" t="str">
        <f>IF(ISNA(VLOOKUP(USPerCapitaGDP[[#This Row],[City-State]],CurrentNBATeams!G:G,1,FALSE)),"No","Yes")</f>
        <v>No</v>
      </c>
      <c r="J43" s="3">
        <f>COUNTIF(CurrentNBATeams!G:G,USPerCapitaGDP[[#This Row],[City-State]])</f>
        <v>0</v>
      </c>
    </row>
    <row r="44" spans="1:10" x14ac:dyDescent="0.3">
      <c r="A44" s="1">
        <v>43</v>
      </c>
      <c r="B44" s="1" t="s">
        <v>1257</v>
      </c>
      <c r="C44" s="1" t="s">
        <v>1752</v>
      </c>
      <c r="D44" s="1" t="s">
        <v>98</v>
      </c>
      <c r="E44" s="1" t="str">
        <f>CONCATENATE(USPerCapitaGDP[[#This Row],[Major City]],"-",USPerCapitaGDP[[#This Row],[State]])</f>
        <v>California-MD</v>
      </c>
      <c r="F44" s="3">
        <v>114468</v>
      </c>
      <c r="G44" s="3">
        <v>8554</v>
      </c>
      <c r="H44" s="3">
        <v>74728</v>
      </c>
      <c r="I44" s="7" t="str">
        <f>IF(ISNA(VLOOKUP(USPerCapitaGDP[[#This Row],[City-State]],CurrentNBATeams!G:G,1,FALSE)),"No","Yes")</f>
        <v>No</v>
      </c>
      <c r="J44" s="3">
        <f>COUNTIF(CurrentNBATeams!G:G,USPerCapitaGDP[[#This Row],[City-State]])</f>
        <v>0</v>
      </c>
    </row>
    <row r="45" spans="1:10" x14ac:dyDescent="0.3">
      <c r="A45" s="1">
        <v>44</v>
      </c>
      <c r="B45" s="1" t="s">
        <v>1258</v>
      </c>
      <c r="C45" s="1" t="s">
        <v>810</v>
      </c>
      <c r="D45" s="1" t="s">
        <v>4</v>
      </c>
      <c r="E45" s="1" t="str">
        <f>CONCATENATE(USPerCapitaGDP[[#This Row],[Major City]],"-",USPerCapitaGDP[[#This Row],[State]])</f>
        <v>Santa Maria-CA</v>
      </c>
      <c r="F45" s="3">
        <v>446475</v>
      </c>
      <c r="G45" s="3">
        <v>33306</v>
      </c>
      <c r="H45" s="3">
        <v>74598</v>
      </c>
      <c r="I45" s="7" t="str">
        <f>IF(ISNA(VLOOKUP(USPerCapitaGDP[[#This Row],[City-State]],CurrentNBATeams!G:G,1,FALSE)),"No","Yes")</f>
        <v>No</v>
      </c>
      <c r="J45" s="3">
        <f>COUNTIF(CurrentNBATeams!G:G,USPerCapitaGDP[[#This Row],[City-State]])</f>
        <v>0</v>
      </c>
    </row>
    <row r="46" spans="1:10" x14ac:dyDescent="0.3">
      <c r="A46" s="1">
        <v>45</v>
      </c>
      <c r="B46" s="1" t="s">
        <v>1259</v>
      </c>
      <c r="C46" s="1" t="s">
        <v>11</v>
      </c>
      <c r="D46" s="1" t="s">
        <v>12</v>
      </c>
      <c r="E46" s="1" t="str">
        <f>CONCATENATE(USPerCapitaGDP[[#This Row],[Major City]],"-",USPerCapitaGDP[[#This Row],[State]])</f>
        <v>Houston-TX</v>
      </c>
      <c r="F46" s="3">
        <v>7206841</v>
      </c>
      <c r="G46" s="3">
        <v>537066</v>
      </c>
      <c r="H46" s="3">
        <v>74522</v>
      </c>
      <c r="I46" s="7" t="str">
        <f>IF(ISNA(VLOOKUP(USPerCapitaGDP[[#This Row],[City-State]],CurrentNBATeams!G:G,1,FALSE)),"No","Yes")</f>
        <v>Yes</v>
      </c>
      <c r="J46" s="3">
        <f>COUNTIF(CurrentNBATeams!G:G,USPerCapitaGDP[[#This Row],[City-State]])</f>
        <v>1</v>
      </c>
    </row>
    <row r="47" spans="1:10" x14ac:dyDescent="0.3">
      <c r="A47" s="1">
        <v>46</v>
      </c>
      <c r="B47" s="1" t="s">
        <v>1260</v>
      </c>
      <c r="C47" s="1" t="s">
        <v>84</v>
      </c>
      <c r="D47" s="1" t="s">
        <v>85</v>
      </c>
      <c r="E47" s="1" t="str">
        <f>CONCATENATE(USPerCapitaGDP[[#This Row],[Major City]],"-",USPerCapitaGDP[[#This Row],[State]])</f>
        <v>Portland-OR</v>
      </c>
      <c r="F47" s="3">
        <v>2511612</v>
      </c>
      <c r="G47" s="3">
        <v>186570</v>
      </c>
      <c r="H47" s="3">
        <v>74283</v>
      </c>
      <c r="I47" s="7" t="str">
        <f>IF(ISNA(VLOOKUP(USPerCapitaGDP[[#This Row],[City-State]],CurrentNBATeams!G:G,1,FALSE)),"No","Yes")</f>
        <v>Yes</v>
      </c>
      <c r="J47" s="3">
        <f>COUNTIF(CurrentNBATeams!G:G,USPerCapitaGDP[[#This Row],[City-State]])</f>
        <v>1</v>
      </c>
    </row>
    <row r="48" spans="1:10" x14ac:dyDescent="0.3">
      <c r="A48" s="1">
        <v>47</v>
      </c>
      <c r="B48" s="1" t="s">
        <v>1261</v>
      </c>
      <c r="C48" s="1" t="s">
        <v>1621</v>
      </c>
      <c r="D48" s="1" t="s">
        <v>1212</v>
      </c>
      <c r="E48" s="1" t="str">
        <f>CONCATENATE(USPerCapitaGDP[[#This Row],[Major City]],"-",USPerCapitaGDP[[#This Row],[State]])</f>
        <v>Casper-WY</v>
      </c>
      <c r="F48" s="3">
        <v>79555</v>
      </c>
      <c r="G48" s="3">
        <v>5887</v>
      </c>
      <c r="H48" s="3">
        <v>73999</v>
      </c>
      <c r="I48" s="7" t="str">
        <f>IF(ISNA(VLOOKUP(USPerCapitaGDP[[#This Row],[City-State]],CurrentNBATeams!G:G,1,FALSE)),"No","Yes")</f>
        <v>No</v>
      </c>
      <c r="J48" s="3">
        <f>COUNTIF(CurrentNBATeams!G:G,USPerCapitaGDP[[#This Row],[City-State]])</f>
        <v>0</v>
      </c>
    </row>
    <row r="49" spans="1:10" x14ac:dyDescent="0.3">
      <c r="A49" s="1">
        <v>48</v>
      </c>
      <c r="B49" s="1" t="s">
        <v>1262</v>
      </c>
      <c r="C49" s="1" t="s">
        <v>1622</v>
      </c>
      <c r="D49" s="1" t="s">
        <v>4</v>
      </c>
      <c r="E49" s="1" t="str">
        <f>CONCATENATE(USPerCapitaGDP[[#This Row],[Major City]],"-",USPerCapitaGDP[[#This Row],[State]])</f>
        <v>Napa-CA</v>
      </c>
      <c r="F49" s="3">
        <v>136207</v>
      </c>
      <c r="G49" s="3">
        <v>10062</v>
      </c>
      <c r="H49" s="3">
        <v>73873</v>
      </c>
      <c r="I49" s="7" t="str">
        <f>IF(ISNA(VLOOKUP(USPerCapitaGDP[[#This Row],[City-State]],CurrentNBATeams!G:G,1,FALSE)),"No","Yes")</f>
        <v>No</v>
      </c>
      <c r="J49" s="3">
        <f>COUNTIF(CurrentNBATeams!G:G,USPerCapitaGDP[[#This Row],[City-State]])</f>
        <v>0</v>
      </c>
    </row>
    <row r="50" spans="1:10" x14ac:dyDescent="0.3">
      <c r="A50" s="1">
        <v>49</v>
      </c>
      <c r="B50" s="1" t="s">
        <v>1263</v>
      </c>
      <c r="C50" s="1" t="s">
        <v>1189</v>
      </c>
      <c r="D50" s="1" t="s">
        <v>19</v>
      </c>
      <c r="E50" s="1" t="str">
        <f>CONCATENATE(USPerCapitaGDP[[#This Row],[Major City]],"-",USPerCapitaGDP[[#This Row],[State]])</f>
        <v>Harrisburg-PA</v>
      </c>
      <c r="F50" s="3">
        <v>596305</v>
      </c>
      <c r="G50" s="3">
        <v>43867</v>
      </c>
      <c r="H50" s="3">
        <v>73565</v>
      </c>
      <c r="I50" s="7" t="str">
        <f>IF(ISNA(VLOOKUP(USPerCapitaGDP[[#This Row],[City-State]],CurrentNBATeams!G:G,1,FALSE)),"No","Yes")</f>
        <v>No</v>
      </c>
      <c r="J50" s="3">
        <f>COUNTIF(CurrentNBATeams!G:G,USPerCapitaGDP[[#This Row],[City-State]])</f>
        <v>0</v>
      </c>
    </row>
    <row r="51" spans="1:10" x14ac:dyDescent="0.3">
      <c r="A51" s="1">
        <v>50</v>
      </c>
      <c r="B51" s="1" t="s">
        <v>1264</v>
      </c>
      <c r="C51" s="1" t="s">
        <v>674</v>
      </c>
      <c r="D51" s="1" t="s">
        <v>4</v>
      </c>
      <c r="E51" s="1" t="str">
        <f>CONCATENATE(USPerCapitaGDP[[#This Row],[Major City]],"-",USPerCapitaGDP[[#This Row],[State]])</f>
        <v>Vallejo-CA</v>
      </c>
      <c r="F51" s="3">
        <v>451716</v>
      </c>
      <c r="G51" s="3">
        <v>33100</v>
      </c>
      <c r="H51" s="3">
        <v>73276</v>
      </c>
      <c r="I51" s="7" t="str">
        <f>IF(ISNA(VLOOKUP(USPerCapitaGDP[[#This Row],[City-State]],CurrentNBATeams!G:G,1,FALSE)),"No","Yes")</f>
        <v>No</v>
      </c>
      <c r="J51" s="3">
        <f>COUNTIF(CurrentNBATeams!G:G,USPerCapitaGDP[[#This Row],[City-State]])</f>
        <v>0</v>
      </c>
    </row>
    <row r="52" spans="1:10" x14ac:dyDescent="0.3">
      <c r="A52" s="1">
        <v>51</v>
      </c>
      <c r="B52" s="1" t="s">
        <v>1265</v>
      </c>
      <c r="C52" s="1" t="s">
        <v>43</v>
      </c>
      <c r="D52" s="1" t="s">
        <v>44</v>
      </c>
      <c r="E52" s="1" t="str">
        <f>CONCATENATE(USPerCapitaGDP[[#This Row],[Major City]],"-",USPerCapitaGDP[[#This Row],[State]])</f>
        <v>Columbus-OH</v>
      </c>
      <c r="F52" s="3">
        <v>2151017</v>
      </c>
      <c r="G52" s="3">
        <v>154509</v>
      </c>
      <c r="H52" s="3">
        <v>71831</v>
      </c>
      <c r="I52" s="7" t="str">
        <f>IF(ISNA(VLOOKUP(USPerCapitaGDP[[#This Row],[City-State]],CurrentNBATeams!G:G,1,FALSE)),"No","Yes")</f>
        <v>No</v>
      </c>
      <c r="J52" s="3">
        <f>COUNTIF(CurrentNBATeams!G:G,USPerCapitaGDP[[#This Row],[City-State]])</f>
        <v>0</v>
      </c>
    </row>
    <row r="53" spans="1:10" x14ac:dyDescent="0.3">
      <c r="A53" s="1">
        <v>52</v>
      </c>
      <c r="B53" s="1" t="s">
        <v>1266</v>
      </c>
      <c r="C53" s="1" t="s">
        <v>1174</v>
      </c>
      <c r="D53" s="1" t="s">
        <v>77</v>
      </c>
      <c r="E53" s="1" t="str">
        <f>CONCATENATE(USPerCapitaGDP[[#This Row],[Major City]],"-",USPerCapitaGDP[[#This Row],[State]])</f>
        <v>Carson City-NV</v>
      </c>
      <c r="F53" s="3">
        <v>58993</v>
      </c>
      <c r="G53" s="3">
        <v>4225</v>
      </c>
      <c r="H53" s="3">
        <v>71619</v>
      </c>
      <c r="I53" s="7" t="str">
        <f>IF(ISNA(VLOOKUP(USPerCapitaGDP[[#This Row],[City-State]],CurrentNBATeams!G:G,1,FALSE)),"No","Yes")</f>
        <v>No</v>
      </c>
      <c r="J53" s="3">
        <f>COUNTIF(CurrentNBATeams!G:G,USPerCapitaGDP[[#This Row],[City-State]])</f>
        <v>0</v>
      </c>
    </row>
    <row r="54" spans="1:10" x14ac:dyDescent="0.3">
      <c r="A54" s="1">
        <v>53</v>
      </c>
      <c r="B54" s="1" t="s">
        <v>1267</v>
      </c>
      <c r="C54" s="1" t="s">
        <v>217</v>
      </c>
      <c r="D54" s="1" t="s">
        <v>19</v>
      </c>
      <c r="E54" s="1" t="str">
        <f>CONCATENATE(USPerCapitaGDP[[#This Row],[Major City]],"-",USPerCapitaGDP[[#This Row],[State]])</f>
        <v>Pittsburgh-PA</v>
      </c>
      <c r="F54" s="3">
        <v>2353538</v>
      </c>
      <c r="G54" s="3">
        <v>168021</v>
      </c>
      <c r="H54" s="3">
        <v>71391</v>
      </c>
      <c r="I54" s="7" t="str">
        <f>IF(ISNA(VLOOKUP(USPerCapitaGDP[[#This Row],[City-State]],CurrentNBATeams!G:G,1,FALSE)),"No","Yes")</f>
        <v>No</v>
      </c>
      <c r="J54" s="3">
        <f>COUNTIF(CurrentNBATeams!G:G,USPerCapitaGDP[[#This Row],[City-State]])</f>
        <v>0</v>
      </c>
    </row>
    <row r="55" spans="1:10" x14ac:dyDescent="0.3">
      <c r="A55" s="1">
        <v>54</v>
      </c>
      <c r="B55" s="1" t="s">
        <v>1268</v>
      </c>
      <c r="C55" s="1" t="s">
        <v>253</v>
      </c>
      <c r="D55" s="1" t="s">
        <v>77</v>
      </c>
      <c r="E55" s="1" t="str">
        <f>CONCATENATE(USPerCapitaGDP[[#This Row],[Major City]],"-",USPerCapitaGDP[[#This Row],[State]])</f>
        <v>Reno-NV</v>
      </c>
      <c r="F55" s="3">
        <v>497535</v>
      </c>
      <c r="G55" s="3">
        <v>35471</v>
      </c>
      <c r="H55" s="3">
        <v>71293</v>
      </c>
      <c r="I55" s="7" t="str">
        <f>IF(ISNA(VLOOKUP(USPerCapitaGDP[[#This Row],[City-State]],CurrentNBATeams!G:G,1,FALSE)),"No","Yes")</f>
        <v>No</v>
      </c>
      <c r="J55" s="3">
        <f>COUNTIF(CurrentNBATeams!G:G,USPerCapitaGDP[[#This Row],[City-State]])</f>
        <v>0</v>
      </c>
    </row>
    <row r="56" spans="1:10" x14ac:dyDescent="0.3">
      <c r="A56" s="1">
        <v>55</v>
      </c>
      <c r="B56" s="1" t="s">
        <v>1269</v>
      </c>
      <c r="C56" s="1" t="s">
        <v>443</v>
      </c>
      <c r="D56" s="1" t="s">
        <v>4</v>
      </c>
      <c r="E56" s="1" t="str">
        <f>CONCATENATE(USPerCapitaGDP[[#This Row],[Major City]],"-",USPerCapitaGDP[[#This Row],[State]])</f>
        <v>Santa Rosa-CA</v>
      </c>
      <c r="F56" s="3">
        <v>485887</v>
      </c>
      <c r="G56" s="3">
        <v>34450</v>
      </c>
      <c r="H56" s="3">
        <v>70901</v>
      </c>
      <c r="I56" s="7" t="str">
        <f>IF(ISNA(VLOOKUP(USPerCapitaGDP[[#This Row],[City-State]],CurrentNBATeams!G:G,1,FALSE)),"No","Yes")</f>
        <v>No</v>
      </c>
      <c r="J56" s="3">
        <f>COUNTIF(CurrentNBATeams!G:G,USPerCapitaGDP[[#This Row],[City-State]])</f>
        <v>0</v>
      </c>
    </row>
    <row r="57" spans="1:10" x14ac:dyDescent="0.3">
      <c r="A57" s="1">
        <v>56</v>
      </c>
      <c r="B57" s="1" t="s">
        <v>1270</v>
      </c>
      <c r="C57" s="1" t="s">
        <v>1623</v>
      </c>
      <c r="D57" s="1" t="s">
        <v>139</v>
      </c>
      <c r="E57" s="1" t="str">
        <f>CONCATENATE(USPerCapitaGDP[[#This Row],[Major City]],"-",USPerCapitaGDP[[#This Row],[State]])</f>
        <v>Charlottesville-VA</v>
      </c>
      <c r="F57" s="3">
        <v>222688</v>
      </c>
      <c r="G57" s="3">
        <v>15762</v>
      </c>
      <c r="H57" s="3">
        <v>70781</v>
      </c>
      <c r="I57" s="7" t="str">
        <f>IF(ISNA(VLOOKUP(USPerCapitaGDP[[#This Row],[City-State]],CurrentNBATeams!G:G,1,FALSE)),"No","Yes")</f>
        <v>No</v>
      </c>
      <c r="J57" s="3">
        <f>COUNTIF(CurrentNBATeams!G:G,USPerCapitaGDP[[#This Row],[City-State]])</f>
        <v>0</v>
      </c>
    </row>
    <row r="58" spans="1:10" x14ac:dyDescent="0.3">
      <c r="A58" s="1">
        <v>57</v>
      </c>
      <c r="B58" s="1" t="s">
        <v>1271</v>
      </c>
      <c r="C58" s="1" t="s">
        <v>770</v>
      </c>
      <c r="D58" s="1" t="s">
        <v>12</v>
      </c>
      <c r="E58" s="1" t="str">
        <f>CONCATENATE(USPerCapitaGDP[[#This Row],[Major City]],"-",USPerCapitaGDP[[#This Row],[State]])</f>
        <v>Odessa-TX</v>
      </c>
      <c r="F58" s="3">
        <v>161091</v>
      </c>
      <c r="G58" s="3">
        <v>11399</v>
      </c>
      <c r="H58" s="3">
        <v>70761</v>
      </c>
      <c r="I58" s="7" t="str">
        <f>IF(ISNA(VLOOKUP(USPerCapitaGDP[[#This Row],[City-State]],CurrentNBATeams!G:G,1,FALSE)),"No","Yes")</f>
        <v>No</v>
      </c>
      <c r="J58" s="3">
        <f>COUNTIF(CurrentNBATeams!G:G,USPerCapitaGDP[[#This Row],[City-State]])</f>
        <v>0</v>
      </c>
    </row>
    <row r="59" spans="1:10" x14ac:dyDescent="0.3">
      <c r="A59" s="1">
        <v>58</v>
      </c>
      <c r="B59" s="1" t="s">
        <v>1272</v>
      </c>
      <c r="C59" s="1" t="s">
        <v>1125</v>
      </c>
      <c r="D59" s="1" t="s">
        <v>232</v>
      </c>
      <c r="E59" s="1" t="str">
        <f>CONCATENATE(USPerCapitaGDP[[#This Row],[Major City]],"-",USPerCapitaGDP[[#This Row],[State]])</f>
        <v>Anchorage-AK</v>
      </c>
      <c r="F59" s="3">
        <v>398807</v>
      </c>
      <c r="G59" s="3">
        <v>28210</v>
      </c>
      <c r="H59" s="3">
        <v>70736</v>
      </c>
      <c r="I59" s="7" t="str">
        <f>IF(ISNA(VLOOKUP(USPerCapitaGDP[[#This Row],[City-State]],CurrentNBATeams!G:G,1,FALSE)),"No","Yes")</f>
        <v>No</v>
      </c>
      <c r="J59" s="3">
        <f>COUNTIF(CurrentNBATeams!G:G,USPerCapitaGDP[[#This Row],[City-State]])</f>
        <v>0</v>
      </c>
    </row>
    <row r="60" spans="1:10" x14ac:dyDescent="0.3">
      <c r="A60" s="1">
        <v>59</v>
      </c>
      <c r="B60" s="1" t="s">
        <v>1273</v>
      </c>
      <c r="C60" s="1" t="s">
        <v>559</v>
      </c>
      <c r="D60" s="1" t="s">
        <v>0</v>
      </c>
      <c r="E60" s="1" t="str">
        <f>CONCATENATE(USPerCapitaGDP[[#This Row],[Major City]],"-",USPerCapitaGDP[[#This Row],[State]])</f>
        <v>Syracuse-NY</v>
      </c>
      <c r="F60" s="3">
        <v>658281</v>
      </c>
      <c r="G60" s="3">
        <v>46414</v>
      </c>
      <c r="H60" s="3">
        <v>70508</v>
      </c>
      <c r="I60" s="7" t="str">
        <f>IF(ISNA(VLOOKUP(USPerCapitaGDP[[#This Row],[City-State]],CurrentNBATeams!G:G,1,FALSE)),"No","Yes")</f>
        <v>No</v>
      </c>
      <c r="J60" s="3">
        <f>COUNTIF(CurrentNBATeams!G:G,USPerCapitaGDP[[#This Row],[City-State]])</f>
        <v>0</v>
      </c>
    </row>
    <row r="61" spans="1:10" x14ac:dyDescent="0.3">
      <c r="A61" s="1">
        <v>60</v>
      </c>
      <c r="B61" s="1" t="s">
        <v>1274</v>
      </c>
      <c r="C61" s="1" t="s">
        <v>475</v>
      </c>
      <c r="D61" s="1" t="s">
        <v>4</v>
      </c>
      <c r="E61" s="1" t="str">
        <f>CONCATENATE(USPerCapitaGDP[[#This Row],[Major City]],"-",USPerCapitaGDP[[#This Row],[State]])</f>
        <v>Salinas-CA</v>
      </c>
      <c r="F61" s="3">
        <v>437325</v>
      </c>
      <c r="G61" s="3">
        <v>30712</v>
      </c>
      <c r="H61" s="3">
        <v>70227</v>
      </c>
      <c r="I61" s="7" t="str">
        <f>IF(ISNA(VLOOKUP(USPerCapitaGDP[[#This Row],[City-State]],CurrentNBATeams!G:G,1,FALSE)),"No","Yes")</f>
        <v>No</v>
      </c>
      <c r="J61" s="3">
        <f>COUNTIF(CurrentNBATeams!G:G,USPerCapitaGDP[[#This Row],[City-State]])</f>
        <v>0</v>
      </c>
    </row>
    <row r="62" spans="1:10" x14ac:dyDescent="0.3">
      <c r="A62" s="1">
        <v>61</v>
      </c>
      <c r="B62" s="1" t="s">
        <v>1275</v>
      </c>
      <c r="C62" s="1" t="s">
        <v>624</v>
      </c>
      <c r="D62" s="1" t="s">
        <v>625</v>
      </c>
      <c r="E62" s="1" t="str">
        <f>CONCATENATE(USPerCapitaGDP[[#This Row],[Major City]],"-",USPerCapitaGDP[[#This Row],[State]])</f>
        <v>Fargo-ND</v>
      </c>
      <c r="F62" s="3">
        <v>252136</v>
      </c>
      <c r="G62" s="3">
        <v>17706</v>
      </c>
      <c r="H62" s="3">
        <v>70224</v>
      </c>
      <c r="I62" s="7" t="str">
        <f>IF(ISNA(VLOOKUP(USPerCapitaGDP[[#This Row],[City-State]],CurrentNBATeams!G:G,1,FALSE)),"No","Yes")</f>
        <v>No</v>
      </c>
      <c r="J62" s="3">
        <f>COUNTIF(CurrentNBATeams!G:G,USPerCapitaGDP[[#This Row],[City-State]])</f>
        <v>0</v>
      </c>
    </row>
    <row r="63" spans="1:10" x14ac:dyDescent="0.3">
      <c r="A63" s="1">
        <v>62</v>
      </c>
      <c r="B63" s="1" t="s">
        <v>1276</v>
      </c>
      <c r="C63" s="1" t="s">
        <v>84</v>
      </c>
      <c r="D63" s="1" t="s">
        <v>1160</v>
      </c>
      <c r="E63" s="1" t="str">
        <f>CONCATENATE(USPerCapitaGDP[[#This Row],[Major City]],"-",USPerCapitaGDP[[#This Row],[State]])</f>
        <v>Portland-ME</v>
      </c>
      <c r="F63" s="3">
        <v>556893</v>
      </c>
      <c r="G63" s="3">
        <v>39089</v>
      </c>
      <c r="H63" s="3">
        <v>70191</v>
      </c>
      <c r="I63" s="7" t="str">
        <f>IF(ISNA(VLOOKUP(USPerCapitaGDP[[#This Row],[City-State]],CurrentNBATeams!G:G,1,FALSE)),"No","Yes")</f>
        <v>No</v>
      </c>
      <c r="J63" s="3">
        <f>COUNTIF(CurrentNBATeams!G:G,USPerCapitaGDP[[#This Row],[City-State]])</f>
        <v>0</v>
      </c>
    </row>
    <row r="64" spans="1:10" x14ac:dyDescent="0.3">
      <c r="A64" s="1">
        <v>63</v>
      </c>
      <c r="B64" s="1" t="s">
        <v>1277</v>
      </c>
      <c r="C64" s="1" t="s">
        <v>121</v>
      </c>
      <c r="D64" s="1" t="s">
        <v>122</v>
      </c>
      <c r="E64" s="1" t="str">
        <f>CONCATENATE(USPerCapitaGDP[[#This Row],[Major City]],"-",USPerCapitaGDP[[#This Row],[State]])</f>
        <v>Kansas City-MO</v>
      </c>
      <c r="F64" s="3">
        <v>2199490</v>
      </c>
      <c r="G64" s="3">
        <v>154328</v>
      </c>
      <c r="H64" s="3">
        <v>70165</v>
      </c>
      <c r="I64" s="7" t="str">
        <f>IF(ISNA(VLOOKUP(USPerCapitaGDP[[#This Row],[City-State]],CurrentNBATeams!G:G,1,FALSE)),"No","Yes")</f>
        <v>No</v>
      </c>
      <c r="J64" s="3">
        <f>COUNTIF(CurrentNBATeams!G:G,USPerCapitaGDP[[#This Row],[City-State]])</f>
        <v>0</v>
      </c>
    </row>
    <row r="65" spans="1:10" x14ac:dyDescent="0.3">
      <c r="A65" s="1">
        <v>64</v>
      </c>
      <c r="B65" s="1" t="s">
        <v>1278</v>
      </c>
      <c r="C65" s="1" t="s">
        <v>377</v>
      </c>
      <c r="D65" s="1" t="s">
        <v>4</v>
      </c>
      <c r="E65" s="1" t="str">
        <f>CONCATENATE(USPerCapitaGDP[[#This Row],[Major City]],"-",USPerCapitaGDP[[#This Row],[State]])</f>
        <v>Oxnard-CA</v>
      </c>
      <c r="F65" s="3">
        <v>839784</v>
      </c>
      <c r="G65" s="3">
        <v>58332</v>
      </c>
      <c r="H65" s="3">
        <v>69461</v>
      </c>
      <c r="I65" s="7" t="str">
        <f>IF(ISNA(VLOOKUP(USPerCapitaGDP[[#This Row],[City-State]],CurrentNBATeams!G:G,1,FALSE)),"No","Yes")</f>
        <v>No</v>
      </c>
      <c r="J65" s="3">
        <f>COUNTIF(CurrentNBATeams!G:G,USPerCapitaGDP[[#This Row],[City-State]])</f>
        <v>0</v>
      </c>
    </row>
    <row r="66" spans="1:10" x14ac:dyDescent="0.3">
      <c r="A66" s="1">
        <v>65</v>
      </c>
      <c r="B66" s="1" t="s">
        <v>1279</v>
      </c>
      <c r="C66" s="1" t="s">
        <v>1203</v>
      </c>
      <c r="D66" s="1" t="s">
        <v>1202</v>
      </c>
      <c r="E66" s="1" t="str">
        <f>CONCATENATE(USPerCapitaGDP[[#This Row],[Major City]],"-",USPerCapitaGDP[[#This Row],[State]])</f>
        <v>Burlington-VT</v>
      </c>
      <c r="F66" s="3">
        <v>226611</v>
      </c>
      <c r="G66" s="3">
        <v>15669</v>
      </c>
      <c r="H66" s="3">
        <v>69145</v>
      </c>
      <c r="I66" s="7" t="str">
        <f>IF(ISNA(VLOOKUP(USPerCapitaGDP[[#This Row],[City-State]],CurrentNBATeams!G:G,1,FALSE)),"No","Yes")</f>
        <v>No</v>
      </c>
      <c r="J66" s="3">
        <f>COUNTIF(CurrentNBATeams!G:G,USPerCapitaGDP[[#This Row],[City-State]])</f>
        <v>0</v>
      </c>
    </row>
    <row r="67" spans="1:10" x14ac:dyDescent="0.3">
      <c r="A67" s="1">
        <v>66</v>
      </c>
      <c r="B67" s="1" t="s">
        <v>1280</v>
      </c>
      <c r="C67" s="1" t="s">
        <v>144</v>
      </c>
      <c r="D67" s="1" t="s">
        <v>34</v>
      </c>
      <c r="E67" s="1" t="str">
        <f>CONCATENATE(USPerCapitaGDP[[#This Row],[Major City]],"-",USPerCapitaGDP[[#This Row],[State]])</f>
        <v>Miami-FL</v>
      </c>
      <c r="F67" s="3">
        <v>6091747</v>
      </c>
      <c r="G67" s="3">
        <v>417147</v>
      </c>
      <c r="H67" s="3">
        <v>68477</v>
      </c>
      <c r="I67" s="7" t="str">
        <f>IF(ISNA(VLOOKUP(USPerCapitaGDP[[#This Row],[City-State]],CurrentNBATeams!G:G,1,FALSE)),"No","Yes")</f>
        <v>Yes</v>
      </c>
      <c r="J67" s="3">
        <f>COUNTIF(CurrentNBATeams!G:G,USPerCapitaGDP[[#This Row],[City-State]])</f>
        <v>1</v>
      </c>
    </row>
    <row r="68" spans="1:10" x14ac:dyDescent="0.3">
      <c r="A68" s="1">
        <v>67</v>
      </c>
      <c r="B68" s="1" t="s">
        <v>1281</v>
      </c>
      <c r="C68" s="1" t="s">
        <v>1624</v>
      </c>
      <c r="D68" s="1" t="s">
        <v>8</v>
      </c>
      <c r="E68" s="1" t="str">
        <f>CONCATENATE(USPerCapitaGDP[[#This Row],[Major City]],"-",USPerCapitaGDP[[#This Row],[State]])</f>
        <v>Kankakee-IL</v>
      </c>
      <c r="F68" s="3">
        <v>106601</v>
      </c>
      <c r="G68" s="3">
        <v>7282</v>
      </c>
      <c r="H68" s="3">
        <v>68311</v>
      </c>
      <c r="I68" s="7" t="str">
        <f>IF(ISNA(VLOOKUP(USPerCapitaGDP[[#This Row],[City-State]],CurrentNBATeams!G:G,1,FALSE)),"No","Yes")</f>
        <v>No</v>
      </c>
      <c r="J68" s="3">
        <f>COUNTIF(CurrentNBATeams!G:G,USPerCapitaGDP[[#This Row],[City-State]])</f>
        <v>0</v>
      </c>
    </row>
    <row r="69" spans="1:10" x14ac:dyDescent="0.3">
      <c r="A69" s="1">
        <v>68</v>
      </c>
      <c r="B69" s="1" t="s">
        <v>1282</v>
      </c>
      <c r="C69" s="1" t="s">
        <v>1625</v>
      </c>
      <c r="D69" s="1" t="s">
        <v>12</v>
      </c>
      <c r="E69" s="1" t="str">
        <f>CONCATENATE(USPerCapitaGDP[[#This Row],[Major City]],"-",USPerCapitaGDP[[#This Row],[State]])</f>
        <v>San Angelo-TX</v>
      </c>
      <c r="F69" s="3">
        <v>122344</v>
      </c>
      <c r="G69" s="3">
        <v>8299</v>
      </c>
      <c r="H69" s="3">
        <v>67833</v>
      </c>
      <c r="I69" s="7" t="str">
        <f>IF(ISNA(VLOOKUP(USPerCapitaGDP[[#This Row],[City-State]],CurrentNBATeams!G:G,1,FALSE)),"No","Yes")</f>
        <v>No</v>
      </c>
      <c r="J69" s="3">
        <f>COUNTIF(CurrentNBATeams!G:G,USPerCapitaGDP[[#This Row],[City-State]])</f>
        <v>0</v>
      </c>
    </row>
    <row r="70" spans="1:10" x14ac:dyDescent="0.3">
      <c r="A70" s="1">
        <v>69</v>
      </c>
      <c r="B70" s="1" t="s">
        <v>1283</v>
      </c>
      <c r="C70" s="1" t="s">
        <v>302</v>
      </c>
      <c r="D70" s="1" t="s">
        <v>303</v>
      </c>
      <c r="E70" s="1" t="str">
        <f>CONCATENATE(USPerCapitaGDP[[#This Row],[Major City]],"-",USPerCapitaGDP[[#This Row],[State]])</f>
        <v>Huntsville-AL</v>
      </c>
      <c r="F70" s="3">
        <v>502728</v>
      </c>
      <c r="G70" s="3">
        <v>34086</v>
      </c>
      <c r="H70" s="3">
        <v>67802</v>
      </c>
      <c r="I70" s="7" t="str">
        <f>IF(ISNA(VLOOKUP(USPerCapitaGDP[[#This Row],[City-State]],CurrentNBATeams!G:G,1,FALSE)),"No","Yes")</f>
        <v>No</v>
      </c>
      <c r="J70" s="3">
        <f>COUNTIF(CurrentNBATeams!G:G,USPerCapitaGDP[[#This Row],[City-State]])</f>
        <v>0</v>
      </c>
    </row>
    <row r="71" spans="1:10" x14ac:dyDescent="0.3">
      <c r="A71" s="1">
        <v>70</v>
      </c>
      <c r="B71" s="1" t="s">
        <v>1284</v>
      </c>
      <c r="C71" s="1" t="s">
        <v>1626</v>
      </c>
      <c r="D71" s="1" t="s">
        <v>232</v>
      </c>
      <c r="E71" s="1" t="str">
        <f>CONCATENATE(USPerCapitaGDP[[#This Row],[Major City]],"-",USPerCapitaGDP[[#This Row],[State]])</f>
        <v>Fairbanks-AK</v>
      </c>
      <c r="F71" s="3">
        <v>95593</v>
      </c>
      <c r="G71" s="3">
        <v>6477</v>
      </c>
      <c r="H71" s="3">
        <v>67756</v>
      </c>
      <c r="I71" s="7" t="str">
        <f>IF(ISNA(VLOOKUP(USPerCapitaGDP[[#This Row],[City-State]],CurrentNBATeams!G:G,1,FALSE)),"No","Yes")</f>
        <v>No</v>
      </c>
      <c r="J71" s="3">
        <f>COUNTIF(CurrentNBATeams!G:G,USPerCapitaGDP[[#This Row],[City-State]])</f>
        <v>0</v>
      </c>
    </row>
    <row r="72" spans="1:10" x14ac:dyDescent="0.3">
      <c r="A72" s="1">
        <v>71</v>
      </c>
      <c r="B72" s="1" t="s">
        <v>1285</v>
      </c>
      <c r="C72" s="1" t="s">
        <v>1627</v>
      </c>
      <c r="D72" s="1" t="s">
        <v>334</v>
      </c>
      <c r="E72" s="1" t="str">
        <f>CONCATENATE(USPerCapitaGDP[[#This Row],[Major City]],"-",USPerCapitaGDP[[#This Row],[State]])</f>
        <v>Sioux City-IA</v>
      </c>
      <c r="F72" s="3">
        <v>149265</v>
      </c>
      <c r="G72" s="3">
        <v>10111</v>
      </c>
      <c r="H72" s="3">
        <v>67739</v>
      </c>
      <c r="I72" s="7" t="str">
        <f>IF(ISNA(VLOOKUP(USPerCapitaGDP[[#This Row],[City-State]],CurrentNBATeams!G:G,1,FALSE)),"No","Yes")</f>
        <v>No</v>
      </c>
      <c r="J72" s="3">
        <f>COUNTIF(CurrentNBATeams!G:G,USPerCapitaGDP[[#This Row],[City-State]])</f>
        <v>0</v>
      </c>
    </row>
    <row r="73" spans="1:10" x14ac:dyDescent="0.3">
      <c r="A73" s="1">
        <v>72</v>
      </c>
      <c r="B73" s="1" t="s">
        <v>1286</v>
      </c>
      <c r="C73" s="1" t="s">
        <v>1753</v>
      </c>
      <c r="D73" s="1" t="s">
        <v>102</v>
      </c>
      <c r="E73" s="1" t="str">
        <f>CONCATENATE(USPerCapitaGDP[[#This Row],[Major City]],"-",USPerCapitaGDP[[#This Row],[State]])</f>
        <v>Wausau-WI</v>
      </c>
      <c r="F73" s="3">
        <v>166189</v>
      </c>
      <c r="G73" s="3">
        <v>11250</v>
      </c>
      <c r="H73" s="3">
        <v>67694</v>
      </c>
      <c r="I73" s="7" t="str">
        <f>IF(ISNA(VLOOKUP(USPerCapitaGDP[[#This Row],[City-State]],CurrentNBATeams!G:G,1,FALSE)),"No","Yes")</f>
        <v>No</v>
      </c>
      <c r="J73" s="3">
        <f>COUNTIF(CurrentNBATeams!G:G,USPerCapitaGDP[[#This Row],[City-State]])</f>
        <v>0</v>
      </c>
    </row>
    <row r="74" spans="1:10" x14ac:dyDescent="0.3">
      <c r="A74" s="1">
        <v>73</v>
      </c>
      <c r="B74" s="1" t="s">
        <v>1287</v>
      </c>
      <c r="C74" s="1" t="s">
        <v>729</v>
      </c>
      <c r="D74" s="1" t="s">
        <v>51</v>
      </c>
      <c r="E74" s="1" t="str">
        <f>CONCATENATE(USPerCapitaGDP[[#This Row],[Major City]],"-",USPerCapitaGDP[[#This Row],[State]])</f>
        <v>Evansville-IN</v>
      </c>
      <c r="F74" s="3">
        <v>313946</v>
      </c>
      <c r="G74" s="3">
        <v>21248</v>
      </c>
      <c r="H74" s="3">
        <v>67680</v>
      </c>
      <c r="I74" s="7" t="str">
        <f>IF(ISNA(VLOOKUP(USPerCapitaGDP[[#This Row],[City-State]],CurrentNBATeams!G:G,1,FALSE)),"No","Yes")</f>
        <v>No</v>
      </c>
      <c r="J74" s="3">
        <f>COUNTIF(CurrentNBATeams!G:G,USPerCapitaGDP[[#This Row],[City-State]])</f>
        <v>0</v>
      </c>
    </row>
    <row r="75" spans="1:10" x14ac:dyDescent="0.3">
      <c r="A75" s="1">
        <v>74</v>
      </c>
      <c r="B75" s="1" t="s">
        <v>1288</v>
      </c>
      <c r="C75" s="1" t="s">
        <v>1628</v>
      </c>
      <c r="D75" s="1" t="s">
        <v>334</v>
      </c>
      <c r="E75" s="1" t="str">
        <f>CONCATENATE(USPerCapitaGDP[[#This Row],[Major City]],"-",USPerCapitaGDP[[#This Row],[State]])</f>
        <v>Iowa City-IA</v>
      </c>
      <c r="F75" s="3">
        <v>177239</v>
      </c>
      <c r="G75" s="3">
        <v>11989</v>
      </c>
      <c r="H75" s="3">
        <v>67643</v>
      </c>
      <c r="I75" s="7" t="str">
        <f>IF(ISNA(VLOOKUP(USPerCapitaGDP[[#This Row],[City-State]],CurrentNBATeams!G:G,1,FALSE)),"No","Yes")</f>
        <v>No</v>
      </c>
      <c r="J75" s="3">
        <f>COUNTIF(CurrentNBATeams!G:G,USPerCapitaGDP[[#This Row],[City-State]])</f>
        <v>0</v>
      </c>
    </row>
    <row r="76" spans="1:10" x14ac:dyDescent="0.3">
      <c r="A76" s="1">
        <v>75</v>
      </c>
      <c r="B76" s="1" t="s">
        <v>1289</v>
      </c>
      <c r="C76" s="1" t="s">
        <v>1754</v>
      </c>
      <c r="D76" s="1" t="s">
        <v>102</v>
      </c>
      <c r="E76" s="1" t="str">
        <f>CONCATENATE(USPerCapitaGDP[[#This Row],[Major City]],"-",USPerCapitaGDP[[#This Row],[State]])</f>
        <v>Oshkosh-WI</v>
      </c>
      <c r="F76" s="3">
        <v>171623</v>
      </c>
      <c r="G76" s="3">
        <v>11586</v>
      </c>
      <c r="H76" s="3">
        <v>67508</v>
      </c>
      <c r="I76" s="7" t="str">
        <f>IF(ISNA(VLOOKUP(USPerCapitaGDP[[#This Row],[City-State]],CurrentNBATeams!G:G,1,FALSE)),"No","Yes")</f>
        <v>No</v>
      </c>
      <c r="J76" s="3">
        <f>COUNTIF(CurrentNBATeams!G:G,USPerCapitaGDP[[#This Row],[City-State]])</f>
        <v>0</v>
      </c>
    </row>
    <row r="77" spans="1:10" x14ac:dyDescent="0.3">
      <c r="A77" s="1">
        <v>76</v>
      </c>
      <c r="B77" s="1" t="s">
        <v>1290</v>
      </c>
      <c r="C77" s="1" t="s">
        <v>1755</v>
      </c>
      <c r="D77" s="1" t="s">
        <v>4</v>
      </c>
      <c r="E77" s="1" t="str">
        <f>CONCATENATE(USPerCapitaGDP[[#This Row],[Major City]],"-",USPerCapitaGDP[[#This Row],[State]])</f>
        <v>Santa Cruz-CA</v>
      </c>
      <c r="F77" s="3">
        <v>267792</v>
      </c>
      <c r="G77" s="3">
        <v>18076</v>
      </c>
      <c r="H77" s="3">
        <v>67500</v>
      </c>
      <c r="I77" s="7" t="str">
        <f>IF(ISNA(VLOOKUP(USPerCapitaGDP[[#This Row],[City-State]],CurrentNBATeams!G:G,1,FALSE)),"No","Yes")</f>
        <v>No</v>
      </c>
      <c r="J77" s="3">
        <f>COUNTIF(CurrentNBATeams!G:G,USPerCapitaGDP[[#This Row],[City-State]])</f>
        <v>0</v>
      </c>
    </row>
    <row r="78" spans="1:10" x14ac:dyDescent="0.3">
      <c r="A78" s="1">
        <v>77</v>
      </c>
      <c r="B78" s="1" t="s">
        <v>1291</v>
      </c>
      <c r="C78" s="1" t="s">
        <v>1629</v>
      </c>
      <c r="D78" s="1" t="s">
        <v>181</v>
      </c>
      <c r="E78" s="1" t="str">
        <f>CONCATENATE(USPerCapitaGDP[[#This Row],[Major City]],"-",USPerCapitaGDP[[#This Row],[State]])</f>
        <v>Urban Honolulu-HI</v>
      </c>
      <c r="F78" s="3">
        <v>1000890</v>
      </c>
      <c r="G78" s="3">
        <v>67383</v>
      </c>
      <c r="H78" s="3">
        <v>67323</v>
      </c>
      <c r="I78" s="7" t="str">
        <f>IF(ISNA(VLOOKUP(USPerCapitaGDP[[#This Row],[City-State]],CurrentNBATeams!G:G,1,FALSE)),"No","Yes")</f>
        <v>No</v>
      </c>
      <c r="J78" s="3">
        <f>COUNTIF(CurrentNBATeams!G:G,USPerCapitaGDP[[#This Row],[City-State]])</f>
        <v>0</v>
      </c>
    </row>
    <row r="79" spans="1:10" x14ac:dyDescent="0.3">
      <c r="A79" s="1">
        <v>78</v>
      </c>
      <c r="B79" s="1" t="s">
        <v>1292</v>
      </c>
      <c r="C79" s="1" t="s">
        <v>1630</v>
      </c>
      <c r="D79" s="1" t="s">
        <v>0</v>
      </c>
      <c r="E79" s="1" t="str">
        <f>CONCATENATE(USPerCapitaGDP[[#This Row],[Major City]],"-",USPerCapitaGDP[[#This Row],[State]])</f>
        <v>Ithaca-NY</v>
      </c>
      <c r="F79" s="3">
        <v>105162</v>
      </c>
      <c r="G79" s="3">
        <v>7044</v>
      </c>
      <c r="H79" s="3">
        <v>66982</v>
      </c>
      <c r="I79" s="7" t="str">
        <f>IF(ISNA(VLOOKUP(USPerCapitaGDP[[#This Row],[City-State]],CurrentNBATeams!G:G,1,FALSE)),"No","Yes")</f>
        <v>No</v>
      </c>
      <c r="J79" s="3">
        <f>COUNTIF(CurrentNBATeams!G:G,USPerCapitaGDP[[#This Row],[City-State]])</f>
        <v>0</v>
      </c>
    </row>
    <row r="80" spans="1:10" x14ac:dyDescent="0.3">
      <c r="A80" s="1">
        <v>79</v>
      </c>
      <c r="B80" s="1" t="s">
        <v>1293</v>
      </c>
      <c r="C80" s="1" t="s">
        <v>1631</v>
      </c>
      <c r="D80" s="1" t="s">
        <v>122</v>
      </c>
      <c r="E80" s="1" t="str">
        <f>CONCATENATE(USPerCapitaGDP[[#This Row],[Major City]],"-",USPerCapitaGDP[[#This Row],[State]])</f>
        <v>St. Louis-MO</v>
      </c>
      <c r="F80" s="3">
        <v>2809299</v>
      </c>
      <c r="G80" s="3">
        <v>187569</v>
      </c>
      <c r="H80" s="3">
        <v>66767</v>
      </c>
      <c r="I80" s="7" t="str">
        <f>IF(ISNA(VLOOKUP(USPerCapitaGDP[[#This Row],[City-State]],CurrentNBATeams!G:G,1,FALSE)),"No","Yes")</f>
        <v>No</v>
      </c>
      <c r="J80" s="3">
        <f>COUNTIF(CurrentNBATeams!G:G,USPerCapitaGDP[[#This Row],[City-State]])</f>
        <v>0</v>
      </c>
    </row>
    <row r="81" spans="1:10" x14ac:dyDescent="0.3">
      <c r="A81" s="1">
        <v>80</v>
      </c>
      <c r="B81" s="1" t="s">
        <v>1294</v>
      </c>
      <c r="C81" s="1" t="s">
        <v>854</v>
      </c>
      <c r="D81" s="1" t="s">
        <v>102</v>
      </c>
      <c r="E81" s="1" t="str">
        <f>CONCATENATE(USPerCapitaGDP[[#This Row],[Major City]],"-",USPerCapitaGDP[[#This Row],[State]])</f>
        <v>Green Bay-WI</v>
      </c>
      <c r="F81" s="3">
        <v>329490</v>
      </c>
      <c r="G81" s="3">
        <v>21991</v>
      </c>
      <c r="H81" s="3">
        <v>66743</v>
      </c>
      <c r="I81" s="7" t="str">
        <f>IF(ISNA(VLOOKUP(USPerCapitaGDP[[#This Row],[City-State]],CurrentNBATeams!G:G,1,FALSE)),"No","Yes")</f>
        <v>No</v>
      </c>
      <c r="J81" s="3">
        <f>COUNTIF(CurrentNBATeams!G:G,USPerCapitaGDP[[#This Row],[City-State]])</f>
        <v>0</v>
      </c>
    </row>
    <row r="82" spans="1:10" x14ac:dyDescent="0.3">
      <c r="A82" s="1">
        <v>81</v>
      </c>
      <c r="B82" s="1" t="s">
        <v>1295</v>
      </c>
      <c r="C82" s="1" t="s">
        <v>1756</v>
      </c>
      <c r="D82" s="1" t="s">
        <v>334</v>
      </c>
      <c r="E82" s="1" t="str">
        <f>CONCATENATE(USPerCapitaGDP[[#This Row],[Major City]],"-",USPerCapitaGDP[[#This Row],[State]])</f>
        <v>Waterloo-IA</v>
      </c>
      <c r="F82" s="3">
        <v>167796</v>
      </c>
      <c r="G82" s="3">
        <v>11197</v>
      </c>
      <c r="H82" s="3">
        <v>66730</v>
      </c>
      <c r="I82" s="7" t="str">
        <f>IF(ISNA(VLOOKUP(USPerCapitaGDP[[#This Row],[City-State]],CurrentNBATeams!G:G,1,FALSE)),"No","Yes")</f>
        <v>No</v>
      </c>
      <c r="J82" s="3">
        <f>COUNTIF(CurrentNBATeams!G:G,USPerCapitaGDP[[#This Row],[City-State]])</f>
        <v>0</v>
      </c>
    </row>
    <row r="83" spans="1:10" x14ac:dyDescent="0.3">
      <c r="A83" s="1">
        <v>82</v>
      </c>
      <c r="B83" s="1" t="s">
        <v>1296</v>
      </c>
      <c r="C83" s="1" t="s">
        <v>578</v>
      </c>
      <c r="D83" s="1" t="s">
        <v>529</v>
      </c>
      <c r="E83" s="1" t="str">
        <f>CONCATENATE(USPerCapitaGDP[[#This Row],[Major City]],"-",USPerCapitaGDP[[#This Row],[State]])</f>
        <v>New Haven-CT</v>
      </c>
      <c r="F83" s="3">
        <v>863700</v>
      </c>
      <c r="G83" s="3">
        <v>57541</v>
      </c>
      <c r="H83" s="3">
        <v>66622</v>
      </c>
      <c r="I83" s="7" t="str">
        <f>IF(ISNA(VLOOKUP(USPerCapitaGDP[[#This Row],[City-State]],CurrentNBATeams!G:G,1,FALSE)),"No","Yes")</f>
        <v>No</v>
      </c>
      <c r="J83" s="3">
        <f>COUNTIF(CurrentNBATeams!G:G,USPerCapitaGDP[[#This Row],[City-State]])</f>
        <v>0</v>
      </c>
    </row>
    <row r="84" spans="1:10" x14ac:dyDescent="0.3">
      <c r="A84" s="1">
        <v>83</v>
      </c>
      <c r="B84" s="1" t="s">
        <v>1297</v>
      </c>
      <c r="C84" s="1" t="s">
        <v>115</v>
      </c>
      <c r="D84" s="1" t="s">
        <v>4</v>
      </c>
      <c r="E84" s="1" t="str">
        <f>CONCATENATE(USPerCapitaGDP[[#This Row],[Major City]],"-",USPerCapitaGDP[[#This Row],[State]])</f>
        <v>Sacramento-CA</v>
      </c>
      <c r="F84" s="3">
        <v>2411428</v>
      </c>
      <c r="G84" s="3">
        <v>160542</v>
      </c>
      <c r="H84" s="3">
        <v>66575</v>
      </c>
      <c r="I84" s="7" t="str">
        <f>IF(ISNA(VLOOKUP(USPerCapitaGDP[[#This Row],[City-State]],CurrentNBATeams!G:G,1,FALSE)),"No","Yes")</f>
        <v>Yes</v>
      </c>
      <c r="J84" s="3">
        <f>COUNTIF(CurrentNBATeams!G:G,USPerCapitaGDP[[#This Row],[City-State]])</f>
        <v>1</v>
      </c>
    </row>
    <row r="85" spans="1:10" x14ac:dyDescent="0.3">
      <c r="A85" s="1">
        <v>84</v>
      </c>
      <c r="B85" s="1" t="s">
        <v>1298</v>
      </c>
      <c r="C85" s="1" t="s">
        <v>1632</v>
      </c>
      <c r="D85" s="1" t="s">
        <v>102</v>
      </c>
      <c r="E85" s="1" t="str">
        <f>CONCATENATE(USPerCapitaGDP[[#This Row],[Major City]],"-",USPerCapitaGDP[[#This Row],[State]])</f>
        <v>Appleton-WI</v>
      </c>
      <c r="F85" s="3">
        <v>244084</v>
      </c>
      <c r="G85" s="3">
        <v>16202</v>
      </c>
      <c r="H85" s="3">
        <v>66379</v>
      </c>
      <c r="I85" s="7" t="str">
        <f>IF(ISNA(VLOOKUP(USPerCapitaGDP[[#This Row],[City-State]],CurrentNBATeams!G:G,1,FALSE)),"No","Yes")</f>
        <v>No</v>
      </c>
      <c r="J85" s="3">
        <f>COUNTIF(CurrentNBATeams!G:G,USPerCapitaGDP[[#This Row],[City-State]])</f>
        <v>0</v>
      </c>
    </row>
    <row r="86" spans="1:10" x14ac:dyDescent="0.3">
      <c r="A86" s="1">
        <v>85</v>
      </c>
      <c r="B86" s="1" t="s">
        <v>1299</v>
      </c>
      <c r="C86" s="1" t="s">
        <v>249</v>
      </c>
      <c r="D86" s="1" t="s">
        <v>0</v>
      </c>
      <c r="E86" s="1" t="str">
        <f>CONCATENATE(USPerCapitaGDP[[#This Row],[Major City]],"-",USPerCapitaGDP[[#This Row],[State]])</f>
        <v>Buffalo-NY</v>
      </c>
      <c r="F86" s="3">
        <v>1162336</v>
      </c>
      <c r="G86" s="3">
        <v>76991</v>
      </c>
      <c r="H86" s="3">
        <v>66238</v>
      </c>
      <c r="I86" s="7" t="str">
        <f>IF(ISNA(VLOOKUP(USPerCapitaGDP[[#This Row],[City-State]],CurrentNBATeams!G:G,1,FALSE)),"No","Yes")</f>
        <v>No</v>
      </c>
      <c r="J86" s="3">
        <f>COUNTIF(CurrentNBATeams!G:G,USPerCapitaGDP[[#This Row],[City-State]])</f>
        <v>0</v>
      </c>
    </row>
    <row r="87" spans="1:10" x14ac:dyDescent="0.3">
      <c r="A87" s="1">
        <v>86</v>
      </c>
      <c r="B87" s="1" t="s">
        <v>1300</v>
      </c>
      <c r="C87" s="1" t="s">
        <v>1633</v>
      </c>
      <c r="D87" s="1" t="s">
        <v>102</v>
      </c>
      <c r="E87" s="1" t="str">
        <f>CONCATENATE(USPerCapitaGDP[[#This Row],[Major City]],"-",USPerCapitaGDP[[#This Row],[State]])</f>
        <v>Sheboygan-WI</v>
      </c>
      <c r="F87" s="3">
        <v>117747</v>
      </c>
      <c r="G87" s="3">
        <v>7747</v>
      </c>
      <c r="H87" s="3">
        <v>65794</v>
      </c>
      <c r="I87" s="7" t="str">
        <f>IF(ISNA(VLOOKUP(USPerCapitaGDP[[#This Row],[City-State]],CurrentNBATeams!G:G,1,FALSE)),"No","Yes")</f>
        <v>No</v>
      </c>
      <c r="J87" s="3">
        <f>COUNTIF(CurrentNBATeams!G:G,USPerCapitaGDP[[#This Row],[City-State]])</f>
        <v>0</v>
      </c>
    </row>
    <row r="88" spans="1:10" x14ac:dyDescent="0.3">
      <c r="A88" s="1">
        <v>87</v>
      </c>
      <c r="B88" s="1" t="s">
        <v>1301</v>
      </c>
      <c r="C88" s="1" t="s">
        <v>223</v>
      </c>
      <c r="D88" s="1" t="s">
        <v>133</v>
      </c>
      <c r="E88" s="1" t="str">
        <f>CONCATENATE(USPerCapitaGDP[[#This Row],[Major City]],"-",USPerCapitaGDP[[#This Row],[State]])</f>
        <v>Lincoln-NE</v>
      </c>
      <c r="F88" s="3">
        <v>342117</v>
      </c>
      <c r="G88" s="3">
        <v>22492</v>
      </c>
      <c r="H88" s="3">
        <v>65744</v>
      </c>
      <c r="I88" s="7" t="str">
        <f>IF(ISNA(VLOOKUP(USPerCapitaGDP[[#This Row],[City-State]],CurrentNBATeams!G:G,1,FALSE)),"No","Yes")</f>
        <v>No</v>
      </c>
      <c r="J88" s="3">
        <f>COUNTIF(CurrentNBATeams!G:G,USPerCapitaGDP[[#This Row],[City-State]])</f>
        <v>0</v>
      </c>
    </row>
    <row r="89" spans="1:10" x14ac:dyDescent="0.3">
      <c r="A89" s="1">
        <v>88</v>
      </c>
      <c r="B89" s="1" t="s">
        <v>1302</v>
      </c>
      <c r="C89" s="1" t="s">
        <v>1634</v>
      </c>
      <c r="D89" s="1" t="s">
        <v>211</v>
      </c>
      <c r="E89" s="1" t="str">
        <f>CONCATENATE(USPerCapitaGDP[[#This Row],[Major City]],"-",USPerCapitaGDP[[#This Row],[State]])</f>
        <v>Ocean City-NJ</v>
      </c>
      <c r="F89" s="3">
        <v>95661</v>
      </c>
      <c r="G89" s="3">
        <v>6279</v>
      </c>
      <c r="H89" s="3">
        <v>65638</v>
      </c>
      <c r="I89" s="7" t="str">
        <f>IF(ISNA(VLOOKUP(USPerCapitaGDP[[#This Row],[City-State]],CurrentNBATeams!G:G,1,FALSE)),"No","Yes")</f>
        <v>No</v>
      </c>
      <c r="J89" s="3">
        <f>COUNTIF(CurrentNBATeams!G:G,USPerCapitaGDP[[#This Row],[City-State]])</f>
        <v>0</v>
      </c>
    </row>
    <row r="90" spans="1:10" x14ac:dyDescent="0.3">
      <c r="A90" s="1">
        <v>89</v>
      </c>
      <c r="B90" s="1" t="s">
        <v>1303</v>
      </c>
      <c r="C90" s="1" t="s">
        <v>1213</v>
      </c>
      <c r="D90" s="1" t="s">
        <v>1212</v>
      </c>
      <c r="E90" s="1" t="str">
        <f>CONCATENATE(USPerCapitaGDP[[#This Row],[Major City]],"-",USPerCapitaGDP[[#This Row],[State]])</f>
        <v>Cheyenne-WY</v>
      </c>
      <c r="F90" s="3">
        <v>100863</v>
      </c>
      <c r="G90" s="3">
        <v>6608</v>
      </c>
      <c r="H90" s="3">
        <v>65515</v>
      </c>
      <c r="I90" s="7" t="str">
        <f>IF(ISNA(VLOOKUP(USPerCapitaGDP[[#This Row],[City-State]],CurrentNBATeams!G:G,1,FALSE)),"No","Yes")</f>
        <v>No</v>
      </c>
      <c r="J90" s="3">
        <f>COUNTIF(CurrentNBATeams!G:G,USPerCapitaGDP[[#This Row],[City-State]])</f>
        <v>0</v>
      </c>
    </row>
    <row r="91" spans="1:10" x14ac:dyDescent="0.3">
      <c r="A91" s="1">
        <v>90</v>
      </c>
      <c r="B91" s="1" t="s">
        <v>1304</v>
      </c>
      <c r="C91" s="1" t="s">
        <v>554</v>
      </c>
      <c r="D91" s="1" t="s">
        <v>126</v>
      </c>
      <c r="E91" s="1" t="str">
        <f>CONCATENATE(USPerCapitaGDP[[#This Row],[Major City]],"-",USPerCapitaGDP[[#This Row],[State]])</f>
        <v>Gainesville-GA</v>
      </c>
      <c r="F91" s="3">
        <v>207369</v>
      </c>
      <c r="G91" s="3">
        <v>13561</v>
      </c>
      <c r="H91" s="3">
        <v>65396</v>
      </c>
      <c r="I91" s="7" t="str">
        <f>IF(ISNA(VLOOKUP(USPerCapitaGDP[[#This Row],[City-State]],CurrentNBATeams!G:G,1,FALSE)),"No","Yes")</f>
        <v>No</v>
      </c>
      <c r="J91" s="3">
        <f>COUNTIF(CurrentNBATeams!G:G,USPerCapitaGDP[[#This Row],[City-State]])</f>
        <v>0</v>
      </c>
    </row>
    <row r="92" spans="1:10" x14ac:dyDescent="0.3">
      <c r="A92" s="1">
        <v>91</v>
      </c>
      <c r="B92" s="1" t="s">
        <v>1305</v>
      </c>
      <c r="C92" s="1" t="s">
        <v>1635</v>
      </c>
      <c r="D92" s="1" t="s">
        <v>81</v>
      </c>
      <c r="E92" s="1" t="str">
        <f>CONCATENATE(USPerCapitaGDP[[#This Row],[Major City]],"-",USPerCapitaGDP[[#This Row],[State]])</f>
        <v>Barnstable Town-MA</v>
      </c>
      <c r="F92" s="3">
        <v>232411</v>
      </c>
      <c r="G92" s="3">
        <v>15150</v>
      </c>
      <c r="H92" s="3">
        <v>65186</v>
      </c>
      <c r="I92" s="7" t="str">
        <f>IF(ISNA(VLOOKUP(USPerCapitaGDP[[#This Row],[City-State]],CurrentNBATeams!G:G,1,FALSE)),"No","Yes")</f>
        <v>No</v>
      </c>
      <c r="J92" s="3">
        <f>COUNTIF(CurrentNBATeams!G:G,USPerCapitaGDP[[#This Row],[City-State]])</f>
        <v>0</v>
      </c>
    </row>
    <row r="93" spans="1:10" x14ac:dyDescent="0.3">
      <c r="A93" s="1">
        <v>92</v>
      </c>
      <c r="B93" s="1" t="s">
        <v>1306</v>
      </c>
      <c r="C93" s="1" t="s">
        <v>94</v>
      </c>
      <c r="D93" s="1" t="s">
        <v>95</v>
      </c>
      <c r="E93" s="1" t="str">
        <f>CONCATENATE(USPerCapitaGDP[[#This Row],[Major City]],"-",USPerCapitaGDP[[#This Row],[State]])</f>
        <v>Detroit-MI</v>
      </c>
      <c r="F93" s="3">
        <v>4365205</v>
      </c>
      <c r="G93" s="3">
        <v>283660</v>
      </c>
      <c r="H93" s="3">
        <v>64982</v>
      </c>
      <c r="I93" s="7" t="str">
        <f>IF(ISNA(VLOOKUP(USPerCapitaGDP[[#This Row],[City-State]],CurrentNBATeams!G:G,1,FALSE)),"No","Yes")</f>
        <v>Yes</v>
      </c>
      <c r="J93" s="3">
        <f>COUNTIF(CurrentNBATeams!G:G,USPerCapitaGDP[[#This Row],[City-State]])</f>
        <v>1</v>
      </c>
    </row>
    <row r="94" spans="1:10" x14ac:dyDescent="0.3">
      <c r="A94" s="1">
        <v>93</v>
      </c>
      <c r="B94" s="1" t="s">
        <v>1307</v>
      </c>
      <c r="C94" s="1" t="s">
        <v>831</v>
      </c>
      <c r="D94" s="1" t="s">
        <v>60</v>
      </c>
      <c r="E94" s="1" t="str">
        <f>CONCATENATE(USPerCapitaGDP[[#This Row],[Major City]],"-",USPerCapitaGDP[[#This Row],[State]])</f>
        <v>Greeley-CO</v>
      </c>
      <c r="F94" s="3">
        <v>340036</v>
      </c>
      <c r="G94" s="3">
        <v>22082</v>
      </c>
      <c r="H94" s="3">
        <v>64940</v>
      </c>
      <c r="I94" s="7" t="str">
        <f>IF(ISNA(VLOOKUP(USPerCapitaGDP[[#This Row],[City-State]],CurrentNBATeams!G:G,1,FALSE)),"No","Yes")</f>
        <v>No</v>
      </c>
      <c r="J94" s="3">
        <f>COUNTIF(CurrentNBATeams!G:G,USPerCapitaGDP[[#This Row],[City-State]])</f>
        <v>0</v>
      </c>
    </row>
    <row r="95" spans="1:10" x14ac:dyDescent="0.3">
      <c r="A95" s="1">
        <v>94</v>
      </c>
      <c r="B95" s="1" t="s">
        <v>1308</v>
      </c>
      <c r="C95" s="1" t="s">
        <v>1158</v>
      </c>
      <c r="D95" s="1" t="s">
        <v>173</v>
      </c>
      <c r="E95" s="1" t="str">
        <f>CONCATENATE(USPerCapitaGDP[[#This Row],[Major City]],"-",USPerCapitaGDP[[#This Row],[State]])</f>
        <v>New Orleans-LA</v>
      </c>
      <c r="F95" s="3">
        <v>1261726</v>
      </c>
      <c r="G95" s="3">
        <v>81829</v>
      </c>
      <c r="H95" s="3">
        <v>64855</v>
      </c>
      <c r="I95" s="7" t="str">
        <f>IF(ISNA(VLOOKUP(USPerCapitaGDP[[#This Row],[City-State]],CurrentNBATeams!G:G,1,FALSE)),"No","Yes")</f>
        <v>Yes</v>
      </c>
      <c r="J95" s="3">
        <f>COUNTIF(CurrentNBATeams!G:G,USPerCapitaGDP[[#This Row],[City-State]])</f>
        <v>1</v>
      </c>
    </row>
    <row r="96" spans="1:10" x14ac:dyDescent="0.3">
      <c r="A96" s="1">
        <v>95</v>
      </c>
      <c r="B96" s="1" t="s">
        <v>1309</v>
      </c>
      <c r="C96" s="1" t="s">
        <v>91</v>
      </c>
      <c r="D96" s="1" t="s">
        <v>67</v>
      </c>
      <c r="E96" s="1" t="str">
        <f>CONCATENATE(USPerCapitaGDP[[#This Row],[Major City]],"-",USPerCapitaGDP[[#This Row],[State]])</f>
        <v>Memphis-TN</v>
      </c>
      <c r="F96" s="3">
        <v>1336103</v>
      </c>
      <c r="G96" s="3">
        <v>86493</v>
      </c>
      <c r="H96" s="3">
        <v>64735</v>
      </c>
      <c r="I96" s="7" t="str">
        <f>IF(ISNA(VLOOKUP(USPerCapitaGDP[[#This Row],[City-State]],CurrentNBATeams!G:G,1,FALSE)),"No","Yes")</f>
        <v>Yes</v>
      </c>
      <c r="J96" s="3">
        <f>COUNTIF(CurrentNBATeams!G:G,USPerCapitaGDP[[#This Row],[City-State]])</f>
        <v>1</v>
      </c>
    </row>
    <row r="97" spans="1:10" x14ac:dyDescent="0.3">
      <c r="A97" s="1">
        <v>96</v>
      </c>
      <c r="B97" s="1" t="s">
        <v>1310</v>
      </c>
      <c r="C97" s="1" t="s">
        <v>703</v>
      </c>
      <c r="D97" s="1" t="s">
        <v>95</v>
      </c>
      <c r="E97" s="1" t="str">
        <f>CONCATENATE(USPerCapitaGDP[[#This Row],[Major City]],"-",USPerCapitaGDP[[#This Row],[State]])</f>
        <v>Ann Arbor-MI</v>
      </c>
      <c r="F97" s="3">
        <v>369390</v>
      </c>
      <c r="G97" s="3">
        <v>23859</v>
      </c>
      <c r="H97" s="3">
        <v>64590</v>
      </c>
      <c r="I97" s="7" t="str">
        <f>IF(ISNA(VLOOKUP(USPerCapitaGDP[[#This Row],[City-State]],CurrentNBATeams!G:G,1,FALSE)),"No","Yes")</f>
        <v>No</v>
      </c>
      <c r="J97" s="3">
        <f>COUNTIF(CurrentNBATeams!G:G,USPerCapitaGDP[[#This Row],[City-State]])</f>
        <v>0</v>
      </c>
    </row>
    <row r="98" spans="1:10" x14ac:dyDescent="0.3">
      <c r="A98" s="1">
        <v>97</v>
      </c>
      <c r="B98" s="1" t="s">
        <v>1311</v>
      </c>
      <c r="C98" s="1" t="s">
        <v>1155</v>
      </c>
      <c r="D98" s="1" t="s">
        <v>88</v>
      </c>
      <c r="E98" s="1" t="str">
        <f>CONCATENATE(USPerCapitaGDP[[#This Row],[Major City]],"-",USPerCapitaGDP[[#This Row],[State]])</f>
        <v>Louisville-KY</v>
      </c>
      <c r="F98" s="3">
        <v>1284566</v>
      </c>
      <c r="G98" s="3">
        <v>82866</v>
      </c>
      <c r="H98" s="3">
        <v>64509</v>
      </c>
      <c r="I98" s="7" t="str">
        <f>IF(ISNA(VLOOKUP(USPerCapitaGDP[[#This Row],[City-State]],CurrentNBATeams!G:G,1,FALSE)),"No","Yes")</f>
        <v>No</v>
      </c>
      <c r="J98" s="3">
        <f>COUNTIF(CurrentNBATeams!G:G,USPerCapitaGDP[[#This Row],[City-State]])</f>
        <v>0</v>
      </c>
    </row>
    <row r="99" spans="1:10" x14ac:dyDescent="0.3">
      <c r="A99" s="1">
        <v>98</v>
      </c>
      <c r="B99" s="1" t="s">
        <v>1312</v>
      </c>
      <c r="C99" s="1" t="s">
        <v>944</v>
      </c>
      <c r="D99" s="1" t="s">
        <v>334</v>
      </c>
      <c r="E99" s="1" t="str">
        <f>CONCATENATE(USPerCapitaGDP[[#This Row],[Major City]],"-",USPerCapitaGDP[[#This Row],[State]])</f>
        <v>Davenport-IA</v>
      </c>
      <c r="F99" s="3">
        <v>381568</v>
      </c>
      <c r="G99" s="3">
        <v>24603</v>
      </c>
      <c r="H99" s="3">
        <v>64479</v>
      </c>
      <c r="I99" s="7" t="str">
        <f>IF(ISNA(VLOOKUP(USPerCapitaGDP[[#This Row],[City-State]],CurrentNBATeams!G:G,1,FALSE)),"No","Yes")</f>
        <v>No</v>
      </c>
      <c r="J99" s="3">
        <f>COUNTIF(CurrentNBATeams!G:G,USPerCapitaGDP[[#This Row],[City-State]])</f>
        <v>0</v>
      </c>
    </row>
    <row r="100" spans="1:10" x14ac:dyDescent="0.3">
      <c r="A100" s="1">
        <v>99</v>
      </c>
      <c r="B100" s="1" t="s">
        <v>1313</v>
      </c>
      <c r="C100" s="1" t="s">
        <v>1157</v>
      </c>
      <c r="D100" s="1" t="s">
        <v>173</v>
      </c>
      <c r="E100" s="1" t="str">
        <f>CONCATENATE(USPerCapitaGDP[[#This Row],[Major City]],"-",USPerCapitaGDP[[#This Row],[State]])</f>
        <v>Baton Rouge-LA</v>
      </c>
      <c r="F100" s="3">
        <v>871905</v>
      </c>
      <c r="G100" s="3">
        <v>56199</v>
      </c>
      <c r="H100" s="3">
        <v>64455</v>
      </c>
      <c r="I100" s="7" t="str">
        <f>IF(ISNA(VLOOKUP(USPerCapitaGDP[[#This Row],[City-State]],CurrentNBATeams!G:G,1,FALSE)),"No","Yes")</f>
        <v>No</v>
      </c>
      <c r="J100" s="3">
        <f>COUNTIF(CurrentNBATeams!G:G,USPerCapitaGDP[[#This Row],[City-State]])</f>
        <v>0</v>
      </c>
    </row>
    <row r="101" spans="1:10" x14ac:dyDescent="0.3">
      <c r="A101" s="1">
        <v>100</v>
      </c>
      <c r="B101" s="1" t="s">
        <v>1314</v>
      </c>
      <c r="C101" s="1" t="s">
        <v>1757</v>
      </c>
      <c r="D101" s="1" t="s">
        <v>34</v>
      </c>
      <c r="E101" s="1" t="str">
        <f>CONCATENATE(USPerCapitaGDP[[#This Row],[Major City]],"-",USPerCapitaGDP[[#This Row],[State]])</f>
        <v>Crestview-FL</v>
      </c>
      <c r="F101" s="3">
        <v>293324</v>
      </c>
      <c r="G101" s="3">
        <v>18899</v>
      </c>
      <c r="H101" s="3">
        <v>64430</v>
      </c>
      <c r="I101" s="7" t="str">
        <f>IF(ISNA(VLOOKUP(USPerCapitaGDP[[#This Row],[City-State]],CurrentNBATeams!G:G,1,FALSE)),"No","Yes")</f>
        <v>No</v>
      </c>
      <c r="J101" s="3">
        <f>COUNTIF(CurrentNBATeams!G:G,USPerCapitaGDP[[#This Row],[City-State]])</f>
        <v>0</v>
      </c>
    </row>
    <row r="102" spans="1:10" x14ac:dyDescent="0.3">
      <c r="A102" s="1">
        <v>101</v>
      </c>
      <c r="B102" s="1" t="s">
        <v>1315</v>
      </c>
      <c r="C102" s="1" t="s">
        <v>1636</v>
      </c>
      <c r="D102" s="1" t="s">
        <v>133</v>
      </c>
      <c r="E102" s="1" t="str">
        <f>CONCATENATE(USPerCapitaGDP[[#This Row],[Major City]],"-",USPerCapitaGDP[[#This Row],[State]])</f>
        <v>Grand Island-NE</v>
      </c>
      <c r="F102" s="3">
        <v>76175</v>
      </c>
      <c r="G102" s="3">
        <v>4871</v>
      </c>
      <c r="H102" s="3">
        <v>63945</v>
      </c>
      <c r="I102" s="7" t="str">
        <f>IF(ISNA(VLOOKUP(USPerCapitaGDP[[#This Row],[City-State]],CurrentNBATeams!G:G,1,FALSE)),"No","Yes")</f>
        <v>No</v>
      </c>
      <c r="J102" s="3">
        <f>COUNTIF(CurrentNBATeams!G:G,USPerCapitaGDP[[#This Row],[City-State]])</f>
        <v>0</v>
      </c>
    </row>
    <row r="103" spans="1:10" x14ac:dyDescent="0.3">
      <c r="A103" s="1">
        <v>102</v>
      </c>
      <c r="B103" s="1" t="s">
        <v>1316</v>
      </c>
      <c r="C103" s="1" t="s">
        <v>337</v>
      </c>
      <c r="D103" s="1" t="s">
        <v>0</v>
      </c>
      <c r="E103" s="1" t="str">
        <f>CONCATENATE(USPerCapitaGDP[[#This Row],[Major City]],"-",USPerCapitaGDP[[#This Row],[State]])</f>
        <v>Rochester-NY</v>
      </c>
      <c r="F103" s="3">
        <v>1084973</v>
      </c>
      <c r="G103" s="3">
        <v>69341</v>
      </c>
      <c r="H103" s="3">
        <v>63910</v>
      </c>
      <c r="I103" s="7" t="str">
        <f>IF(ISNA(VLOOKUP(USPerCapitaGDP[[#This Row],[City-State]],CurrentNBATeams!G:G,1,FALSE)),"No","Yes")</f>
        <v>No</v>
      </c>
      <c r="J103" s="3">
        <f>COUNTIF(CurrentNBATeams!G:G,USPerCapitaGDP[[#This Row],[City-State]])</f>
        <v>0</v>
      </c>
    </row>
    <row r="104" spans="1:10" x14ac:dyDescent="0.3">
      <c r="A104" s="1">
        <v>103</v>
      </c>
      <c r="B104" s="1" t="s">
        <v>1317</v>
      </c>
      <c r="C104" s="1" t="s">
        <v>15</v>
      </c>
      <c r="D104" s="1" t="s">
        <v>16</v>
      </c>
      <c r="E104" s="1" t="str">
        <f>CONCATENATE(USPerCapitaGDP[[#This Row],[Major City]],"-",USPerCapitaGDP[[#This Row],[State]])</f>
        <v>Phoenix-AZ</v>
      </c>
      <c r="F104" s="3">
        <v>4946145</v>
      </c>
      <c r="G104" s="3">
        <v>316090</v>
      </c>
      <c r="H104" s="3">
        <v>63906</v>
      </c>
      <c r="I104" s="7" t="str">
        <f>IF(ISNA(VLOOKUP(USPerCapitaGDP[[#This Row],[City-State]],CurrentNBATeams!G:G,1,FALSE)),"No","Yes")</f>
        <v>Yes</v>
      </c>
      <c r="J104" s="3">
        <f>COUNTIF(CurrentNBATeams!G:G,USPerCapitaGDP[[#This Row],[City-State]])</f>
        <v>1</v>
      </c>
    </row>
    <row r="105" spans="1:10" x14ac:dyDescent="0.3">
      <c r="A105" s="1">
        <v>104</v>
      </c>
      <c r="B105" s="1" t="s">
        <v>1318</v>
      </c>
      <c r="C105" s="1" t="s">
        <v>388</v>
      </c>
      <c r="D105" s="1" t="s">
        <v>303</v>
      </c>
      <c r="E105" s="1" t="str">
        <f>CONCATENATE(USPerCapitaGDP[[#This Row],[Major City]],"-",USPerCapitaGDP[[#This Row],[State]])</f>
        <v>Birmingham-AL</v>
      </c>
      <c r="F105" s="3">
        <v>1114262</v>
      </c>
      <c r="G105" s="3">
        <v>70874</v>
      </c>
      <c r="H105" s="3">
        <v>63606</v>
      </c>
      <c r="I105" s="7" t="str">
        <f>IF(ISNA(VLOOKUP(USPerCapitaGDP[[#This Row],[City-State]],CurrentNBATeams!G:G,1,FALSE)),"No","Yes")</f>
        <v>No</v>
      </c>
      <c r="J105" s="3">
        <f>COUNTIF(CurrentNBATeams!G:G,USPerCapitaGDP[[#This Row],[City-State]])</f>
        <v>0</v>
      </c>
    </row>
    <row r="106" spans="1:10" x14ac:dyDescent="0.3">
      <c r="A106" s="1">
        <v>105</v>
      </c>
      <c r="B106" s="1" t="s">
        <v>1319</v>
      </c>
      <c r="C106" s="1" t="s">
        <v>1758</v>
      </c>
      <c r="D106" s="1" t="s">
        <v>88</v>
      </c>
      <c r="E106" s="1" t="str">
        <f>CONCATENATE(USPerCapitaGDP[[#This Row],[Major City]],"-",USPerCapitaGDP[[#This Row],[State]])</f>
        <v>Lexington-KY</v>
      </c>
      <c r="F106" s="3">
        <v>517846</v>
      </c>
      <c r="G106" s="3">
        <v>32851</v>
      </c>
      <c r="H106" s="3">
        <v>63438</v>
      </c>
      <c r="I106" s="7" t="str">
        <f>IF(ISNA(VLOOKUP(USPerCapitaGDP[[#This Row],[City-State]],CurrentNBATeams!G:G,1,FALSE)),"No","Yes")</f>
        <v>No</v>
      </c>
      <c r="J106" s="3">
        <f>COUNTIF(CurrentNBATeams!G:G,USPerCapitaGDP[[#This Row],[City-State]])</f>
        <v>0</v>
      </c>
    </row>
    <row r="107" spans="1:10" x14ac:dyDescent="0.3">
      <c r="A107" s="1">
        <v>106</v>
      </c>
      <c r="B107" s="1" t="s">
        <v>1320</v>
      </c>
      <c r="C107" s="1" t="s">
        <v>1759</v>
      </c>
      <c r="D107" s="1" t="s">
        <v>529</v>
      </c>
      <c r="E107" s="1" t="str">
        <f>CONCATENATE(USPerCapitaGDP[[#This Row],[Major City]],"-",USPerCapitaGDP[[#This Row],[State]])</f>
        <v>Norwich-CT</v>
      </c>
      <c r="F107" s="3">
        <v>268805</v>
      </c>
      <c r="G107" s="3">
        <v>17008</v>
      </c>
      <c r="H107" s="3">
        <v>63273</v>
      </c>
      <c r="I107" s="7" t="str">
        <f>IF(ISNA(VLOOKUP(USPerCapitaGDP[[#This Row],[City-State]],CurrentNBATeams!G:G,1,FALSE)),"No","Yes")</f>
        <v>No</v>
      </c>
      <c r="J107" s="3">
        <f>COUNTIF(CurrentNBATeams!G:G,USPerCapitaGDP[[#This Row],[City-State]])</f>
        <v>0</v>
      </c>
    </row>
    <row r="108" spans="1:10" x14ac:dyDescent="0.3">
      <c r="A108" s="1">
        <v>107</v>
      </c>
      <c r="B108" s="1" t="s">
        <v>1321</v>
      </c>
      <c r="C108" s="1" t="s">
        <v>1760</v>
      </c>
      <c r="D108" s="1" t="s">
        <v>181</v>
      </c>
      <c r="E108" s="1" t="str">
        <f>CONCATENATE(USPerCapitaGDP[[#This Row],[Major City]],"-",USPerCapitaGDP[[#This Row],[State]])</f>
        <v>Kahului-HI</v>
      </c>
      <c r="F108" s="3">
        <v>164221</v>
      </c>
      <c r="G108" s="3">
        <v>10356</v>
      </c>
      <c r="H108" s="3">
        <v>63061</v>
      </c>
      <c r="I108" s="7" t="str">
        <f>IF(ISNA(VLOOKUP(USPerCapitaGDP[[#This Row],[City-State]],CurrentNBATeams!G:G,1,FALSE)),"No","Yes")</f>
        <v>No</v>
      </c>
      <c r="J108" s="3">
        <f>COUNTIF(CurrentNBATeams!G:G,USPerCapitaGDP[[#This Row],[City-State]])</f>
        <v>0</v>
      </c>
    </row>
    <row r="109" spans="1:10" x14ac:dyDescent="0.3">
      <c r="A109" s="1">
        <v>108</v>
      </c>
      <c r="B109" s="1" t="s">
        <v>1322</v>
      </c>
      <c r="C109" s="1" t="s">
        <v>1637</v>
      </c>
      <c r="D109" s="1" t="s">
        <v>48</v>
      </c>
      <c r="E109" s="1" t="str">
        <f>CONCATENATE(USPerCapitaGDP[[#This Row],[Major City]],"-",USPerCapitaGDP[[#This Row],[State]])</f>
        <v>Greenville-NC</v>
      </c>
      <c r="F109" s="3">
        <v>172169</v>
      </c>
      <c r="G109" s="3">
        <v>10841</v>
      </c>
      <c r="H109" s="3">
        <v>62967</v>
      </c>
      <c r="I109" s="7" t="str">
        <f>IF(ISNA(VLOOKUP(USPerCapitaGDP[[#This Row],[City-State]],CurrentNBATeams!G:G,1,FALSE)),"No","Yes")</f>
        <v>No</v>
      </c>
      <c r="J109" s="3">
        <f>COUNTIF(CurrentNBATeams!G:G,USPerCapitaGDP[[#This Row],[City-State]])</f>
        <v>0</v>
      </c>
    </row>
    <row r="110" spans="1:10" x14ac:dyDescent="0.3">
      <c r="A110" s="1">
        <v>109</v>
      </c>
      <c r="B110" s="1" t="s">
        <v>1323</v>
      </c>
      <c r="C110" s="1" t="s">
        <v>262</v>
      </c>
      <c r="D110" s="1" t="s">
        <v>44</v>
      </c>
      <c r="E110" s="1" t="str">
        <f>CONCATENATE(USPerCapitaGDP[[#This Row],[Major City]],"-",USPerCapitaGDP[[#This Row],[State]])</f>
        <v>Toledo-OH</v>
      </c>
      <c r="F110" s="3">
        <v>644217</v>
      </c>
      <c r="G110" s="3">
        <v>40546</v>
      </c>
      <c r="H110" s="3">
        <v>62938</v>
      </c>
      <c r="I110" s="7" t="str">
        <f>IF(ISNA(VLOOKUP(USPerCapitaGDP[[#This Row],[City-State]],CurrentNBATeams!G:G,1,FALSE)),"No","Yes")</f>
        <v>No</v>
      </c>
      <c r="J110" s="3">
        <f>COUNTIF(CurrentNBATeams!G:G,USPerCapitaGDP[[#This Row],[City-State]])</f>
        <v>0</v>
      </c>
    </row>
    <row r="111" spans="1:10" x14ac:dyDescent="0.3">
      <c r="A111" s="1">
        <v>110</v>
      </c>
      <c r="B111" s="1" t="s">
        <v>1324</v>
      </c>
      <c r="C111" s="1" t="s">
        <v>455</v>
      </c>
      <c r="D111" s="1" t="s">
        <v>8</v>
      </c>
      <c r="E111" s="1" t="str">
        <f>CONCATENATE(USPerCapitaGDP[[#This Row],[Major City]],"-",USPerCapitaGDP[[#This Row],[State]])</f>
        <v>Springfield-IL</v>
      </c>
      <c r="F111" s="3">
        <v>206898</v>
      </c>
      <c r="G111" s="3">
        <v>13019</v>
      </c>
      <c r="H111" s="3">
        <v>62925</v>
      </c>
      <c r="I111" s="7" t="str">
        <f>IF(ISNA(VLOOKUP(USPerCapitaGDP[[#This Row],[City-State]],CurrentNBATeams!G:G,1,FALSE)),"No","Yes")</f>
        <v>No</v>
      </c>
      <c r="J111" s="3">
        <f>COUNTIF(CurrentNBATeams!G:G,USPerCapitaGDP[[#This Row],[City-State]])</f>
        <v>0</v>
      </c>
    </row>
    <row r="112" spans="1:10" x14ac:dyDescent="0.3">
      <c r="A112" s="1">
        <v>111</v>
      </c>
      <c r="B112" s="1" t="s">
        <v>1325</v>
      </c>
      <c r="C112" s="1" t="s">
        <v>390</v>
      </c>
      <c r="D112" s="1" t="s">
        <v>95</v>
      </c>
      <c r="E112" s="1" t="str">
        <f>CONCATENATE(USPerCapitaGDP[[#This Row],[Major City]],"-",USPerCapitaGDP[[#This Row],[State]])</f>
        <v>Grand Rapids-MI</v>
      </c>
      <c r="F112" s="3">
        <v>1091620</v>
      </c>
      <c r="G112" s="3">
        <v>68401</v>
      </c>
      <c r="H112" s="3">
        <v>62660</v>
      </c>
      <c r="I112" s="7" t="str">
        <f>IF(ISNA(VLOOKUP(USPerCapitaGDP[[#This Row],[City-State]],CurrentNBATeams!G:G,1,FALSE)),"No","Yes")</f>
        <v>No</v>
      </c>
      <c r="J112" s="3">
        <f>COUNTIF(CurrentNBATeams!G:G,USPerCapitaGDP[[#This Row],[City-State]])</f>
        <v>0</v>
      </c>
    </row>
    <row r="113" spans="1:10" x14ac:dyDescent="0.3">
      <c r="A113" s="1">
        <v>112</v>
      </c>
      <c r="B113" s="1" t="s">
        <v>1326</v>
      </c>
      <c r="C113" s="1" t="s">
        <v>163</v>
      </c>
      <c r="D113" s="1" t="s">
        <v>164</v>
      </c>
      <c r="E113" s="1" t="str">
        <f>CONCATENATE(USPerCapitaGDP[[#This Row],[Major City]],"-",USPerCapitaGDP[[#This Row],[State]])</f>
        <v>Wichita-KS</v>
      </c>
      <c r="F113" s="3">
        <v>647919</v>
      </c>
      <c r="G113" s="3">
        <v>40586</v>
      </c>
      <c r="H113" s="3">
        <v>62641</v>
      </c>
      <c r="I113" s="7" t="str">
        <f>IF(ISNA(VLOOKUP(USPerCapitaGDP[[#This Row],[City-State]],CurrentNBATeams!G:G,1,FALSE)),"No","Yes")</f>
        <v>No</v>
      </c>
      <c r="J113" s="3">
        <f>COUNTIF(CurrentNBATeams!G:G,USPerCapitaGDP[[#This Row],[City-State]])</f>
        <v>0</v>
      </c>
    </row>
    <row r="114" spans="1:10" x14ac:dyDescent="0.3">
      <c r="A114" s="1">
        <v>113</v>
      </c>
      <c r="B114" s="1" t="s">
        <v>1327</v>
      </c>
      <c r="C114" s="1" t="s">
        <v>532</v>
      </c>
      <c r="D114" s="1" t="s">
        <v>126</v>
      </c>
      <c r="E114" s="1" t="str">
        <f>CONCATENATE(USPerCapitaGDP[[#This Row],[Major City]],"-",USPerCapitaGDP[[#This Row],[State]])</f>
        <v>Savannah-GA</v>
      </c>
      <c r="F114" s="3">
        <v>410008</v>
      </c>
      <c r="G114" s="3">
        <v>25681</v>
      </c>
      <c r="H114" s="3">
        <v>62635</v>
      </c>
      <c r="I114" s="7" t="str">
        <f>IF(ISNA(VLOOKUP(USPerCapitaGDP[[#This Row],[City-State]],CurrentNBATeams!G:G,1,FALSE)),"No","Yes")</f>
        <v>No</v>
      </c>
      <c r="J114" s="3">
        <f>COUNTIF(CurrentNBATeams!G:G,USPerCapitaGDP[[#This Row],[City-State]])</f>
        <v>0</v>
      </c>
    </row>
    <row r="115" spans="1:10" x14ac:dyDescent="0.3">
      <c r="A115" s="1">
        <v>114</v>
      </c>
      <c r="B115" s="1" t="s">
        <v>1328</v>
      </c>
      <c r="C115" s="1" t="s">
        <v>693</v>
      </c>
      <c r="D115" s="1" t="s">
        <v>48</v>
      </c>
      <c r="E115" s="1" t="str">
        <f>CONCATENATE(USPerCapitaGDP[[#This Row],[Major City]],"-",USPerCapitaGDP[[#This Row],[State]])</f>
        <v>Wilmington-NC</v>
      </c>
      <c r="F115" s="3">
        <v>291833</v>
      </c>
      <c r="G115" s="3">
        <v>18203</v>
      </c>
      <c r="H115" s="3">
        <v>62375</v>
      </c>
      <c r="I115" s="7" t="str">
        <f>IF(ISNA(VLOOKUP(USPerCapitaGDP[[#This Row],[City-State]],CurrentNBATeams!G:G,1,FALSE)),"No","Yes")</f>
        <v>No</v>
      </c>
      <c r="J115" s="3">
        <f>COUNTIF(CurrentNBATeams!G:G,USPerCapitaGDP[[#This Row],[City-State]])</f>
        <v>0</v>
      </c>
    </row>
    <row r="116" spans="1:10" x14ac:dyDescent="0.3">
      <c r="A116" s="1">
        <v>115</v>
      </c>
      <c r="B116" s="1" t="s">
        <v>1329</v>
      </c>
      <c r="C116" s="1" t="s">
        <v>504</v>
      </c>
      <c r="D116" s="1" t="s">
        <v>505</v>
      </c>
      <c r="E116" s="1" t="str">
        <f>CONCATENATE(USPerCapitaGDP[[#This Row],[Major City]],"-",USPerCapitaGDP[[#This Row],[State]])</f>
        <v>Charleston-SC</v>
      </c>
      <c r="F116" s="3">
        <v>813052</v>
      </c>
      <c r="G116" s="3">
        <v>50704</v>
      </c>
      <c r="H116" s="3">
        <v>62363</v>
      </c>
      <c r="I116" s="7" t="str">
        <f>IF(ISNA(VLOOKUP(USPerCapitaGDP[[#This Row],[City-State]],CurrentNBATeams!G:G,1,FALSE)),"No","Yes")</f>
        <v>No</v>
      </c>
      <c r="J116" s="3">
        <f>COUNTIF(CurrentNBATeams!G:G,USPerCapitaGDP[[#This Row],[City-State]])</f>
        <v>0</v>
      </c>
    </row>
    <row r="117" spans="1:10" x14ac:dyDescent="0.3">
      <c r="A117" s="1">
        <v>116</v>
      </c>
      <c r="B117" s="1" t="s">
        <v>1330</v>
      </c>
      <c r="C117" s="1" t="s">
        <v>1761</v>
      </c>
      <c r="D117" s="1" t="s">
        <v>34</v>
      </c>
      <c r="E117" s="1" t="str">
        <f>CONCATENATE(USPerCapitaGDP[[#This Row],[Major City]],"-",USPerCapitaGDP[[#This Row],[State]])</f>
        <v>Naples-FL</v>
      </c>
      <c r="F117" s="3">
        <v>385980</v>
      </c>
      <c r="G117" s="3">
        <v>24020</v>
      </c>
      <c r="H117" s="3">
        <v>62231</v>
      </c>
      <c r="I117" s="7" t="str">
        <f>IF(ISNA(VLOOKUP(USPerCapitaGDP[[#This Row],[City-State]],CurrentNBATeams!G:G,1,FALSE)),"No","Yes")</f>
        <v>No</v>
      </c>
      <c r="J117" s="3">
        <f>COUNTIF(CurrentNBATeams!G:G,USPerCapitaGDP[[#This Row],[City-State]])</f>
        <v>0</v>
      </c>
    </row>
    <row r="118" spans="1:10" x14ac:dyDescent="0.3">
      <c r="A118" s="1">
        <v>117</v>
      </c>
      <c r="B118" s="1" t="s">
        <v>1331</v>
      </c>
      <c r="C118" s="1" t="s">
        <v>198</v>
      </c>
      <c r="D118" s="1" t="s">
        <v>34</v>
      </c>
      <c r="E118" s="1" t="str">
        <f>CONCATENATE(USPerCapitaGDP[[#This Row],[Major City]],"-",USPerCapitaGDP[[#This Row],[State]])</f>
        <v>Orlando-FL</v>
      </c>
      <c r="F118" s="3">
        <v>2691925</v>
      </c>
      <c r="G118" s="3">
        <v>167279</v>
      </c>
      <c r="H118" s="3">
        <v>62141</v>
      </c>
      <c r="I118" s="7" t="str">
        <f>IF(ISNA(VLOOKUP(USPerCapitaGDP[[#This Row],[City-State]],CurrentNBATeams!G:G,1,FALSE)),"No","Yes")</f>
        <v>Yes</v>
      </c>
      <c r="J118" s="3">
        <f>COUNTIF(CurrentNBATeams!G:G,USPerCapitaGDP[[#This Row],[City-State]])</f>
        <v>1</v>
      </c>
    </row>
    <row r="119" spans="1:10" x14ac:dyDescent="0.3">
      <c r="A119" s="1">
        <v>118</v>
      </c>
      <c r="B119" s="1" t="s">
        <v>1332</v>
      </c>
      <c r="C119" s="1" t="s">
        <v>428</v>
      </c>
      <c r="D119" s="1" t="s">
        <v>173</v>
      </c>
      <c r="E119" s="1" t="str">
        <f>CONCATENATE(USPerCapitaGDP[[#This Row],[Major City]],"-",USPerCapitaGDP[[#This Row],[State]])</f>
        <v>Shreveport-LA</v>
      </c>
      <c r="F119" s="3">
        <v>389155</v>
      </c>
      <c r="G119" s="3">
        <v>24153</v>
      </c>
      <c r="H119" s="3">
        <v>62065</v>
      </c>
      <c r="I119" s="7" t="str">
        <f>IF(ISNA(VLOOKUP(USPerCapitaGDP[[#This Row],[City-State]],CurrentNBATeams!G:G,1,FALSE)),"No","Yes")</f>
        <v>No</v>
      </c>
      <c r="J119" s="3">
        <f>COUNTIF(CurrentNBATeams!G:G,USPerCapitaGDP[[#This Row],[City-State]])</f>
        <v>0</v>
      </c>
    </row>
    <row r="120" spans="1:10" x14ac:dyDescent="0.3">
      <c r="A120" s="1">
        <v>119</v>
      </c>
      <c r="B120" s="1" t="s">
        <v>1333</v>
      </c>
      <c r="C120" s="1" t="s">
        <v>1139</v>
      </c>
      <c r="D120" s="1" t="s">
        <v>34</v>
      </c>
      <c r="E120" s="1" t="str">
        <f>CONCATENATE(USPerCapitaGDP[[#This Row],[Major City]],"-",USPerCapitaGDP[[#This Row],[State]])</f>
        <v>Jacksonville-FL</v>
      </c>
      <c r="F120" s="3">
        <v>1637666</v>
      </c>
      <c r="G120" s="3">
        <v>101367</v>
      </c>
      <c r="H120" s="3">
        <v>61897</v>
      </c>
      <c r="I120" s="7" t="str">
        <f>IF(ISNA(VLOOKUP(USPerCapitaGDP[[#This Row],[City-State]],CurrentNBATeams!G:G,1,FALSE)),"No","Yes")</f>
        <v>No</v>
      </c>
      <c r="J120" s="3">
        <f>COUNTIF(CurrentNBATeams!G:G,USPerCapitaGDP[[#This Row],[City-State]])</f>
        <v>0</v>
      </c>
    </row>
    <row r="121" spans="1:10" x14ac:dyDescent="0.3">
      <c r="A121" s="1">
        <v>120</v>
      </c>
      <c r="B121" s="1" t="s">
        <v>1334</v>
      </c>
      <c r="C121" s="1" t="s">
        <v>1638</v>
      </c>
      <c r="D121" s="1" t="s">
        <v>19</v>
      </c>
      <c r="E121" s="1" t="str">
        <f>CONCATENATE(USPerCapitaGDP[[#This Row],[Major City]],"-",USPerCapitaGDP[[#This Row],[State]])</f>
        <v>State College-PA</v>
      </c>
      <c r="F121" s="3">
        <v>157527</v>
      </c>
      <c r="G121" s="3">
        <v>9750</v>
      </c>
      <c r="H121" s="3">
        <v>61894</v>
      </c>
      <c r="I121" s="7" t="str">
        <f>IF(ISNA(VLOOKUP(USPerCapitaGDP[[#This Row],[City-State]],CurrentNBATeams!G:G,1,FALSE)),"No","Yes")</f>
        <v>No</v>
      </c>
      <c r="J121" s="3">
        <f>COUNTIF(CurrentNBATeams!G:G,USPerCapitaGDP[[#This Row],[City-State]])</f>
        <v>0</v>
      </c>
    </row>
    <row r="122" spans="1:10" x14ac:dyDescent="0.3">
      <c r="A122" s="1">
        <v>121</v>
      </c>
      <c r="B122" s="1" t="s">
        <v>1335</v>
      </c>
      <c r="C122" s="1" t="s">
        <v>699</v>
      </c>
      <c r="D122" s="1" t="s">
        <v>700</v>
      </c>
      <c r="E122" s="1" t="str">
        <f>CONCATENATE(USPerCapitaGDP[[#This Row],[Major City]],"-",USPerCapitaGDP[[#This Row],[State]])</f>
        <v>Billings-MT</v>
      </c>
      <c r="F122" s="3">
        <v>187037</v>
      </c>
      <c r="G122" s="3">
        <v>11570</v>
      </c>
      <c r="H122" s="3">
        <v>61859</v>
      </c>
      <c r="I122" s="7" t="str">
        <f>IF(ISNA(VLOOKUP(USPerCapitaGDP[[#This Row],[City-State]],CurrentNBATeams!G:G,1,FALSE)),"No","Yes")</f>
        <v>No</v>
      </c>
      <c r="J122" s="3">
        <f>COUNTIF(CurrentNBATeams!G:G,USPerCapitaGDP[[#This Row],[City-State]])</f>
        <v>0</v>
      </c>
    </row>
    <row r="123" spans="1:10" x14ac:dyDescent="0.3">
      <c r="A123" s="1">
        <v>122</v>
      </c>
      <c r="B123" s="1" t="s">
        <v>1336</v>
      </c>
      <c r="C123" s="1" t="s">
        <v>779</v>
      </c>
      <c r="D123" s="1" t="s">
        <v>12</v>
      </c>
      <c r="E123" s="1" t="str">
        <f>CONCATENATE(USPerCapitaGDP[[#This Row],[Major City]],"-",USPerCapitaGDP[[#This Row],[State]])</f>
        <v>Beaumont-TX</v>
      </c>
      <c r="F123" s="3">
        <v>395419</v>
      </c>
      <c r="G123" s="3">
        <v>24407</v>
      </c>
      <c r="H123" s="3">
        <v>61724</v>
      </c>
      <c r="I123" s="7" t="str">
        <f>IF(ISNA(VLOOKUP(USPerCapitaGDP[[#This Row],[City-State]],CurrentNBATeams!G:G,1,FALSE)),"No","Yes")</f>
        <v>No</v>
      </c>
      <c r="J123" s="3">
        <f>COUNTIF(CurrentNBATeams!G:G,USPerCapitaGDP[[#This Row],[City-State]])</f>
        <v>0</v>
      </c>
    </row>
    <row r="124" spans="1:10" x14ac:dyDescent="0.3">
      <c r="A124" s="1">
        <v>123</v>
      </c>
      <c r="B124" s="1" t="s">
        <v>1337</v>
      </c>
      <c r="C124" s="1" t="s">
        <v>900</v>
      </c>
      <c r="D124" s="1" t="s">
        <v>85</v>
      </c>
      <c r="E124" s="1" t="str">
        <f>CONCATENATE(USPerCapitaGDP[[#This Row],[Major City]],"-",USPerCapitaGDP[[#This Row],[State]])</f>
        <v>Bend-OR</v>
      </c>
      <c r="F124" s="3">
        <v>204801</v>
      </c>
      <c r="G124" s="3">
        <v>12618</v>
      </c>
      <c r="H124" s="3">
        <v>61611</v>
      </c>
      <c r="I124" s="7" t="str">
        <f>IF(ISNA(VLOOKUP(USPerCapitaGDP[[#This Row],[City-State]],CurrentNBATeams!G:G,1,FALSE)),"No","Yes")</f>
        <v>No</v>
      </c>
      <c r="J124" s="3">
        <f>COUNTIF(CurrentNBATeams!G:G,USPerCapitaGDP[[#This Row],[City-State]])</f>
        <v>0</v>
      </c>
    </row>
    <row r="125" spans="1:10" x14ac:dyDescent="0.3">
      <c r="A125" s="1">
        <v>124</v>
      </c>
      <c r="B125" s="1" t="s">
        <v>1338</v>
      </c>
      <c r="C125" s="1" t="s">
        <v>1183</v>
      </c>
      <c r="D125" s="1" t="s">
        <v>625</v>
      </c>
      <c r="E125" s="1" t="str">
        <f>CONCATENATE(USPerCapitaGDP[[#This Row],[Major City]],"-",USPerCapitaGDP[[#This Row],[State]])</f>
        <v>Bismarck-ND</v>
      </c>
      <c r="F125" s="3">
        <v>134417</v>
      </c>
      <c r="G125" s="3">
        <v>8243</v>
      </c>
      <c r="H125" s="3">
        <v>61324</v>
      </c>
      <c r="I125" s="7" t="str">
        <f>IF(ISNA(VLOOKUP(USPerCapitaGDP[[#This Row],[City-State]],CurrentNBATeams!G:G,1,FALSE)),"No","Yes")</f>
        <v>No</v>
      </c>
      <c r="J125" s="3">
        <f>COUNTIF(CurrentNBATeams!G:G,USPerCapitaGDP[[#This Row],[City-State]])</f>
        <v>0</v>
      </c>
    </row>
    <row r="126" spans="1:10" x14ac:dyDescent="0.3">
      <c r="A126" s="1">
        <v>125</v>
      </c>
      <c r="B126" s="1" t="s">
        <v>1339</v>
      </c>
      <c r="C126" s="1" t="s">
        <v>595</v>
      </c>
      <c r="D126" s="1" t="s">
        <v>334</v>
      </c>
      <c r="E126" s="1" t="str">
        <f>CONCATENATE(USPerCapitaGDP[[#This Row],[Major City]],"-",USPerCapitaGDP[[#This Row],[State]])</f>
        <v>Cedar Rapids-IA</v>
      </c>
      <c r="F126" s="3">
        <v>275435</v>
      </c>
      <c r="G126" s="3">
        <v>16853</v>
      </c>
      <c r="H126" s="3">
        <v>61187</v>
      </c>
      <c r="I126" s="7" t="str">
        <f>IF(ISNA(VLOOKUP(USPerCapitaGDP[[#This Row],[City-State]],CurrentNBATeams!G:G,1,FALSE)),"No","Yes")</f>
        <v>No</v>
      </c>
      <c r="J126" s="3">
        <f>COUNTIF(CurrentNBATeams!G:G,USPerCapitaGDP[[#This Row],[City-State]])</f>
        <v>0</v>
      </c>
    </row>
    <row r="127" spans="1:10" x14ac:dyDescent="0.3">
      <c r="A127" s="1">
        <v>126</v>
      </c>
      <c r="B127" s="1" t="s">
        <v>1340</v>
      </c>
      <c r="C127" s="1" t="s">
        <v>749</v>
      </c>
      <c r="D127" s="1" t="s">
        <v>139</v>
      </c>
      <c r="E127" s="1" t="str">
        <f>CONCATENATE(USPerCapitaGDP[[#This Row],[Major City]],"-",USPerCapitaGDP[[#This Row],[State]])</f>
        <v>Richmond-VA</v>
      </c>
      <c r="F127" s="3">
        <v>1324062</v>
      </c>
      <c r="G127" s="3">
        <v>80909</v>
      </c>
      <c r="H127" s="3">
        <v>61107</v>
      </c>
      <c r="I127" s="7" t="str">
        <f>IF(ISNA(VLOOKUP(USPerCapitaGDP[[#This Row],[City-State]],CurrentNBATeams!G:G,1,FALSE)),"No","Yes")</f>
        <v>No</v>
      </c>
      <c r="J127" s="3">
        <f>COUNTIF(CurrentNBATeams!G:G,USPerCapitaGDP[[#This Row],[City-State]])</f>
        <v>0</v>
      </c>
    </row>
    <row r="128" spans="1:10" x14ac:dyDescent="0.3">
      <c r="A128" s="1">
        <v>127</v>
      </c>
      <c r="B128" s="1" t="s">
        <v>1341</v>
      </c>
      <c r="C128" s="1" t="s">
        <v>1639</v>
      </c>
      <c r="D128" s="1" t="s">
        <v>1208</v>
      </c>
      <c r="E128" s="1" t="str">
        <f>CONCATENATE(USPerCapitaGDP[[#This Row],[Major City]],"-",USPerCapitaGDP[[#This Row],[State]])</f>
        <v>Morgantown-WV</v>
      </c>
      <c r="F128" s="3">
        <v>140745</v>
      </c>
      <c r="G128" s="3">
        <v>8597</v>
      </c>
      <c r="H128" s="3">
        <v>61082</v>
      </c>
      <c r="I128" s="7" t="str">
        <f>IF(ISNA(VLOOKUP(USPerCapitaGDP[[#This Row],[City-State]],CurrentNBATeams!G:G,1,FALSE)),"No","Yes")</f>
        <v>No</v>
      </c>
      <c r="J128" s="3">
        <f>COUNTIF(CurrentNBATeams!G:G,USPerCapitaGDP[[#This Row],[City-State]])</f>
        <v>0</v>
      </c>
    </row>
    <row r="129" spans="1:10" x14ac:dyDescent="0.3">
      <c r="A129" s="1">
        <v>128</v>
      </c>
      <c r="B129" s="1" t="s">
        <v>1342</v>
      </c>
      <c r="C129" s="1" t="s">
        <v>1640</v>
      </c>
      <c r="D129" s="1" t="s">
        <v>288</v>
      </c>
      <c r="E129" s="1" t="str">
        <f>CONCATENATE(USPerCapitaGDP[[#This Row],[Major City]],"-",USPerCapitaGDP[[#This Row],[State]])</f>
        <v>Idaho Falls-ID</v>
      </c>
      <c r="F129" s="3">
        <v>162786</v>
      </c>
      <c r="G129" s="3">
        <v>9915</v>
      </c>
      <c r="H129" s="3">
        <v>60908</v>
      </c>
      <c r="I129" s="7" t="str">
        <f>IF(ISNA(VLOOKUP(USPerCapitaGDP[[#This Row],[City-State]],CurrentNBATeams!G:G,1,FALSE)),"No","Yes")</f>
        <v>No</v>
      </c>
      <c r="J129" s="3">
        <f>COUNTIF(CurrentNBATeams!G:G,USPerCapitaGDP[[#This Row],[City-State]])</f>
        <v>0</v>
      </c>
    </row>
    <row r="130" spans="1:10" x14ac:dyDescent="0.3">
      <c r="A130" s="1">
        <v>129</v>
      </c>
      <c r="B130" s="1" t="s">
        <v>1343</v>
      </c>
      <c r="C130" s="1" t="s">
        <v>1641</v>
      </c>
      <c r="D130" s="1" t="s">
        <v>151</v>
      </c>
      <c r="E130" s="1" t="str">
        <f>CONCATENATE(USPerCapitaGDP[[#This Row],[Major City]],"-",USPerCapitaGDP[[#This Row],[State]])</f>
        <v>St. Cloud-MN</v>
      </c>
      <c r="F130" s="3">
        <v>200406</v>
      </c>
      <c r="G130" s="3">
        <v>12202</v>
      </c>
      <c r="H130" s="3">
        <v>60886</v>
      </c>
      <c r="I130" s="7" t="str">
        <f>IF(ISNA(VLOOKUP(USPerCapitaGDP[[#This Row],[City-State]],CurrentNBATeams!G:G,1,FALSE)),"No","Yes")</f>
        <v>No</v>
      </c>
      <c r="J130" s="3">
        <f>COUNTIF(CurrentNBATeams!G:G,USPerCapitaGDP[[#This Row],[City-State]])</f>
        <v>0</v>
      </c>
    </row>
    <row r="131" spans="1:10" x14ac:dyDescent="0.3">
      <c r="A131" s="1">
        <v>130</v>
      </c>
      <c r="B131" s="1" t="s">
        <v>1344</v>
      </c>
      <c r="C131" s="1" t="s">
        <v>374</v>
      </c>
      <c r="D131" s="1" t="s">
        <v>12</v>
      </c>
      <c r="E131" s="1" t="str">
        <f>CONCATENATE(USPerCapitaGDP[[#This Row],[Major City]],"-",USPerCapitaGDP[[#This Row],[State]])</f>
        <v>Amarillo-TX</v>
      </c>
      <c r="F131" s="3">
        <v>269703</v>
      </c>
      <c r="G131" s="3">
        <v>16313</v>
      </c>
      <c r="H131" s="3">
        <v>60485</v>
      </c>
      <c r="I131" s="7" t="str">
        <f>IF(ISNA(VLOOKUP(USPerCapitaGDP[[#This Row],[City-State]],CurrentNBATeams!G:G,1,FALSE)),"No","Yes")</f>
        <v>No</v>
      </c>
      <c r="J131" s="3">
        <f>COUNTIF(CurrentNBATeams!G:G,USPerCapitaGDP[[#This Row],[City-State]])</f>
        <v>0</v>
      </c>
    </row>
    <row r="132" spans="1:10" x14ac:dyDescent="0.3">
      <c r="A132" s="1">
        <v>131</v>
      </c>
      <c r="B132" s="1" t="s">
        <v>1345</v>
      </c>
      <c r="C132" s="1" t="s">
        <v>1762</v>
      </c>
      <c r="D132" s="1" t="s">
        <v>1208</v>
      </c>
      <c r="E132" s="1" t="str">
        <f>CONCATENATE(USPerCapitaGDP[[#This Row],[Major City]],"-",USPerCapitaGDP[[#This Row],[State]])</f>
        <v>Weirton-WV</v>
      </c>
      <c r="F132" s="3">
        <v>115585</v>
      </c>
      <c r="G132" s="3">
        <v>6966</v>
      </c>
      <c r="H132" s="3">
        <v>60267</v>
      </c>
      <c r="I132" s="7" t="str">
        <f>IF(ISNA(VLOOKUP(USPerCapitaGDP[[#This Row],[City-State]],CurrentNBATeams!G:G,1,FALSE)),"No","Yes")</f>
        <v>No</v>
      </c>
      <c r="J132" s="3">
        <f>COUNTIF(CurrentNBATeams!G:G,USPerCapitaGDP[[#This Row],[City-State]])</f>
        <v>0</v>
      </c>
    </row>
    <row r="133" spans="1:10" x14ac:dyDescent="0.3">
      <c r="A133" s="1">
        <v>132</v>
      </c>
      <c r="B133" s="1" t="s">
        <v>1346</v>
      </c>
      <c r="C133" s="1" t="s">
        <v>63</v>
      </c>
      <c r="D133" s="1" t="s">
        <v>64</v>
      </c>
      <c r="E133" s="1" t="str">
        <f>CONCATENATE(USPerCapitaGDP[[#This Row],[Major City]],"-",USPerCapitaGDP[[#This Row],[State]])</f>
        <v>Oklahoma City-OK</v>
      </c>
      <c r="F133" s="3">
        <v>1441647</v>
      </c>
      <c r="G133" s="3">
        <v>86662</v>
      </c>
      <c r="H133" s="3">
        <v>60113</v>
      </c>
      <c r="I133" s="7" t="str">
        <f>IF(ISNA(VLOOKUP(USPerCapitaGDP[[#This Row],[City-State]],CurrentNBATeams!G:G,1,FALSE)),"No","Yes")</f>
        <v>Yes</v>
      </c>
      <c r="J133" s="3">
        <f>COUNTIF(CurrentNBATeams!G:G,USPerCapitaGDP[[#This Row],[City-State]])</f>
        <v>1</v>
      </c>
    </row>
    <row r="134" spans="1:10" x14ac:dyDescent="0.3">
      <c r="A134" s="1">
        <v>133</v>
      </c>
      <c r="B134" s="1" t="s">
        <v>1347</v>
      </c>
      <c r="C134" s="1" t="s">
        <v>1642</v>
      </c>
      <c r="D134" s="1" t="s">
        <v>334</v>
      </c>
      <c r="E134" s="1" t="str">
        <f>CONCATENATE(USPerCapitaGDP[[#This Row],[Major City]],"-",USPerCapitaGDP[[#This Row],[State]])</f>
        <v>Ames-IA</v>
      </c>
      <c r="F134" s="3">
        <v>126195</v>
      </c>
      <c r="G134" s="3">
        <v>7583</v>
      </c>
      <c r="H134" s="3">
        <v>60090</v>
      </c>
      <c r="I134" s="7" t="str">
        <f>IF(ISNA(VLOOKUP(USPerCapitaGDP[[#This Row],[City-State]],CurrentNBATeams!G:G,1,FALSE)),"No","Yes")</f>
        <v>No</v>
      </c>
      <c r="J134" s="3">
        <f>COUNTIF(CurrentNBATeams!G:G,USPerCapitaGDP[[#This Row],[City-State]])</f>
        <v>0</v>
      </c>
    </row>
    <row r="135" spans="1:10" x14ac:dyDescent="0.3">
      <c r="A135" s="1">
        <v>134</v>
      </c>
      <c r="B135" s="1" t="s">
        <v>1348</v>
      </c>
      <c r="C135" s="1" t="s">
        <v>1643</v>
      </c>
      <c r="D135" s="1" t="s">
        <v>57</v>
      </c>
      <c r="E135" s="1" t="str">
        <f>CONCATENATE(USPerCapitaGDP[[#This Row],[Major City]],"-",USPerCapitaGDP[[#This Row],[State]])</f>
        <v>Wenatchee-WA</v>
      </c>
      <c r="F135" s="3">
        <v>123342</v>
      </c>
      <c r="G135" s="3">
        <v>7403</v>
      </c>
      <c r="H135" s="3">
        <v>60020</v>
      </c>
      <c r="I135" s="7" t="str">
        <f>IF(ISNA(VLOOKUP(USPerCapitaGDP[[#This Row],[City-State]],CurrentNBATeams!G:G,1,FALSE)),"No","Yes")</f>
        <v>No</v>
      </c>
      <c r="J135" s="3">
        <f>COUNTIF(CurrentNBATeams!G:G,USPerCapitaGDP[[#This Row],[City-State]])</f>
        <v>0</v>
      </c>
    </row>
    <row r="136" spans="1:10" x14ac:dyDescent="0.3">
      <c r="A136" s="1">
        <v>135</v>
      </c>
      <c r="B136" s="1" t="s">
        <v>1349</v>
      </c>
      <c r="C136" s="1" t="s">
        <v>1763</v>
      </c>
      <c r="D136" s="1" t="s">
        <v>0</v>
      </c>
      <c r="E136" s="1" t="str">
        <f>CONCATENATE(USPerCapitaGDP[[#This Row],[Major City]],"-",USPerCapitaGDP[[#This Row],[State]])</f>
        <v>Watertown-NY</v>
      </c>
      <c r="F136" s="3">
        <v>116295</v>
      </c>
      <c r="G136" s="3">
        <v>6972</v>
      </c>
      <c r="H136" s="3">
        <v>59951</v>
      </c>
      <c r="I136" s="7" t="str">
        <f>IF(ISNA(VLOOKUP(USPerCapitaGDP[[#This Row],[City-State]],CurrentNBATeams!G:G,1,FALSE)),"No","Yes")</f>
        <v>No</v>
      </c>
      <c r="J136" s="3">
        <f>COUNTIF(CurrentNBATeams!G:G,USPerCapitaGDP[[#This Row],[City-State]])</f>
        <v>0</v>
      </c>
    </row>
    <row r="137" spans="1:10" x14ac:dyDescent="0.3">
      <c r="A137" s="1">
        <v>136</v>
      </c>
      <c r="B137" s="1" t="s">
        <v>1350</v>
      </c>
      <c r="C137" s="1" t="s">
        <v>1644</v>
      </c>
      <c r="D137" s="1" t="s">
        <v>81</v>
      </c>
      <c r="E137" s="1" t="str">
        <f>CONCATENATE(USPerCapitaGDP[[#This Row],[Major City]],"-",USPerCapitaGDP[[#This Row],[State]])</f>
        <v>Pittsfield-MA</v>
      </c>
      <c r="F137" s="3">
        <v>128657</v>
      </c>
      <c r="G137" s="3">
        <v>7682</v>
      </c>
      <c r="H137" s="3">
        <v>59709</v>
      </c>
      <c r="I137" s="7" t="str">
        <f>IF(ISNA(VLOOKUP(USPerCapitaGDP[[#This Row],[City-State]],CurrentNBATeams!G:G,1,FALSE)),"No","Yes")</f>
        <v>No</v>
      </c>
      <c r="J137" s="3">
        <f>COUNTIF(CurrentNBATeams!G:G,USPerCapitaGDP[[#This Row],[City-State]])</f>
        <v>0</v>
      </c>
    </row>
    <row r="138" spans="1:10" x14ac:dyDescent="0.3">
      <c r="A138" s="1">
        <v>137</v>
      </c>
      <c r="B138" s="1" t="s">
        <v>1351</v>
      </c>
      <c r="C138" s="1" t="s">
        <v>1645</v>
      </c>
      <c r="D138" s="1" t="s">
        <v>12</v>
      </c>
      <c r="E138" s="1" t="str">
        <f>CONCATENATE(USPerCapitaGDP[[#This Row],[Major City]],"-",USPerCapitaGDP[[#This Row],[State]])</f>
        <v>Longview-TX</v>
      </c>
      <c r="F138" s="3">
        <v>287868</v>
      </c>
      <c r="G138" s="3">
        <v>17134</v>
      </c>
      <c r="H138" s="3">
        <v>59520</v>
      </c>
      <c r="I138" s="7" t="str">
        <f>IF(ISNA(VLOOKUP(USPerCapitaGDP[[#This Row],[City-State]],CurrentNBATeams!G:G,1,FALSE)),"No","Yes")</f>
        <v>No</v>
      </c>
      <c r="J138" s="3">
        <f>COUNTIF(CurrentNBATeams!G:G,USPerCapitaGDP[[#This Row],[City-State]])</f>
        <v>0</v>
      </c>
    </row>
    <row r="139" spans="1:10" x14ac:dyDescent="0.3">
      <c r="A139" s="1">
        <v>138</v>
      </c>
      <c r="B139" s="1" t="s">
        <v>1352</v>
      </c>
      <c r="C139" s="1" t="s">
        <v>1646</v>
      </c>
      <c r="D139" s="1" t="s">
        <v>102</v>
      </c>
      <c r="E139" s="1" t="str">
        <f>CONCATENATE(USPerCapitaGDP[[#This Row],[Major City]],"-",USPerCapitaGDP[[#This Row],[State]])</f>
        <v>Eau Claire-WI</v>
      </c>
      <c r="F139" s="3">
        <v>173317</v>
      </c>
      <c r="G139" s="3">
        <v>10308</v>
      </c>
      <c r="H139" s="3">
        <v>59475</v>
      </c>
      <c r="I139" s="7" t="str">
        <f>IF(ISNA(VLOOKUP(USPerCapitaGDP[[#This Row],[City-State]],CurrentNBATeams!G:G,1,FALSE)),"No","Yes")</f>
        <v>No</v>
      </c>
      <c r="J139" s="3">
        <f>COUNTIF(CurrentNBATeams!G:G,USPerCapitaGDP[[#This Row],[City-State]])</f>
        <v>0</v>
      </c>
    </row>
    <row r="140" spans="1:10" x14ac:dyDescent="0.3">
      <c r="A140" s="1">
        <v>139</v>
      </c>
      <c r="B140" s="1" t="s">
        <v>1353</v>
      </c>
      <c r="C140" s="1" t="s">
        <v>1170</v>
      </c>
      <c r="D140" s="1" t="s">
        <v>122</v>
      </c>
      <c r="E140" s="1" t="str">
        <f>CONCATENATE(USPerCapitaGDP[[#This Row],[Major City]],"-",USPerCapitaGDP[[#This Row],[State]])</f>
        <v>Jefferson City-MO</v>
      </c>
      <c r="F140" s="3">
        <v>150706</v>
      </c>
      <c r="G140" s="3">
        <v>8956</v>
      </c>
      <c r="H140" s="3">
        <v>59427</v>
      </c>
      <c r="I140" s="7" t="str">
        <f>IF(ISNA(VLOOKUP(USPerCapitaGDP[[#This Row],[City-State]],CurrentNBATeams!G:G,1,FALSE)),"No","Yes")</f>
        <v>No</v>
      </c>
      <c r="J140" s="3">
        <f>COUNTIF(CurrentNBATeams!G:G,USPerCapitaGDP[[#This Row],[City-State]])</f>
        <v>0</v>
      </c>
    </row>
    <row r="141" spans="1:10" x14ac:dyDescent="0.3">
      <c r="A141" s="1">
        <v>140</v>
      </c>
      <c r="B141" s="1" t="s">
        <v>1354</v>
      </c>
      <c r="C141" s="1" t="s">
        <v>1647</v>
      </c>
      <c r="D141" s="1" t="s">
        <v>151</v>
      </c>
      <c r="E141" s="1" t="str">
        <f>CONCATENATE(USPerCapitaGDP[[#This Row],[Major City]],"-",USPerCapitaGDP[[#This Row],[State]])</f>
        <v>Mankato-MN</v>
      </c>
      <c r="F141" s="3">
        <v>103612</v>
      </c>
      <c r="G141" s="3">
        <v>6157</v>
      </c>
      <c r="H141" s="3">
        <v>59424</v>
      </c>
      <c r="I141" s="7" t="str">
        <f>IF(ISNA(VLOOKUP(USPerCapitaGDP[[#This Row],[City-State]],CurrentNBATeams!G:G,1,FALSE)),"No","Yes")</f>
        <v>No</v>
      </c>
      <c r="J141" s="3">
        <f>COUNTIF(CurrentNBATeams!G:G,USPerCapitaGDP[[#This Row],[City-State]])</f>
        <v>0</v>
      </c>
    </row>
    <row r="142" spans="1:10" x14ac:dyDescent="0.3">
      <c r="A142" s="1">
        <v>141</v>
      </c>
      <c r="B142" s="1" t="s">
        <v>1355</v>
      </c>
      <c r="C142" s="1" t="s">
        <v>76</v>
      </c>
      <c r="D142" s="1" t="s">
        <v>77</v>
      </c>
      <c r="E142" s="1" t="str">
        <f>CONCATENATE(USPerCapitaGDP[[#This Row],[Major City]],"-",USPerCapitaGDP[[#This Row],[State]])</f>
        <v>Las Vegas-NV</v>
      </c>
      <c r="F142" s="3">
        <v>2292476</v>
      </c>
      <c r="G142" s="3">
        <v>136198</v>
      </c>
      <c r="H142" s="3">
        <v>59411</v>
      </c>
      <c r="I142" s="7" t="str">
        <f>IF(ISNA(VLOOKUP(USPerCapitaGDP[[#This Row],[City-State]],CurrentNBATeams!G:G,1,FALSE)),"No","Yes")</f>
        <v>No</v>
      </c>
      <c r="J142" s="3">
        <f>COUNTIF(CurrentNBATeams!G:G,USPerCapitaGDP[[#This Row],[City-State]])</f>
        <v>0</v>
      </c>
    </row>
    <row r="143" spans="1:10" x14ac:dyDescent="0.3">
      <c r="A143" s="1">
        <v>142</v>
      </c>
      <c r="B143" s="1" t="s">
        <v>1356</v>
      </c>
      <c r="C143" s="1" t="s">
        <v>1204</v>
      </c>
      <c r="D143" s="1" t="s">
        <v>139</v>
      </c>
      <c r="E143" s="1" t="str">
        <f>CONCATENATE(USPerCapitaGDP[[#This Row],[Major City]],"-",USPerCapitaGDP[[#This Row],[State]])</f>
        <v>Virginia Beach-VA</v>
      </c>
      <c r="F143" s="3">
        <v>1803328</v>
      </c>
      <c r="G143" s="3">
        <v>107067</v>
      </c>
      <c r="H143" s="3">
        <v>59372</v>
      </c>
      <c r="I143" s="7" t="str">
        <f>IF(ISNA(VLOOKUP(USPerCapitaGDP[[#This Row],[City-State]],CurrentNBATeams!G:G,1,FALSE)),"No","Yes")</f>
        <v>No</v>
      </c>
      <c r="J143" s="3">
        <f>COUNTIF(CurrentNBATeams!G:G,USPerCapitaGDP[[#This Row],[City-State]])</f>
        <v>0</v>
      </c>
    </row>
    <row r="144" spans="1:10" x14ac:dyDescent="0.3">
      <c r="A144" s="1">
        <v>143</v>
      </c>
      <c r="B144" s="1" t="s">
        <v>1357</v>
      </c>
      <c r="C144" s="1" t="s">
        <v>1764</v>
      </c>
      <c r="D144" s="1" t="s">
        <v>8</v>
      </c>
      <c r="E144" s="1" t="str">
        <f>CONCATENATE(USPerCapitaGDP[[#This Row],[Major City]],"-",USPerCapitaGDP[[#This Row],[State]])</f>
        <v>Champaign-IL</v>
      </c>
      <c r="F144" s="3">
        <v>222696</v>
      </c>
      <c r="G144" s="3">
        <v>13219</v>
      </c>
      <c r="H144" s="3">
        <v>59359</v>
      </c>
      <c r="I144" s="7" t="str">
        <f>IF(ISNA(VLOOKUP(USPerCapitaGDP[[#This Row],[City-State]],CurrentNBATeams!G:G,1,FALSE)),"No","Yes")</f>
        <v>No</v>
      </c>
      <c r="J144" s="3">
        <f>COUNTIF(CurrentNBATeams!G:G,USPerCapitaGDP[[#This Row],[City-State]])</f>
        <v>0</v>
      </c>
    </row>
    <row r="145" spans="1:10" x14ac:dyDescent="0.3">
      <c r="A145" s="1">
        <v>144</v>
      </c>
      <c r="B145" s="1" t="s">
        <v>1358</v>
      </c>
      <c r="C145" s="1" t="s">
        <v>101</v>
      </c>
      <c r="D145" s="1" t="s">
        <v>102</v>
      </c>
      <c r="E145" s="1" t="str">
        <f>CONCATENATE(USPerCapitaGDP[[#This Row],[Major City]],"-",USPerCapitaGDP[[#This Row],[State]])</f>
        <v>Milwaukee-WI</v>
      </c>
      <c r="F145" s="3">
        <v>1566487</v>
      </c>
      <c r="G145" s="3">
        <v>92834</v>
      </c>
      <c r="H145" s="3">
        <v>59263</v>
      </c>
      <c r="I145" s="7" t="str">
        <f>IF(ISNA(VLOOKUP(USPerCapitaGDP[[#This Row],[City-State]],CurrentNBATeams!G:G,1,FALSE)),"No","Yes")</f>
        <v>Yes</v>
      </c>
      <c r="J145" s="3">
        <f>COUNTIF(CurrentNBATeams!G:G,USPerCapitaGDP[[#This Row],[City-State]])</f>
        <v>1</v>
      </c>
    </row>
    <row r="146" spans="1:10" x14ac:dyDescent="0.3">
      <c r="A146" s="1">
        <v>145</v>
      </c>
      <c r="B146" s="1" t="s">
        <v>1359</v>
      </c>
      <c r="C146" s="1" t="s">
        <v>380</v>
      </c>
      <c r="D146" s="1" t="s">
        <v>8</v>
      </c>
      <c r="E146" s="1" t="str">
        <f>CONCATENATE(USPerCapitaGDP[[#This Row],[Major City]],"-",USPerCapitaGDP[[#This Row],[State]])</f>
        <v>Peoria-IL</v>
      </c>
      <c r="F146" s="3">
        <v>398224</v>
      </c>
      <c r="G146" s="3">
        <v>23599</v>
      </c>
      <c r="H146" s="3">
        <v>59261</v>
      </c>
      <c r="I146" s="7" t="str">
        <f>IF(ISNA(VLOOKUP(USPerCapitaGDP[[#This Row],[City-State]],CurrentNBATeams!G:G,1,FALSE)),"No","Yes")</f>
        <v>No</v>
      </c>
      <c r="J146" s="3">
        <f>COUNTIF(CurrentNBATeams!G:G,USPerCapitaGDP[[#This Row],[City-State]])</f>
        <v>0</v>
      </c>
    </row>
    <row r="147" spans="1:10" x14ac:dyDescent="0.3">
      <c r="A147" s="1">
        <v>146</v>
      </c>
      <c r="B147" s="1" t="s">
        <v>1360</v>
      </c>
      <c r="C147" s="1" t="s">
        <v>1765</v>
      </c>
      <c r="D147" s="1" t="s">
        <v>19</v>
      </c>
      <c r="E147" s="1" t="str">
        <f>CONCATENATE(USPerCapitaGDP[[#This Row],[Major City]],"-",USPerCapitaGDP[[#This Row],[State]])</f>
        <v>Bloomsburg-PA</v>
      </c>
      <c r="F147" s="3">
        <v>82959</v>
      </c>
      <c r="G147" s="3">
        <v>4916</v>
      </c>
      <c r="H147" s="3">
        <v>59258</v>
      </c>
      <c r="I147" s="7" t="str">
        <f>IF(ISNA(VLOOKUP(USPerCapitaGDP[[#This Row],[City-State]],CurrentNBATeams!G:G,1,FALSE)),"No","Yes")</f>
        <v>No</v>
      </c>
      <c r="J147" s="3">
        <f>COUNTIF(CurrentNBATeams!G:G,USPerCapitaGDP[[#This Row],[City-State]])</f>
        <v>0</v>
      </c>
    </row>
    <row r="148" spans="1:10" x14ac:dyDescent="0.3">
      <c r="A148" s="1">
        <v>147</v>
      </c>
      <c r="B148" s="1" t="s">
        <v>1361</v>
      </c>
      <c r="C148" s="1" t="s">
        <v>160</v>
      </c>
      <c r="D148" s="1" t="s">
        <v>34</v>
      </c>
      <c r="E148" s="1" t="str">
        <f>CONCATENATE(USPerCapitaGDP[[#This Row],[Major City]],"-",USPerCapitaGDP[[#This Row],[State]])</f>
        <v>Tampa-FL</v>
      </c>
      <c r="F148" s="3">
        <v>3219514</v>
      </c>
      <c r="G148" s="3">
        <v>190708</v>
      </c>
      <c r="H148" s="3">
        <v>59235</v>
      </c>
      <c r="I148" s="7" t="str">
        <f>IF(ISNA(VLOOKUP(USPerCapitaGDP[[#This Row],[City-State]],CurrentNBATeams!G:G,1,FALSE)),"No","Yes")</f>
        <v>No</v>
      </c>
      <c r="J148" s="3">
        <f>COUNTIF(CurrentNBATeams!G:G,USPerCapitaGDP[[#This Row],[City-State]])</f>
        <v>0</v>
      </c>
    </row>
    <row r="149" spans="1:10" x14ac:dyDescent="0.3">
      <c r="A149" s="1">
        <v>148</v>
      </c>
      <c r="B149" s="1" t="s">
        <v>1362</v>
      </c>
      <c r="C149" s="1" t="s">
        <v>340</v>
      </c>
      <c r="D149" s="1" t="s">
        <v>357</v>
      </c>
      <c r="E149" s="1" t="str">
        <f>CONCATENATE(USPerCapitaGDP[[#This Row],[Major City]],"-",USPerCapitaGDP[[#This Row],[State]])</f>
        <v>Fayetteville-AR</v>
      </c>
      <c r="F149" s="3">
        <v>560709</v>
      </c>
      <c r="G149" s="3">
        <v>33102</v>
      </c>
      <c r="H149" s="3">
        <v>59036</v>
      </c>
      <c r="I149" s="7" t="str">
        <f>IF(ISNA(VLOOKUP(USPerCapitaGDP[[#This Row],[City-State]],CurrentNBATeams!G:G,1,FALSE)),"No","Yes")</f>
        <v>No</v>
      </c>
      <c r="J149" s="3">
        <f>COUNTIF(CurrentNBATeams!G:G,USPerCapitaGDP[[#This Row],[City-State]])</f>
        <v>0</v>
      </c>
    </row>
    <row r="150" spans="1:10" x14ac:dyDescent="0.3">
      <c r="A150" s="1">
        <v>149</v>
      </c>
      <c r="B150" s="1" t="s">
        <v>1363</v>
      </c>
      <c r="C150" s="1" t="s">
        <v>195</v>
      </c>
      <c r="D150" s="1" t="s">
        <v>12</v>
      </c>
      <c r="E150" s="1" t="str">
        <f>CONCATENATE(USPerCapitaGDP[[#This Row],[Major City]],"-",USPerCapitaGDP[[#This Row],[State]])</f>
        <v>Corpus Christi-TX</v>
      </c>
      <c r="F150" s="3">
        <v>422778</v>
      </c>
      <c r="G150" s="3">
        <v>24937</v>
      </c>
      <c r="H150" s="3">
        <v>58984</v>
      </c>
      <c r="I150" s="7" t="str">
        <f>IF(ISNA(VLOOKUP(USPerCapitaGDP[[#This Row],[City-State]],CurrentNBATeams!G:G,1,FALSE)),"No","Yes")</f>
        <v>No</v>
      </c>
      <c r="J150" s="3">
        <f>COUNTIF(CurrentNBATeams!G:G,USPerCapitaGDP[[#This Row],[City-State]])</f>
        <v>0</v>
      </c>
    </row>
    <row r="151" spans="1:10" x14ac:dyDescent="0.3">
      <c r="A151" s="1">
        <v>150</v>
      </c>
      <c r="B151" s="1" t="s">
        <v>1364</v>
      </c>
      <c r="C151" s="1" t="s">
        <v>154</v>
      </c>
      <c r="D151" s="1" t="s">
        <v>64</v>
      </c>
      <c r="E151" s="1" t="str">
        <f>CONCATENATE(USPerCapitaGDP[[#This Row],[Major City]],"-",USPerCapitaGDP[[#This Row],[State]])</f>
        <v>Tulsa-OK</v>
      </c>
      <c r="F151" s="3">
        <v>1023988</v>
      </c>
      <c r="G151" s="3">
        <v>60392</v>
      </c>
      <c r="H151" s="3">
        <v>58977</v>
      </c>
      <c r="I151" s="7" t="str">
        <f>IF(ISNA(VLOOKUP(USPerCapitaGDP[[#This Row],[City-State]],CurrentNBATeams!G:G,1,FALSE)),"No","Yes")</f>
        <v>No</v>
      </c>
      <c r="J151" s="3">
        <f>COUNTIF(CurrentNBATeams!G:G,USPerCapitaGDP[[#This Row],[City-State]])</f>
        <v>0</v>
      </c>
    </row>
    <row r="152" spans="1:10" x14ac:dyDescent="0.3">
      <c r="A152" s="1">
        <v>151</v>
      </c>
      <c r="B152" s="1" t="s">
        <v>1365</v>
      </c>
      <c r="C152" s="1" t="s">
        <v>337</v>
      </c>
      <c r="D152" s="1" t="s">
        <v>151</v>
      </c>
      <c r="E152" s="1" t="str">
        <f>CONCATENATE(USPerCapitaGDP[[#This Row],[Major City]],"-",USPerCapitaGDP[[#This Row],[State]])</f>
        <v>Rochester-MN</v>
      </c>
      <c r="F152" s="3">
        <v>227151</v>
      </c>
      <c r="G152" s="3">
        <v>13390</v>
      </c>
      <c r="H152" s="3">
        <v>58948</v>
      </c>
      <c r="I152" s="7" t="str">
        <f>IF(ISNA(VLOOKUP(USPerCapitaGDP[[#This Row],[City-State]],CurrentNBATeams!G:G,1,FALSE)),"No","Yes")</f>
        <v>No</v>
      </c>
      <c r="J152" s="3">
        <f>COUNTIF(CurrentNBATeams!G:G,USPerCapitaGDP[[#This Row],[City-State]])</f>
        <v>0</v>
      </c>
    </row>
    <row r="153" spans="1:10" x14ac:dyDescent="0.3">
      <c r="A153" s="1">
        <v>152</v>
      </c>
      <c r="B153" s="1" t="s">
        <v>1366</v>
      </c>
      <c r="C153" s="1" t="s">
        <v>176</v>
      </c>
      <c r="D153" s="1" t="s">
        <v>44</v>
      </c>
      <c r="E153" s="1" t="str">
        <f>CONCATENATE(USPerCapitaGDP[[#This Row],[Major City]],"-",USPerCapitaGDP[[#This Row],[State]])</f>
        <v>Cleveland-OH</v>
      </c>
      <c r="F153" s="3">
        <v>2075662</v>
      </c>
      <c r="G153" s="3">
        <v>122275</v>
      </c>
      <c r="H153" s="3">
        <v>58909</v>
      </c>
      <c r="I153" s="7" t="str">
        <f>IF(ISNA(VLOOKUP(USPerCapitaGDP[[#This Row],[City-State]],CurrentNBATeams!G:G,1,FALSE)),"No","Yes")</f>
        <v>Yes</v>
      </c>
      <c r="J153" s="3">
        <f>COUNTIF(CurrentNBATeams!G:G,USPerCapitaGDP[[#This Row],[City-State]])</f>
        <v>1</v>
      </c>
    </row>
    <row r="154" spans="1:10" x14ac:dyDescent="0.3">
      <c r="A154" s="1">
        <v>153</v>
      </c>
      <c r="B154" s="1" t="s">
        <v>1367</v>
      </c>
      <c r="C154" s="1" t="s">
        <v>659</v>
      </c>
      <c r="D154" s="1" t="s">
        <v>19</v>
      </c>
      <c r="E154" s="1" t="str">
        <f>CONCATENATE(USPerCapitaGDP[[#This Row],[Major City]],"-",USPerCapitaGDP[[#This Row],[State]])</f>
        <v>Allentown-PA</v>
      </c>
      <c r="F154" s="3">
        <v>865310</v>
      </c>
      <c r="G154" s="3">
        <v>50960</v>
      </c>
      <c r="H154" s="3">
        <v>58892</v>
      </c>
      <c r="I154" s="7" t="str">
        <f>IF(ISNA(VLOOKUP(USPerCapitaGDP[[#This Row],[City-State]],CurrentNBATeams!G:G,1,FALSE)),"No","Yes")</f>
        <v>No</v>
      </c>
      <c r="J154" s="3">
        <f>COUNTIF(CurrentNBATeams!G:G,USPerCapitaGDP[[#This Row],[City-State]])</f>
        <v>0</v>
      </c>
    </row>
    <row r="155" spans="1:10" x14ac:dyDescent="0.3">
      <c r="A155" s="1">
        <v>154</v>
      </c>
      <c r="B155" s="1" t="s">
        <v>1368</v>
      </c>
      <c r="C155" s="1" t="s">
        <v>1648</v>
      </c>
      <c r="D155" s="1" t="s">
        <v>0</v>
      </c>
      <c r="E155" s="1" t="str">
        <f>CONCATENATE(USPerCapitaGDP[[#This Row],[Major City]],"-",USPerCapitaGDP[[#This Row],[State]])</f>
        <v>Glens Falls-NY</v>
      </c>
      <c r="F155" s="3">
        <v>126574</v>
      </c>
      <c r="G155" s="3">
        <v>7446</v>
      </c>
      <c r="H155" s="3">
        <v>58827</v>
      </c>
      <c r="I155" s="7" t="str">
        <f>IF(ISNA(VLOOKUP(USPerCapitaGDP[[#This Row],[City-State]],CurrentNBATeams!G:G,1,FALSE)),"No","Yes")</f>
        <v>No</v>
      </c>
      <c r="J155" s="3">
        <f>COUNTIF(CurrentNBATeams!G:G,USPerCapitaGDP[[#This Row],[City-State]])</f>
        <v>0</v>
      </c>
    </row>
    <row r="156" spans="1:10" x14ac:dyDescent="0.3">
      <c r="A156" s="1">
        <v>155</v>
      </c>
      <c r="B156" s="1" t="s">
        <v>1369</v>
      </c>
      <c r="C156" s="1" t="s">
        <v>1649</v>
      </c>
      <c r="D156" s="1" t="s">
        <v>98</v>
      </c>
      <c r="E156" s="1" t="str">
        <f>CONCATENATE(USPerCapitaGDP[[#This Row],[Major City]],"-",USPerCapitaGDP[[#This Row],[State]])</f>
        <v>Salisbury-MD</v>
      </c>
      <c r="F156" s="3">
        <v>429223</v>
      </c>
      <c r="G156" s="3">
        <v>25194</v>
      </c>
      <c r="H156" s="3">
        <v>58697</v>
      </c>
      <c r="I156" s="7" t="str">
        <f>IF(ISNA(VLOOKUP(USPerCapitaGDP[[#This Row],[City-State]],CurrentNBATeams!G:G,1,FALSE)),"No","Yes")</f>
        <v>No</v>
      </c>
      <c r="J156" s="3">
        <f>COUNTIF(CurrentNBATeams!G:G,USPerCapitaGDP[[#This Row],[City-State]])</f>
        <v>0</v>
      </c>
    </row>
    <row r="157" spans="1:10" x14ac:dyDescent="0.3">
      <c r="A157" s="1">
        <v>156</v>
      </c>
      <c r="B157" s="1" t="s">
        <v>1370</v>
      </c>
      <c r="C157" s="1" t="s">
        <v>1650</v>
      </c>
      <c r="D157" s="1" t="s">
        <v>139</v>
      </c>
      <c r="E157" s="1" t="str">
        <f>CONCATENATE(USPerCapitaGDP[[#This Row],[Major City]],"-",USPerCapitaGDP[[#This Row],[State]])</f>
        <v>Harrisonburg-VA</v>
      </c>
      <c r="F157" s="3">
        <v>135824</v>
      </c>
      <c r="G157" s="3">
        <v>7972</v>
      </c>
      <c r="H157" s="3">
        <v>58694</v>
      </c>
      <c r="I157" s="7" t="str">
        <f>IF(ISNA(VLOOKUP(USPerCapitaGDP[[#This Row],[City-State]],CurrentNBATeams!G:G,1,FALSE)),"No","Yes")</f>
        <v>No</v>
      </c>
      <c r="J157" s="3">
        <f>COUNTIF(CurrentNBATeams!G:G,USPerCapitaGDP[[#This Row],[City-State]])</f>
        <v>0</v>
      </c>
    </row>
    <row r="158" spans="1:10" x14ac:dyDescent="0.3">
      <c r="A158" s="1">
        <v>157</v>
      </c>
      <c r="B158" s="1" t="s">
        <v>1371</v>
      </c>
      <c r="C158" s="1" t="s">
        <v>409</v>
      </c>
      <c r="D158" s="1" t="s">
        <v>44</v>
      </c>
      <c r="E158" s="1" t="str">
        <f>CONCATENATE(USPerCapitaGDP[[#This Row],[Major City]],"-",USPerCapitaGDP[[#This Row],[State]])</f>
        <v>Akron-OH</v>
      </c>
      <c r="F158" s="3">
        <v>700015</v>
      </c>
      <c r="G158" s="3">
        <v>41058</v>
      </c>
      <c r="H158" s="3">
        <v>58653</v>
      </c>
      <c r="I158" s="7" t="str">
        <f>IF(ISNA(VLOOKUP(USPerCapitaGDP[[#This Row],[City-State]],CurrentNBATeams!G:G,1,FALSE)),"No","Yes")</f>
        <v>No</v>
      </c>
      <c r="J158" s="3">
        <f>COUNTIF(CurrentNBATeams!G:G,USPerCapitaGDP[[#This Row],[City-State]])</f>
        <v>0</v>
      </c>
    </row>
    <row r="159" spans="1:10" x14ac:dyDescent="0.3">
      <c r="A159" s="1">
        <v>158</v>
      </c>
      <c r="B159" s="1" t="s">
        <v>1372</v>
      </c>
      <c r="C159" s="1" t="s">
        <v>1766</v>
      </c>
      <c r="D159" s="1" t="s">
        <v>57</v>
      </c>
      <c r="E159" s="1" t="str">
        <f>CONCATENATE(USPerCapitaGDP[[#This Row],[Major City]],"-",USPerCapitaGDP[[#This Row],[State]])</f>
        <v>Mount Vernon-WA</v>
      </c>
      <c r="F159" s="3">
        <v>130696</v>
      </c>
      <c r="G159" s="3">
        <v>7659</v>
      </c>
      <c r="H159" s="3">
        <v>58602</v>
      </c>
      <c r="I159" s="7" t="str">
        <f>IF(ISNA(VLOOKUP(USPerCapitaGDP[[#This Row],[City-State]],CurrentNBATeams!G:G,1,FALSE)),"No","Yes")</f>
        <v>No</v>
      </c>
      <c r="J159" s="3">
        <f>COUNTIF(CurrentNBATeams!G:G,USPerCapitaGDP[[#This Row],[City-State]])</f>
        <v>0</v>
      </c>
    </row>
    <row r="160" spans="1:10" x14ac:dyDescent="0.3">
      <c r="A160" s="1">
        <v>159</v>
      </c>
      <c r="B160" s="1" t="s">
        <v>1373</v>
      </c>
      <c r="C160" s="1" t="s">
        <v>393</v>
      </c>
      <c r="D160" s="1" t="s">
        <v>67</v>
      </c>
      <c r="E160" s="1" t="str">
        <f>CONCATENATE(USPerCapitaGDP[[#This Row],[Major City]],"-",USPerCapitaGDP[[#This Row],[State]])</f>
        <v>Knoxville-TN</v>
      </c>
      <c r="F160" s="3">
        <v>893412</v>
      </c>
      <c r="G160" s="3">
        <v>52343</v>
      </c>
      <c r="H160" s="3">
        <v>58588</v>
      </c>
      <c r="I160" s="7" t="str">
        <f>IF(ISNA(VLOOKUP(USPerCapitaGDP[[#This Row],[City-State]],CurrentNBATeams!G:G,1,FALSE)),"No","Yes")</f>
        <v>No</v>
      </c>
      <c r="J160" s="3">
        <f>COUNTIF(CurrentNBATeams!G:G,USPerCapitaGDP[[#This Row],[City-State]])</f>
        <v>0</v>
      </c>
    </row>
    <row r="161" spans="1:10" x14ac:dyDescent="0.3">
      <c r="A161" s="1">
        <v>160</v>
      </c>
      <c r="B161" s="1" t="s">
        <v>1374</v>
      </c>
      <c r="C161" s="1" t="s">
        <v>668</v>
      </c>
      <c r="D161" s="1" t="s">
        <v>12</v>
      </c>
      <c r="E161" s="1" t="str">
        <f>CONCATENATE(USPerCapitaGDP[[#This Row],[Major City]],"-",USPerCapitaGDP[[#This Row],[State]])</f>
        <v>College Station-TX</v>
      </c>
      <c r="F161" s="3">
        <v>272041</v>
      </c>
      <c r="G161" s="3">
        <v>15896</v>
      </c>
      <c r="H161" s="3">
        <v>58432</v>
      </c>
      <c r="I161" s="7" t="str">
        <f>IF(ISNA(VLOOKUP(USPerCapitaGDP[[#This Row],[City-State]],CurrentNBATeams!G:G,1,FALSE)),"No","Yes")</f>
        <v>No</v>
      </c>
      <c r="J161" s="3">
        <f>COUNTIF(CurrentNBATeams!G:G,USPerCapitaGDP[[#This Row],[City-State]])</f>
        <v>0</v>
      </c>
    </row>
    <row r="162" spans="1:10" x14ac:dyDescent="0.3">
      <c r="A162" s="1">
        <v>161</v>
      </c>
      <c r="B162" s="1" t="s">
        <v>1375</v>
      </c>
      <c r="C162" s="1" t="s">
        <v>1651</v>
      </c>
      <c r="D162" s="1" t="s">
        <v>164</v>
      </c>
      <c r="E162" s="1" t="str">
        <f>CONCATENATE(USPerCapitaGDP[[#This Row],[Major City]],"-",USPerCapitaGDP[[#This Row],[State]])</f>
        <v>Manhattan-KS</v>
      </c>
      <c r="F162" s="3">
        <v>133932</v>
      </c>
      <c r="G162" s="3">
        <v>7818</v>
      </c>
      <c r="H162" s="3">
        <v>58373</v>
      </c>
      <c r="I162" s="7" t="str">
        <f>IF(ISNA(VLOOKUP(USPerCapitaGDP[[#This Row],[City-State]],CurrentNBATeams!G:G,1,FALSE)),"No","Yes")</f>
        <v>No</v>
      </c>
      <c r="J162" s="3">
        <f>COUNTIF(CurrentNBATeams!G:G,USPerCapitaGDP[[#This Row],[City-State]])</f>
        <v>0</v>
      </c>
    </row>
    <row r="163" spans="1:10" x14ac:dyDescent="0.3">
      <c r="A163" s="1">
        <v>162</v>
      </c>
      <c r="B163" s="1" t="s">
        <v>1376</v>
      </c>
      <c r="C163" s="1" t="s">
        <v>1652</v>
      </c>
      <c r="D163" s="1" t="s">
        <v>16</v>
      </c>
      <c r="E163" s="1" t="str">
        <f>CONCATENATE(USPerCapitaGDP[[#This Row],[Major City]],"-",USPerCapitaGDP[[#This Row],[State]])</f>
        <v>Flagstaff-AZ</v>
      </c>
      <c r="F163" s="3">
        <v>145052</v>
      </c>
      <c r="G163" s="3">
        <v>8444</v>
      </c>
      <c r="H163" s="3">
        <v>58214</v>
      </c>
      <c r="I163" s="7" t="str">
        <f>IF(ISNA(VLOOKUP(USPerCapitaGDP[[#This Row],[City-State]],CurrentNBATeams!G:G,1,FALSE)),"No","Yes")</f>
        <v>No</v>
      </c>
      <c r="J163" s="3">
        <f>COUNTIF(CurrentNBATeams!G:G,USPerCapitaGDP[[#This Row],[City-State]])</f>
        <v>0</v>
      </c>
    </row>
    <row r="164" spans="1:10" x14ac:dyDescent="0.3">
      <c r="A164" s="1">
        <v>163</v>
      </c>
      <c r="B164" s="1" t="s">
        <v>1377</v>
      </c>
      <c r="C164" s="1" t="s">
        <v>1653</v>
      </c>
      <c r="D164" s="1" t="s">
        <v>57</v>
      </c>
      <c r="E164" s="1" t="str">
        <f>CONCATENATE(USPerCapitaGDP[[#This Row],[Major City]],"-",USPerCapitaGDP[[#This Row],[State]])</f>
        <v>Walla Walla-WA</v>
      </c>
      <c r="F164" s="3">
        <v>62682</v>
      </c>
      <c r="G164" s="3">
        <v>3642</v>
      </c>
      <c r="H164" s="3">
        <v>58103</v>
      </c>
      <c r="I164" s="7" t="str">
        <f>IF(ISNA(VLOOKUP(USPerCapitaGDP[[#This Row],[City-State]],CurrentNBATeams!G:G,1,FALSE)),"No","Yes")</f>
        <v>No</v>
      </c>
      <c r="J164" s="3">
        <f>COUNTIF(CurrentNBATeams!G:G,USPerCapitaGDP[[#This Row],[City-State]])</f>
        <v>0</v>
      </c>
    </row>
    <row r="165" spans="1:10" x14ac:dyDescent="0.3">
      <c r="A165" s="1">
        <v>164</v>
      </c>
      <c r="B165" s="1" t="s">
        <v>1378</v>
      </c>
      <c r="C165" s="1" t="s">
        <v>1654</v>
      </c>
      <c r="D165" s="1" t="s">
        <v>139</v>
      </c>
      <c r="E165" s="1" t="str">
        <f>CONCATENATE(USPerCapitaGDP[[#This Row],[Major City]],"-",USPerCapitaGDP[[#This Row],[State]])</f>
        <v>Winchester-VA</v>
      </c>
      <c r="F165" s="3">
        <v>145155</v>
      </c>
      <c r="G165" s="3">
        <v>8419</v>
      </c>
      <c r="H165" s="3">
        <v>58000</v>
      </c>
      <c r="I165" s="7" t="str">
        <f>IF(ISNA(VLOOKUP(USPerCapitaGDP[[#This Row],[City-State]],CurrentNBATeams!G:G,1,FALSE)),"No","Yes")</f>
        <v>No</v>
      </c>
      <c r="J165" s="3">
        <f>COUNTIF(CurrentNBATeams!G:G,USPerCapitaGDP[[#This Row],[City-State]])</f>
        <v>0</v>
      </c>
    </row>
    <row r="166" spans="1:10" x14ac:dyDescent="0.3">
      <c r="A166" s="1">
        <v>165</v>
      </c>
      <c r="B166" s="1" t="s">
        <v>1379</v>
      </c>
      <c r="C166" s="1" t="s">
        <v>401</v>
      </c>
      <c r="D166" s="1" t="s">
        <v>402</v>
      </c>
      <c r="E166" s="1" t="str">
        <f>CONCATENATE(USPerCapitaGDP[[#This Row],[Major City]],"-",USPerCapitaGDP[[#This Row],[State]])</f>
        <v>Providence-RI</v>
      </c>
      <c r="F166" s="3">
        <v>1675774</v>
      </c>
      <c r="G166" s="3">
        <v>96913</v>
      </c>
      <c r="H166" s="3">
        <v>57832</v>
      </c>
      <c r="I166" s="7" t="str">
        <f>IF(ISNA(VLOOKUP(USPerCapitaGDP[[#This Row],[City-State]],CurrentNBATeams!G:G,1,FALSE)),"No","Yes")</f>
        <v>No</v>
      </c>
      <c r="J166" s="3">
        <f>COUNTIF(CurrentNBATeams!G:G,USPerCapitaGDP[[#This Row],[City-State]])</f>
        <v>0</v>
      </c>
    </row>
    <row r="167" spans="1:10" x14ac:dyDescent="0.3">
      <c r="A167" s="1">
        <v>166</v>
      </c>
      <c r="B167" s="1" t="s">
        <v>1380</v>
      </c>
      <c r="C167" s="1" t="s">
        <v>1767</v>
      </c>
      <c r="D167" s="1" t="s">
        <v>57</v>
      </c>
      <c r="E167" s="1" t="str">
        <f>CONCATENATE(USPerCapitaGDP[[#This Row],[Major City]],"-",USPerCapitaGDP[[#This Row],[State]])</f>
        <v>Kennewick-WA</v>
      </c>
      <c r="F167" s="3">
        <v>308293</v>
      </c>
      <c r="G167" s="3">
        <v>17826</v>
      </c>
      <c r="H167" s="3">
        <v>57822</v>
      </c>
      <c r="I167" s="7" t="str">
        <f>IF(ISNA(VLOOKUP(USPerCapitaGDP[[#This Row],[City-State]],CurrentNBATeams!G:G,1,FALSE)),"No","Yes")</f>
        <v>No</v>
      </c>
      <c r="J167" s="3">
        <f>COUNTIF(CurrentNBATeams!G:G,USPerCapitaGDP[[#This Row],[City-State]])</f>
        <v>0</v>
      </c>
    </row>
    <row r="168" spans="1:10" x14ac:dyDescent="0.3">
      <c r="A168" s="1">
        <v>167</v>
      </c>
      <c r="B168" s="1" t="s">
        <v>1381</v>
      </c>
      <c r="C168" s="1" t="s">
        <v>1655</v>
      </c>
      <c r="D168" s="1" t="s">
        <v>19</v>
      </c>
      <c r="E168" s="1" t="str">
        <f>CONCATENATE(USPerCapitaGDP[[#This Row],[Major City]],"-",USPerCapitaGDP[[#This Row],[State]])</f>
        <v>Williamsport-PA</v>
      </c>
      <c r="F168" s="3">
        <v>113605</v>
      </c>
      <c r="G168" s="3">
        <v>6562</v>
      </c>
      <c r="H168" s="3">
        <v>57762</v>
      </c>
      <c r="I168" s="7" t="str">
        <f>IF(ISNA(VLOOKUP(USPerCapitaGDP[[#This Row],[City-State]],CurrentNBATeams!G:G,1,FALSE)),"No","Yes")</f>
        <v>No</v>
      </c>
      <c r="J168" s="3">
        <f>COUNTIF(CurrentNBATeams!G:G,USPerCapitaGDP[[#This Row],[City-State]])</f>
        <v>0</v>
      </c>
    </row>
    <row r="169" spans="1:10" x14ac:dyDescent="0.3">
      <c r="A169" s="1">
        <v>168</v>
      </c>
      <c r="B169" s="1" t="s">
        <v>1382</v>
      </c>
      <c r="C169" s="1" t="s">
        <v>605</v>
      </c>
      <c r="D169" s="1" t="s">
        <v>95</v>
      </c>
      <c r="E169" s="1" t="str">
        <f>CONCATENATE(USPerCapitaGDP[[#This Row],[Major City]],"-",USPerCapitaGDP[[#This Row],[State]])</f>
        <v>Midland-MI</v>
      </c>
      <c r="F169" s="3">
        <v>83457</v>
      </c>
      <c r="G169" s="3">
        <v>4807</v>
      </c>
      <c r="H169" s="3">
        <v>57599</v>
      </c>
      <c r="I169" s="7" t="str">
        <f>IF(ISNA(VLOOKUP(USPerCapitaGDP[[#This Row],[City-State]],CurrentNBATeams!G:G,1,FALSE)),"No","Yes")</f>
        <v>No</v>
      </c>
      <c r="J169" s="3">
        <f>COUNTIF(CurrentNBATeams!G:G,USPerCapitaGDP[[#This Row],[City-State]])</f>
        <v>0</v>
      </c>
    </row>
    <row r="170" spans="1:10" x14ac:dyDescent="0.3">
      <c r="A170" s="1">
        <v>169</v>
      </c>
      <c r="B170" s="1" t="s">
        <v>1383</v>
      </c>
      <c r="C170" s="1" t="s">
        <v>575</v>
      </c>
      <c r="D170" s="1" t="s">
        <v>505</v>
      </c>
      <c r="E170" s="1" t="str">
        <f>CONCATENATE(USPerCapitaGDP[[#This Row],[Major City]],"-",USPerCapitaGDP[[#This Row],[State]])</f>
        <v>Columbia-SC</v>
      </c>
      <c r="F170" s="3">
        <v>838250</v>
      </c>
      <c r="G170" s="3">
        <v>48214</v>
      </c>
      <c r="H170" s="3">
        <v>57517</v>
      </c>
      <c r="I170" s="7" t="str">
        <f>IF(ISNA(VLOOKUP(USPerCapitaGDP[[#This Row],[City-State]],CurrentNBATeams!G:G,1,FALSE)),"No","Yes")</f>
        <v>No</v>
      </c>
      <c r="J170" s="3">
        <f>COUNTIF(CurrentNBATeams!G:G,USPerCapitaGDP[[#This Row],[City-State]])</f>
        <v>0</v>
      </c>
    </row>
    <row r="171" spans="1:10" x14ac:dyDescent="0.3">
      <c r="A171" s="1">
        <v>170</v>
      </c>
      <c r="B171" s="1" t="s">
        <v>1384</v>
      </c>
      <c r="C171" s="1" t="s">
        <v>1656</v>
      </c>
      <c r="D171" s="1" t="s">
        <v>57</v>
      </c>
      <c r="E171" s="1" t="str">
        <f>CONCATENATE(USPerCapitaGDP[[#This Row],[Major City]],"-",USPerCapitaGDP[[#This Row],[State]])</f>
        <v>Bellingham-WA</v>
      </c>
      <c r="F171" s="3">
        <v>228831</v>
      </c>
      <c r="G171" s="3">
        <v>13143</v>
      </c>
      <c r="H171" s="3">
        <v>57435</v>
      </c>
      <c r="I171" s="7" t="str">
        <f>IF(ISNA(VLOOKUP(USPerCapitaGDP[[#This Row],[City-State]],CurrentNBATeams!G:G,1,FALSE)),"No","Yes")</f>
        <v>No</v>
      </c>
      <c r="J171" s="3">
        <f>COUNTIF(CurrentNBATeams!G:G,USPerCapitaGDP[[#This Row],[City-State]])</f>
        <v>0</v>
      </c>
    </row>
    <row r="172" spans="1:10" x14ac:dyDescent="0.3">
      <c r="A172" s="1">
        <v>171</v>
      </c>
      <c r="B172" s="1" t="s">
        <v>1385</v>
      </c>
      <c r="C172" s="1" t="s">
        <v>1657</v>
      </c>
      <c r="D172" s="1" t="s">
        <v>34</v>
      </c>
      <c r="E172" s="1" t="str">
        <f>CONCATENATE(USPerCapitaGDP[[#This Row],[Major City]],"-",USPerCapitaGDP[[#This Row],[State]])</f>
        <v>Panama City-FL</v>
      </c>
      <c r="F172" s="3">
        <v>179168</v>
      </c>
      <c r="G172" s="3">
        <v>10269</v>
      </c>
      <c r="H172" s="3">
        <v>57315</v>
      </c>
      <c r="I172" s="7" t="str">
        <f>IF(ISNA(VLOOKUP(USPerCapitaGDP[[#This Row],[City-State]],CurrentNBATeams!G:G,1,FALSE)),"No","Yes")</f>
        <v>No</v>
      </c>
      <c r="J172" s="3">
        <f>COUNTIF(CurrentNBATeams!G:G,USPerCapitaGDP[[#This Row],[City-State]])</f>
        <v>0</v>
      </c>
    </row>
    <row r="173" spans="1:10" x14ac:dyDescent="0.3">
      <c r="A173" s="1">
        <v>172</v>
      </c>
      <c r="B173" s="1" t="s">
        <v>1386</v>
      </c>
      <c r="C173" s="1" t="s">
        <v>129</v>
      </c>
      <c r="D173" s="1" t="s">
        <v>60</v>
      </c>
      <c r="E173" s="1" t="str">
        <f>CONCATENATE(USPerCapitaGDP[[#This Row],[Major City]],"-",USPerCapitaGDP[[#This Row],[State]])</f>
        <v>Colorado Springs-CO</v>
      </c>
      <c r="F173" s="3">
        <v>762793</v>
      </c>
      <c r="G173" s="3">
        <v>43522</v>
      </c>
      <c r="H173" s="3">
        <v>57056</v>
      </c>
      <c r="I173" s="7" t="str">
        <f>IF(ISNA(VLOOKUP(USPerCapitaGDP[[#This Row],[City-State]],CurrentNBATeams!G:G,1,FALSE)),"No","Yes")</f>
        <v>No</v>
      </c>
      <c r="J173" s="3">
        <f>COUNTIF(CurrentNBATeams!G:G,USPerCapitaGDP[[#This Row],[City-State]])</f>
        <v>0</v>
      </c>
    </row>
    <row r="174" spans="1:10" x14ac:dyDescent="0.3">
      <c r="A174" s="1">
        <v>173</v>
      </c>
      <c r="B174" s="1" t="s">
        <v>1387</v>
      </c>
      <c r="C174" s="1" t="s">
        <v>157</v>
      </c>
      <c r="D174" s="1" t="s">
        <v>4</v>
      </c>
      <c r="E174" s="1" t="str">
        <f>CONCATENATE(USPerCapitaGDP[[#This Row],[Major City]],"-",USPerCapitaGDP[[#This Row],[State]])</f>
        <v>Bakersfield-CA</v>
      </c>
      <c r="F174" s="3">
        <v>917673</v>
      </c>
      <c r="G174" s="3">
        <v>52293</v>
      </c>
      <c r="H174" s="3">
        <v>56984</v>
      </c>
      <c r="I174" s="7" t="str">
        <f>IF(ISNA(VLOOKUP(USPerCapitaGDP[[#This Row],[City-State]],CurrentNBATeams!G:G,1,FALSE)),"No","Yes")</f>
        <v>No</v>
      </c>
      <c r="J174" s="3">
        <f>COUNTIF(CurrentNBATeams!G:G,USPerCapitaGDP[[#This Row],[City-State]])</f>
        <v>0</v>
      </c>
    </row>
    <row r="175" spans="1:10" x14ac:dyDescent="0.3">
      <c r="A175" s="1">
        <v>174</v>
      </c>
      <c r="B175" s="1" t="s">
        <v>1388</v>
      </c>
      <c r="C175" s="1" t="s">
        <v>356</v>
      </c>
      <c r="D175" s="1" t="s">
        <v>357</v>
      </c>
      <c r="E175" s="1" t="str">
        <f>CONCATENATE(USPerCapitaGDP[[#This Row],[Major City]],"-",USPerCapitaGDP[[#This Row],[State]])</f>
        <v>Little Rock-AR</v>
      </c>
      <c r="F175" s="3">
        <v>750936</v>
      </c>
      <c r="G175" s="3">
        <v>42669</v>
      </c>
      <c r="H175" s="3">
        <v>56821</v>
      </c>
      <c r="I175" s="7" t="str">
        <f>IF(ISNA(VLOOKUP(USPerCapitaGDP[[#This Row],[City-State]],CurrentNBATeams!G:G,1,FALSE)),"No","Yes")</f>
        <v>No</v>
      </c>
      <c r="J175" s="3">
        <f>COUNTIF(CurrentNBATeams!G:G,USPerCapitaGDP[[#This Row],[City-State]])</f>
        <v>0</v>
      </c>
    </row>
    <row r="176" spans="1:10" x14ac:dyDescent="0.3">
      <c r="A176" s="1">
        <v>175</v>
      </c>
      <c r="B176" s="1" t="s">
        <v>1389</v>
      </c>
      <c r="C176" s="1" t="s">
        <v>1658</v>
      </c>
      <c r="D176" s="1" t="s">
        <v>700</v>
      </c>
      <c r="E176" s="1" t="str">
        <f>CONCATENATE(USPerCapitaGDP[[#This Row],[Major City]],"-",USPerCapitaGDP[[#This Row],[State]])</f>
        <v>Missoula-MT</v>
      </c>
      <c r="F176" s="3">
        <v>119533</v>
      </c>
      <c r="G176" s="3">
        <v>6780</v>
      </c>
      <c r="H176" s="3">
        <v>56721</v>
      </c>
      <c r="I176" s="7" t="str">
        <f>IF(ISNA(VLOOKUP(USPerCapitaGDP[[#This Row],[City-State]],CurrentNBATeams!G:G,1,FALSE)),"No","Yes")</f>
        <v>No</v>
      </c>
      <c r="J176" s="3">
        <f>COUNTIF(CurrentNBATeams!G:G,USPerCapitaGDP[[#This Row],[City-State]])</f>
        <v>0</v>
      </c>
    </row>
    <row r="177" spans="1:10" x14ac:dyDescent="0.3">
      <c r="A177" s="1">
        <v>176</v>
      </c>
      <c r="B177" s="1" t="s">
        <v>1390</v>
      </c>
      <c r="C177" s="1" t="s">
        <v>575</v>
      </c>
      <c r="D177" s="1" t="s">
        <v>122</v>
      </c>
      <c r="E177" s="1" t="str">
        <f>CONCATENATE(USPerCapitaGDP[[#This Row],[Major City]],"-",USPerCapitaGDP[[#This Row],[State]])</f>
        <v>Columbia-MO</v>
      </c>
      <c r="F177" s="3">
        <v>213123</v>
      </c>
      <c r="G177" s="3">
        <v>12077</v>
      </c>
      <c r="H177" s="3">
        <v>56667</v>
      </c>
      <c r="I177" s="7" t="str">
        <f>IF(ISNA(VLOOKUP(USPerCapitaGDP[[#This Row],[City-State]],CurrentNBATeams!G:G,1,FALSE)),"No","Yes")</f>
        <v>No</v>
      </c>
      <c r="J177" s="3">
        <f>COUNTIF(CurrentNBATeams!G:G,USPerCapitaGDP[[#This Row],[City-State]])</f>
        <v>0</v>
      </c>
    </row>
    <row r="178" spans="1:10" x14ac:dyDescent="0.3">
      <c r="A178" s="1">
        <v>177</v>
      </c>
      <c r="B178" s="1" t="s">
        <v>1391</v>
      </c>
      <c r="C178" s="1" t="s">
        <v>1768</v>
      </c>
      <c r="D178" s="1" t="s">
        <v>48</v>
      </c>
      <c r="E178" s="1" t="str">
        <f>CONCATENATE(USPerCapitaGDP[[#This Row],[Major City]],"-",USPerCapitaGDP[[#This Row],[State]])</f>
        <v>Winston-NC</v>
      </c>
      <c r="F178" s="3">
        <v>681438</v>
      </c>
      <c r="G178" s="3">
        <v>38504</v>
      </c>
      <c r="H178" s="3">
        <v>56504</v>
      </c>
      <c r="I178" s="7" t="str">
        <f>IF(ISNA(VLOOKUP(USPerCapitaGDP[[#This Row],[City-State]],CurrentNBATeams!G:G,1,FALSE)),"No","Yes")</f>
        <v>No</v>
      </c>
      <c r="J178" s="3">
        <f>COUNTIF(CurrentNBATeams!G:G,USPerCapitaGDP[[#This Row],[City-State]])</f>
        <v>0</v>
      </c>
    </row>
    <row r="179" spans="1:10" x14ac:dyDescent="0.3">
      <c r="A179" s="1">
        <v>178</v>
      </c>
      <c r="B179" s="1" t="s">
        <v>1392</v>
      </c>
      <c r="C179" s="1" t="s">
        <v>1659</v>
      </c>
      <c r="D179" s="1" t="s">
        <v>95</v>
      </c>
      <c r="E179" s="1" t="str">
        <f>CONCATENATE(USPerCapitaGDP[[#This Row],[Major City]],"-",USPerCapitaGDP[[#This Row],[State]])</f>
        <v>Battle Creek-MI</v>
      </c>
      <c r="F179" s="3">
        <v>133819</v>
      </c>
      <c r="G179" s="3">
        <v>7528</v>
      </c>
      <c r="H179" s="3">
        <v>56255</v>
      </c>
      <c r="I179" s="7" t="str">
        <f>IF(ISNA(VLOOKUP(USPerCapitaGDP[[#This Row],[City-State]],CurrentNBATeams!G:G,1,FALSE)),"No","Yes")</f>
        <v>No</v>
      </c>
      <c r="J179" s="3">
        <f>COUNTIF(CurrentNBATeams!G:G,USPerCapitaGDP[[#This Row],[City-State]])</f>
        <v>0</v>
      </c>
    </row>
    <row r="180" spans="1:10" x14ac:dyDescent="0.3">
      <c r="A180" s="1">
        <v>179</v>
      </c>
      <c r="B180" s="1" t="s">
        <v>1393</v>
      </c>
      <c r="C180" s="1" t="s">
        <v>349</v>
      </c>
      <c r="D180" s="1" t="s">
        <v>81</v>
      </c>
      <c r="E180" s="1" t="str">
        <f>CONCATENATE(USPerCapitaGDP[[#This Row],[Major City]],"-",USPerCapitaGDP[[#This Row],[State]])</f>
        <v>Worcester-MA</v>
      </c>
      <c r="F180" s="3">
        <v>978447</v>
      </c>
      <c r="G180" s="3">
        <v>54941</v>
      </c>
      <c r="H180" s="3">
        <v>56151</v>
      </c>
      <c r="I180" s="7" t="str">
        <f>IF(ISNA(VLOOKUP(USPerCapitaGDP[[#This Row],[City-State]],CurrentNBATeams!G:G,1,FALSE)),"No","Yes")</f>
        <v>No</v>
      </c>
      <c r="J180" s="3">
        <f>COUNTIF(CurrentNBATeams!G:G,USPerCapitaGDP[[#This Row],[City-State]])</f>
        <v>0</v>
      </c>
    </row>
    <row r="181" spans="1:10" x14ac:dyDescent="0.3">
      <c r="A181" s="1">
        <v>180</v>
      </c>
      <c r="B181" s="1" t="s">
        <v>1394</v>
      </c>
      <c r="C181" s="1" t="s">
        <v>1769</v>
      </c>
      <c r="D181" s="1" t="s">
        <v>4</v>
      </c>
      <c r="E181" s="1" t="str">
        <f>CONCATENATE(USPerCapitaGDP[[#This Row],[Major City]],"-",USPerCapitaGDP[[#This Row],[State]])</f>
        <v>San Luis Obispo-CA</v>
      </c>
      <c r="F181" s="3">
        <v>283159</v>
      </c>
      <c r="G181" s="3">
        <v>15899</v>
      </c>
      <c r="H181" s="3">
        <v>56149</v>
      </c>
      <c r="I181" s="7" t="str">
        <f>IF(ISNA(VLOOKUP(USPerCapitaGDP[[#This Row],[City-State]],CurrentNBATeams!G:G,1,FALSE)),"No","Yes")</f>
        <v>No</v>
      </c>
      <c r="J181" s="3">
        <f>COUNTIF(CurrentNBATeams!G:G,USPerCapitaGDP[[#This Row],[City-State]])</f>
        <v>0</v>
      </c>
    </row>
    <row r="182" spans="1:10" x14ac:dyDescent="0.3">
      <c r="A182" s="1">
        <v>181</v>
      </c>
      <c r="B182" s="1" t="s">
        <v>1395</v>
      </c>
      <c r="C182" s="1" t="s">
        <v>463</v>
      </c>
      <c r="D182" s="1" t="s">
        <v>60</v>
      </c>
      <c r="E182" s="1" t="str">
        <f>CONCATENATE(USPerCapitaGDP[[#This Row],[Major City]],"-",USPerCapitaGDP[[#This Row],[State]])</f>
        <v>Fort Collins-CO</v>
      </c>
      <c r="F182" s="3">
        <v>362533</v>
      </c>
      <c r="G182" s="3">
        <v>20344</v>
      </c>
      <c r="H182" s="3">
        <v>56116</v>
      </c>
      <c r="I182" s="7" t="str">
        <f>IF(ISNA(VLOOKUP(USPerCapitaGDP[[#This Row],[City-State]],CurrentNBATeams!G:G,1,FALSE)),"No","Yes")</f>
        <v>No</v>
      </c>
      <c r="J182" s="3">
        <f>COUNTIF(CurrentNBATeams!G:G,USPerCapitaGDP[[#This Row],[City-State]])</f>
        <v>0</v>
      </c>
    </row>
    <row r="183" spans="1:10" x14ac:dyDescent="0.3">
      <c r="A183" s="1">
        <v>182</v>
      </c>
      <c r="B183" s="1" t="s">
        <v>1396</v>
      </c>
      <c r="C183" s="1" t="s">
        <v>1696</v>
      </c>
      <c r="D183" s="1" t="s">
        <v>51</v>
      </c>
      <c r="E183" s="1" t="str">
        <f>CONCATENATE(USPerCapitaGDP[[#This Row],[Major City]],"-",USPerCapitaGDP[[#This Row],[State]])</f>
        <v>Lafayette-IN</v>
      </c>
      <c r="F183" s="3">
        <v>224709</v>
      </c>
      <c r="G183" s="3">
        <v>12537</v>
      </c>
      <c r="H183" s="3">
        <v>55792</v>
      </c>
      <c r="I183" s="7" t="str">
        <f>IF(ISNA(VLOOKUP(USPerCapitaGDP[[#This Row],[City-State]],CurrentNBATeams!G:G,1,FALSE)),"No","Yes")</f>
        <v>No</v>
      </c>
      <c r="J183" s="3">
        <f>COUNTIF(CurrentNBATeams!G:G,USPerCapitaGDP[[#This Row],[City-State]])</f>
        <v>0</v>
      </c>
    </row>
    <row r="184" spans="1:10" x14ac:dyDescent="0.3">
      <c r="A184" s="1">
        <v>183</v>
      </c>
      <c r="B184" s="1" t="s">
        <v>1397</v>
      </c>
      <c r="C184" s="1" t="s">
        <v>419</v>
      </c>
      <c r="D184" s="1" t="s">
        <v>303</v>
      </c>
      <c r="E184" s="1" t="str">
        <f>CONCATENATE(USPerCapitaGDP[[#This Row],[Major City]],"-",USPerCapitaGDP[[#This Row],[State]])</f>
        <v>Mobile-AL</v>
      </c>
      <c r="F184" s="3">
        <v>428220</v>
      </c>
      <c r="G184" s="3">
        <v>23876</v>
      </c>
      <c r="H184" s="3">
        <v>55756</v>
      </c>
      <c r="I184" s="7" t="str">
        <f>IF(ISNA(VLOOKUP(USPerCapitaGDP[[#This Row],[City-State]],CurrentNBATeams!G:G,1,FALSE)),"No","Yes")</f>
        <v>No</v>
      </c>
      <c r="J184" s="3">
        <f>COUNTIF(CurrentNBATeams!G:G,USPerCapitaGDP[[#This Row],[City-State]])</f>
        <v>0</v>
      </c>
    </row>
    <row r="185" spans="1:10" x14ac:dyDescent="0.3">
      <c r="A185" s="1">
        <v>184</v>
      </c>
      <c r="B185" s="1" t="s">
        <v>1398</v>
      </c>
      <c r="C185" s="1" t="s">
        <v>1660</v>
      </c>
      <c r="D185" s="1" t="s">
        <v>102</v>
      </c>
      <c r="E185" s="1" t="str">
        <f>CONCATENATE(USPerCapitaGDP[[#This Row],[Major City]],"-",USPerCapitaGDP[[#This Row],[State]])</f>
        <v>Fond du Lac-WI</v>
      </c>
      <c r="F185" s="3">
        <v>104362</v>
      </c>
      <c r="G185" s="3">
        <v>5817</v>
      </c>
      <c r="H185" s="3">
        <v>55739</v>
      </c>
      <c r="I185" s="7" t="str">
        <f>IF(ISNA(VLOOKUP(USPerCapitaGDP[[#This Row],[City-State]],CurrentNBATeams!G:G,1,FALSE)),"No","Yes")</f>
        <v>No</v>
      </c>
      <c r="J185" s="3">
        <f>COUNTIF(CurrentNBATeams!G:G,USPerCapitaGDP[[#This Row],[City-State]])</f>
        <v>0</v>
      </c>
    </row>
    <row r="186" spans="1:10" x14ac:dyDescent="0.3">
      <c r="A186" s="1">
        <v>185</v>
      </c>
      <c r="B186" s="1" t="s">
        <v>1399</v>
      </c>
      <c r="C186" s="1" t="s">
        <v>1661</v>
      </c>
      <c r="D186" s="1" t="s">
        <v>122</v>
      </c>
      <c r="E186" s="1" t="str">
        <f>CONCATENATE(USPerCapitaGDP[[#This Row],[Major City]],"-",USPerCapitaGDP[[#This Row],[State]])</f>
        <v>St. Joseph-MO</v>
      </c>
      <c r="F186" s="3">
        <v>120424</v>
      </c>
      <c r="G186" s="3">
        <v>6700</v>
      </c>
      <c r="H186" s="3">
        <v>55637</v>
      </c>
      <c r="I186" s="7" t="str">
        <f>IF(ISNA(VLOOKUP(USPerCapitaGDP[[#This Row],[City-State]],CurrentNBATeams!G:G,1,FALSE)),"No","Yes")</f>
        <v>No</v>
      </c>
      <c r="J186" s="3">
        <f>COUNTIF(CurrentNBATeams!G:G,USPerCapitaGDP[[#This Row],[City-State]])</f>
        <v>0</v>
      </c>
    </row>
    <row r="187" spans="1:10" x14ac:dyDescent="0.3">
      <c r="A187" s="1">
        <v>186</v>
      </c>
      <c r="B187" s="1" t="s">
        <v>1400</v>
      </c>
      <c r="C187" s="1" t="s">
        <v>1637</v>
      </c>
      <c r="D187" s="1" t="s">
        <v>505</v>
      </c>
      <c r="E187" s="1" t="str">
        <f>CONCATENATE(USPerCapitaGDP[[#This Row],[Major City]],"-",USPerCapitaGDP[[#This Row],[State]])</f>
        <v>Greenville-SC</v>
      </c>
      <c r="F187" s="3">
        <v>940774</v>
      </c>
      <c r="G187" s="3">
        <v>52328</v>
      </c>
      <c r="H187" s="3">
        <v>55622</v>
      </c>
      <c r="I187" s="7" t="str">
        <f>IF(ISNA(VLOOKUP(USPerCapitaGDP[[#This Row],[City-State]],CurrentNBATeams!G:G,1,FALSE)),"No","Yes")</f>
        <v>No</v>
      </c>
      <c r="J187" s="3">
        <f>COUNTIF(CurrentNBATeams!G:G,USPerCapitaGDP[[#This Row],[City-State]])</f>
        <v>0</v>
      </c>
    </row>
    <row r="188" spans="1:10" x14ac:dyDescent="0.3">
      <c r="A188" s="1">
        <v>187</v>
      </c>
      <c r="B188" s="1" t="s">
        <v>1401</v>
      </c>
      <c r="C188" s="1" t="s">
        <v>22</v>
      </c>
      <c r="D188" s="1" t="s">
        <v>12</v>
      </c>
      <c r="E188" s="1" t="str">
        <f>CONCATENATE(USPerCapitaGDP[[#This Row],[Major City]],"-",USPerCapitaGDP[[#This Row],[State]])</f>
        <v>San Antonio-TX</v>
      </c>
      <c r="F188" s="3">
        <v>2601788</v>
      </c>
      <c r="G188" s="3">
        <v>144384</v>
      </c>
      <c r="H188" s="3">
        <v>55494</v>
      </c>
      <c r="I188" s="7" t="str">
        <f>IF(ISNA(VLOOKUP(USPerCapitaGDP[[#This Row],[City-State]],CurrentNBATeams!G:G,1,FALSE)),"No","Yes")</f>
        <v>Yes</v>
      </c>
      <c r="J188" s="3">
        <f>COUNTIF(CurrentNBATeams!G:G,USPerCapitaGDP[[#This Row],[City-State]])</f>
        <v>1</v>
      </c>
    </row>
    <row r="189" spans="1:10" x14ac:dyDescent="0.3">
      <c r="A189" s="1">
        <v>188</v>
      </c>
      <c r="B189" s="1" t="s">
        <v>1402</v>
      </c>
      <c r="C189" s="1" t="s">
        <v>1662</v>
      </c>
      <c r="D189" s="1" t="s">
        <v>19</v>
      </c>
      <c r="E189" s="1" t="str">
        <f>CONCATENATE(USPerCapitaGDP[[#This Row],[Major City]],"-",USPerCapitaGDP[[#This Row],[State]])</f>
        <v>Altoona-PA</v>
      </c>
      <c r="F189" s="3">
        <v>121767</v>
      </c>
      <c r="G189" s="3">
        <v>6736</v>
      </c>
      <c r="H189" s="3">
        <v>55319</v>
      </c>
      <c r="I189" s="7" t="str">
        <f>IF(ISNA(VLOOKUP(USPerCapitaGDP[[#This Row],[City-State]],CurrentNBATeams!G:G,1,FALSE)),"No","Yes")</f>
        <v>No</v>
      </c>
      <c r="J189" s="3">
        <f>COUNTIF(CurrentNBATeams!G:G,USPerCapitaGDP[[#This Row],[City-State]])</f>
        <v>0</v>
      </c>
    </row>
    <row r="190" spans="1:10" x14ac:dyDescent="0.3">
      <c r="A190" s="1">
        <v>189</v>
      </c>
      <c r="B190" s="1" t="s">
        <v>1403</v>
      </c>
      <c r="C190" s="1" t="s">
        <v>1663</v>
      </c>
      <c r="D190" s="1" t="s">
        <v>505</v>
      </c>
      <c r="E190" s="1" t="str">
        <f>CONCATENATE(USPerCapitaGDP[[#This Row],[Major City]],"-",USPerCapitaGDP[[#This Row],[State]])</f>
        <v>Florence-SC</v>
      </c>
      <c r="F190" s="3">
        <v>199259</v>
      </c>
      <c r="G190" s="3">
        <v>11018</v>
      </c>
      <c r="H190" s="3">
        <v>55295</v>
      </c>
      <c r="I190" s="7" t="str">
        <f>IF(ISNA(VLOOKUP(USPerCapitaGDP[[#This Row],[City-State]],CurrentNBATeams!G:G,1,FALSE)),"No","Yes")</f>
        <v>No</v>
      </c>
      <c r="J190" s="3">
        <f>COUNTIF(CurrentNBATeams!G:G,USPerCapitaGDP[[#This Row],[City-State]])</f>
        <v>0</v>
      </c>
    </row>
    <row r="191" spans="1:10" x14ac:dyDescent="0.3">
      <c r="A191" s="1">
        <v>190</v>
      </c>
      <c r="B191" s="1" t="s">
        <v>1404</v>
      </c>
      <c r="C191" s="1" t="s">
        <v>1664</v>
      </c>
      <c r="D191" s="1" t="s">
        <v>95</v>
      </c>
      <c r="E191" s="1" t="str">
        <f>CONCATENATE(USPerCapitaGDP[[#This Row],[Major City]],"-",USPerCapitaGDP[[#This Row],[State]])</f>
        <v>Niles-MI</v>
      </c>
      <c r="F191" s="3">
        <v>153101</v>
      </c>
      <c r="G191" s="3">
        <v>8455</v>
      </c>
      <c r="H191" s="3">
        <v>55225</v>
      </c>
      <c r="I191" s="7" t="str">
        <f>IF(ISNA(VLOOKUP(USPerCapitaGDP[[#This Row],[City-State]],CurrentNBATeams!G:G,1,FALSE)),"No","Yes")</f>
        <v>No</v>
      </c>
      <c r="J191" s="3">
        <f>COUNTIF(CurrentNBATeams!G:G,USPerCapitaGDP[[#This Row],[City-State]])</f>
        <v>0</v>
      </c>
    </row>
    <row r="192" spans="1:10" x14ac:dyDescent="0.3">
      <c r="A192" s="1">
        <v>191</v>
      </c>
      <c r="B192" s="1" t="s">
        <v>1405</v>
      </c>
      <c r="C192" s="1" t="s">
        <v>1665</v>
      </c>
      <c r="D192" s="1" t="s">
        <v>4</v>
      </c>
      <c r="E192" s="1" t="str">
        <f>CONCATENATE(USPerCapitaGDP[[#This Row],[Major City]],"-",USPerCapitaGDP[[#This Row],[State]])</f>
        <v>El Centro-CA</v>
      </c>
      <c r="F192" s="3">
        <v>179851</v>
      </c>
      <c r="G192" s="3">
        <v>9912</v>
      </c>
      <c r="H192" s="3">
        <v>55112</v>
      </c>
      <c r="I192" s="7" t="str">
        <f>IF(ISNA(VLOOKUP(USPerCapitaGDP[[#This Row],[City-State]],CurrentNBATeams!G:G,1,FALSE)),"No","Yes")</f>
        <v>No</v>
      </c>
      <c r="J192" s="3">
        <f>COUNTIF(CurrentNBATeams!G:G,USPerCapitaGDP[[#This Row],[City-State]])</f>
        <v>0</v>
      </c>
    </row>
    <row r="193" spans="1:10" x14ac:dyDescent="0.3">
      <c r="A193" s="1">
        <v>192</v>
      </c>
      <c r="B193" s="1" t="s">
        <v>1406</v>
      </c>
      <c r="C193" s="1" t="s">
        <v>1146</v>
      </c>
      <c r="D193" s="1" t="s">
        <v>288</v>
      </c>
      <c r="E193" s="1" t="str">
        <f>CONCATENATE(USPerCapitaGDP[[#This Row],[Major City]],"-",USPerCapitaGDP[[#This Row],[State]])</f>
        <v>Boise-ID</v>
      </c>
      <c r="F193" s="3">
        <v>795268</v>
      </c>
      <c r="G193" s="3">
        <v>43601</v>
      </c>
      <c r="H193" s="3">
        <v>54826</v>
      </c>
      <c r="I193" s="7" t="str">
        <f>IF(ISNA(VLOOKUP(USPerCapitaGDP[[#This Row],[City-State]],CurrentNBATeams!G:G,1,FALSE)),"No","Yes")</f>
        <v>No</v>
      </c>
      <c r="J193" s="3">
        <f>COUNTIF(CurrentNBATeams!G:G,USPerCapitaGDP[[#This Row],[City-State]])</f>
        <v>0</v>
      </c>
    </row>
    <row r="194" spans="1:10" x14ac:dyDescent="0.3">
      <c r="A194" s="1">
        <v>193</v>
      </c>
      <c r="B194" s="1" t="s">
        <v>1407</v>
      </c>
      <c r="C194" s="1" t="s">
        <v>826</v>
      </c>
      <c r="D194" s="1" t="s">
        <v>12</v>
      </c>
      <c r="E194" s="1" t="str">
        <f>CONCATENATE(USPerCapitaGDP[[#This Row],[Major City]],"-",USPerCapitaGDP[[#This Row],[State]])</f>
        <v>Tyler-TX</v>
      </c>
      <c r="F194" s="3">
        <v>237186</v>
      </c>
      <c r="G194" s="3">
        <v>13002</v>
      </c>
      <c r="H194" s="3">
        <v>54818</v>
      </c>
      <c r="I194" s="7" t="str">
        <f>IF(ISNA(VLOOKUP(USPerCapitaGDP[[#This Row],[City-State]],CurrentNBATeams!G:G,1,FALSE)),"No","Yes")</f>
        <v>No</v>
      </c>
      <c r="J194" s="3">
        <f>COUNTIF(CurrentNBATeams!G:G,USPerCapitaGDP[[#This Row],[City-State]])</f>
        <v>0</v>
      </c>
    </row>
    <row r="195" spans="1:10" x14ac:dyDescent="0.3">
      <c r="A195" s="1">
        <v>194</v>
      </c>
      <c r="B195" s="1" t="s">
        <v>1408</v>
      </c>
      <c r="C195" s="1" t="s">
        <v>1666</v>
      </c>
      <c r="D195" s="1" t="s">
        <v>151</v>
      </c>
      <c r="E195" s="1" t="str">
        <f>CONCATENATE(USPerCapitaGDP[[#This Row],[Major City]],"-",USPerCapitaGDP[[#This Row],[State]])</f>
        <v>Duluth-MN</v>
      </c>
      <c r="F195" s="3">
        <v>290780</v>
      </c>
      <c r="G195" s="3">
        <v>15905</v>
      </c>
      <c r="H195" s="3">
        <v>54698</v>
      </c>
      <c r="I195" s="7" t="str">
        <f>IF(ISNA(VLOOKUP(USPerCapitaGDP[[#This Row],[City-State]],CurrentNBATeams!G:G,1,FALSE)),"No","Yes")</f>
        <v>No</v>
      </c>
      <c r="J195" s="3">
        <f>COUNTIF(CurrentNBATeams!G:G,USPerCapitaGDP[[#This Row],[City-State]])</f>
        <v>0</v>
      </c>
    </row>
    <row r="196" spans="1:10" x14ac:dyDescent="0.3">
      <c r="A196" s="1">
        <v>195</v>
      </c>
      <c r="B196" s="1" t="s">
        <v>1409</v>
      </c>
      <c r="C196" s="1" t="s">
        <v>1667</v>
      </c>
      <c r="D196" s="1" t="s">
        <v>85</v>
      </c>
      <c r="E196" s="1" t="str">
        <f>CONCATENATE(USPerCapitaGDP[[#This Row],[Major City]],"-",USPerCapitaGDP[[#This Row],[State]])</f>
        <v>Corvallis-OR</v>
      </c>
      <c r="F196" s="3">
        <v>96017</v>
      </c>
      <c r="G196" s="3">
        <v>5242</v>
      </c>
      <c r="H196" s="3">
        <v>54594</v>
      </c>
      <c r="I196" s="7" t="str">
        <f>IF(ISNA(VLOOKUP(USPerCapitaGDP[[#This Row],[City-State]],CurrentNBATeams!G:G,1,FALSE)),"No","Yes")</f>
        <v>No</v>
      </c>
      <c r="J196" s="3">
        <f>COUNTIF(CurrentNBATeams!G:G,USPerCapitaGDP[[#This Row],[City-State]])</f>
        <v>0</v>
      </c>
    </row>
    <row r="197" spans="1:10" x14ac:dyDescent="0.3">
      <c r="A197" s="1">
        <v>196</v>
      </c>
      <c r="B197" s="1" t="s">
        <v>1410</v>
      </c>
      <c r="C197" s="1" t="s">
        <v>1206</v>
      </c>
      <c r="D197" s="1" t="s">
        <v>57</v>
      </c>
      <c r="E197" s="1" t="str">
        <f>CONCATENATE(USPerCapitaGDP[[#This Row],[Major City]],"-",USPerCapitaGDP[[#This Row],[State]])</f>
        <v>Olympia-WA</v>
      </c>
      <c r="F197" s="3">
        <v>297977</v>
      </c>
      <c r="G197" s="3">
        <v>16245</v>
      </c>
      <c r="H197" s="3">
        <v>54518</v>
      </c>
      <c r="I197" s="7" t="str">
        <f>IF(ISNA(VLOOKUP(USPerCapitaGDP[[#This Row],[City-State]],CurrentNBATeams!G:G,1,FALSE)),"No","Yes")</f>
        <v>No</v>
      </c>
      <c r="J197" s="3">
        <f>COUNTIF(CurrentNBATeams!G:G,USPerCapitaGDP[[#This Row],[City-State]])</f>
        <v>0</v>
      </c>
    </row>
    <row r="198" spans="1:10" x14ac:dyDescent="0.3">
      <c r="A198" s="1">
        <v>197</v>
      </c>
      <c r="B198" s="1" t="s">
        <v>1411</v>
      </c>
      <c r="C198" s="1" t="s">
        <v>1770</v>
      </c>
      <c r="D198" s="1" t="s">
        <v>102</v>
      </c>
      <c r="E198" s="1" t="str">
        <f>CONCATENATE(USPerCapitaGDP[[#This Row],[Major City]],"-",USPerCapitaGDP[[#This Row],[State]])</f>
        <v>La Crosse-WI</v>
      </c>
      <c r="F198" s="3">
        <v>139211</v>
      </c>
      <c r="G198" s="3">
        <v>7568</v>
      </c>
      <c r="H198" s="3">
        <v>54364</v>
      </c>
      <c r="I198" s="7" t="str">
        <f>IF(ISNA(VLOOKUP(USPerCapitaGDP[[#This Row],[City-State]],CurrentNBATeams!G:G,1,FALSE)),"No","Yes")</f>
        <v>No</v>
      </c>
      <c r="J198" s="3">
        <f>COUNTIF(CurrentNBATeams!G:G,USPerCapitaGDP[[#This Row],[City-State]])</f>
        <v>0</v>
      </c>
    </row>
    <row r="199" spans="1:10" x14ac:dyDescent="0.3">
      <c r="A199" s="1">
        <v>198</v>
      </c>
      <c r="B199" s="1" t="s">
        <v>1412</v>
      </c>
      <c r="C199" s="1" t="s">
        <v>773</v>
      </c>
      <c r="D199" s="1" t="s">
        <v>95</v>
      </c>
      <c r="E199" s="1" t="str">
        <f>CONCATENATE(USPerCapitaGDP[[#This Row],[Major City]],"-",USPerCapitaGDP[[#This Row],[State]])</f>
        <v>Lansing-MI</v>
      </c>
      <c r="F199" s="3">
        <v>540281</v>
      </c>
      <c r="G199" s="3">
        <v>29363</v>
      </c>
      <c r="H199" s="3">
        <v>54348</v>
      </c>
      <c r="I199" s="7" t="str">
        <f>IF(ISNA(VLOOKUP(USPerCapitaGDP[[#This Row],[City-State]],CurrentNBATeams!G:G,1,FALSE)),"No","Yes")</f>
        <v>No</v>
      </c>
      <c r="J199" s="3">
        <f>COUNTIF(CurrentNBATeams!G:G,USPerCapitaGDP[[#This Row],[City-State]])</f>
        <v>0</v>
      </c>
    </row>
    <row r="200" spans="1:10" x14ac:dyDescent="0.3">
      <c r="A200" s="1">
        <v>199</v>
      </c>
      <c r="B200" s="1" t="s">
        <v>1413</v>
      </c>
      <c r="C200" s="1" t="s">
        <v>1668</v>
      </c>
      <c r="D200" s="1" t="s">
        <v>48</v>
      </c>
      <c r="E200" s="1" t="str">
        <f>CONCATENATE(USPerCapitaGDP[[#This Row],[Major City]],"-",USPerCapitaGDP[[#This Row],[State]])</f>
        <v>Rocky Mount-NC</v>
      </c>
      <c r="F200" s="3">
        <v>143535</v>
      </c>
      <c r="G200" s="3">
        <v>7799</v>
      </c>
      <c r="H200" s="3">
        <v>54335</v>
      </c>
      <c r="I200" s="7" t="str">
        <f>IF(ISNA(VLOOKUP(USPerCapitaGDP[[#This Row],[City-State]],CurrentNBATeams!G:G,1,FALSE)),"No","Yes")</f>
        <v>No</v>
      </c>
      <c r="J200" s="3">
        <f>COUNTIF(CurrentNBATeams!G:G,USPerCapitaGDP[[#This Row],[City-State]])</f>
        <v>0</v>
      </c>
    </row>
    <row r="201" spans="1:10" x14ac:dyDescent="0.3">
      <c r="A201" s="1">
        <v>200</v>
      </c>
      <c r="B201" s="1" t="s">
        <v>1414</v>
      </c>
      <c r="C201" s="1" t="s">
        <v>1645</v>
      </c>
      <c r="D201" s="1" t="s">
        <v>57</v>
      </c>
      <c r="E201" s="1" t="str">
        <f>CONCATENATE(USPerCapitaGDP[[#This Row],[Major City]],"-",USPerCapitaGDP[[#This Row],[State]])</f>
        <v>Longview-WA</v>
      </c>
      <c r="F201" s="3">
        <v>111524</v>
      </c>
      <c r="G201" s="3">
        <v>6047</v>
      </c>
      <c r="H201" s="3">
        <v>54222</v>
      </c>
      <c r="I201" s="7" t="str">
        <f>IF(ISNA(VLOOKUP(USPerCapitaGDP[[#This Row],[City-State]],CurrentNBATeams!G:G,1,FALSE)),"No","Yes")</f>
        <v>No</v>
      </c>
      <c r="J201" s="3">
        <f>COUNTIF(CurrentNBATeams!G:G,USPerCapitaGDP[[#This Row],[City-State]])</f>
        <v>0</v>
      </c>
    </row>
    <row r="202" spans="1:10" x14ac:dyDescent="0.3">
      <c r="A202" s="1">
        <v>201</v>
      </c>
      <c r="B202" s="1" t="s">
        <v>1415</v>
      </c>
      <c r="C202" s="1" t="s">
        <v>295</v>
      </c>
      <c r="D202" s="1" t="s">
        <v>57</v>
      </c>
      <c r="E202" s="1" t="str">
        <f>CONCATENATE(USPerCapitaGDP[[#This Row],[Major City]],"-",USPerCapitaGDP[[#This Row],[State]])</f>
        <v>Spokane-WA</v>
      </c>
      <c r="F202" s="3">
        <v>593466</v>
      </c>
      <c r="G202" s="3">
        <v>32178</v>
      </c>
      <c r="H202" s="3">
        <v>54220</v>
      </c>
      <c r="I202" s="7" t="str">
        <f>IF(ISNA(VLOOKUP(USPerCapitaGDP[[#This Row],[City-State]],CurrentNBATeams!G:G,1,FALSE)),"No","Yes")</f>
        <v>No</v>
      </c>
      <c r="J202" s="3">
        <f>COUNTIF(CurrentNBATeams!G:G,USPerCapitaGDP[[#This Row],[City-State]])</f>
        <v>0</v>
      </c>
    </row>
    <row r="203" spans="1:10" x14ac:dyDescent="0.3">
      <c r="A203" s="1">
        <v>202</v>
      </c>
      <c r="B203" s="1" t="s">
        <v>1416</v>
      </c>
      <c r="C203" s="1" t="s">
        <v>1137</v>
      </c>
      <c r="D203" s="1" t="s">
        <v>1136</v>
      </c>
      <c r="E203" s="1" t="str">
        <f>CONCATENATE(USPerCapitaGDP[[#This Row],[Major City]],"-",USPerCapitaGDP[[#This Row],[State]])</f>
        <v>Dover-DE</v>
      </c>
      <c r="F203" s="3">
        <v>184149</v>
      </c>
      <c r="G203" s="3">
        <v>9984</v>
      </c>
      <c r="H203" s="3">
        <v>54217</v>
      </c>
      <c r="I203" s="7" t="str">
        <f>IF(ISNA(VLOOKUP(USPerCapitaGDP[[#This Row],[City-State]],CurrentNBATeams!G:G,1,FALSE)),"No","Yes")</f>
        <v>No</v>
      </c>
      <c r="J203" s="3">
        <f>COUNTIF(CurrentNBATeams!G:G,USPerCapitaGDP[[#This Row],[City-State]])</f>
        <v>0</v>
      </c>
    </row>
    <row r="204" spans="1:10" x14ac:dyDescent="0.3">
      <c r="A204" s="1">
        <v>203</v>
      </c>
      <c r="B204" s="1" t="s">
        <v>1417</v>
      </c>
      <c r="C204" s="1" t="s">
        <v>547</v>
      </c>
      <c r="D204" s="1" t="s">
        <v>67</v>
      </c>
      <c r="E204" s="1" t="str">
        <f>CONCATENATE(USPerCapitaGDP[[#This Row],[Major City]],"-",USPerCapitaGDP[[#This Row],[State]])</f>
        <v>Jackson-TN</v>
      </c>
      <c r="F204" s="3">
        <v>180799</v>
      </c>
      <c r="G204" s="3">
        <v>9779</v>
      </c>
      <c r="H204" s="3">
        <v>54088</v>
      </c>
      <c r="I204" s="7" t="str">
        <f>IF(ISNA(VLOOKUP(USPerCapitaGDP[[#This Row],[City-State]],CurrentNBATeams!G:G,1,FALSE)),"No","Yes")</f>
        <v>No</v>
      </c>
      <c r="J204" s="3">
        <f>COUNTIF(CurrentNBATeams!G:G,USPerCapitaGDP[[#This Row],[City-State]])</f>
        <v>0</v>
      </c>
    </row>
    <row r="205" spans="1:10" x14ac:dyDescent="0.3">
      <c r="A205" s="1">
        <v>204</v>
      </c>
      <c r="B205" s="1" t="s">
        <v>1418</v>
      </c>
      <c r="C205" s="1" t="s">
        <v>562</v>
      </c>
      <c r="D205" s="1" t="s">
        <v>12</v>
      </c>
      <c r="E205" s="1" t="str">
        <f>CONCATENATE(USPerCapitaGDP[[#This Row],[Major City]],"-",USPerCapitaGDP[[#This Row],[State]])</f>
        <v>Waco-TX</v>
      </c>
      <c r="F205" s="3">
        <v>280428</v>
      </c>
      <c r="G205" s="3">
        <v>15125</v>
      </c>
      <c r="H205" s="3">
        <v>53935</v>
      </c>
      <c r="I205" s="7" t="str">
        <f>IF(ISNA(VLOOKUP(USPerCapitaGDP[[#This Row],[City-State]],CurrentNBATeams!G:G,1,FALSE)),"No","Yes")</f>
        <v>No</v>
      </c>
      <c r="J205" s="3">
        <f>COUNTIF(CurrentNBATeams!G:G,USPerCapitaGDP[[#This Row],[City-State]])</f>
        <v>0</v>
      </c>
    </row>
    <row r="206" spans="1:10" x14ac:dyDescent="0.3">
      <c r="A206" s="1">
        <v>205</v>
      </c>
      <c r="B206" s="1" t="s">
        <v>1419</v>
      </c>
      <c r="C206" s="1" t="s">
        <v>105</v>
      </c>
      <c r="D206" s="1" t="s">
        <v>106</v>
      </c>
      <c r="E206" s="1" t="str">
        <f>CONCATENATE(USPerCapitaGDP[[#This Row],[Major City]],"-",USPerCapitaGDP[[#This Row],[State]])</f>
        <v>Albuquerque-NM</v>
      </c>
      <c r="F206" s="3">
        <v>918259</v>
      </c>
      <c r="G206" s="3">
        <v>49480</v>
      </c>
      <c r="H206" s="3">
        <v>53885</v>
      </c>
      <c r="I206" s="7" t="str">
        <f>IF(ISNA(VLOOKUP(USPerCapitaGDP[[#This Row],[City-State]],CurrentNBATeams!G:G,1,FALSE)),"No","Yes")</f>
        <v>No</v>
      </c>
      <c r="J206" s="3">
        <f>COUNTIF(CurrentNBATeams!G:G,USPerCapitaGDP[[#This Row],[City-State]])</f>
        <v>0</v>
      </c>
    </row>
    <row r="207" spans="1:10" x14ac:dyDescent="0.3">
      <c r="A207" s="1">
        <v>206</v>
      </c>
      <c r="B207" s="1" t="s">
        <v>1420</v>
      </c>
      <c r="C207" s="1" t="s">
        <v>554</v>
      </c>
      <c r="D207" s="1" t="s">
        <v>34</v>
      </c>
      <c r="E207" s="1" t="str">
        <f>CONCATENATE(USPerCapitaGDP[[#This Row],[Major City]],"-",USPerCapitaGDP[[#This Row],[State]])</f>
        <v>Gainesville-FL</v>
      </c>
      <c r="F207" s="3">
        <v>341756</v>
      </c>
      <c r="G207" s="3">
        <v>18353</v>
      </c>
      <c r="H207" s="3">
        <v>53702</v>
      </c>
      <c r="I207" s="7" t="str">
        <f>IF(ISNA(VLOOKUP(USPerCapitaGDP[[#This Row],[City-State]],CurrentNBATeams!G:G,1,FALSE)),"No","Yes")</f>
        <v>No</v>
      </c>
      <c r="J207" s="3">
        <f>COUNTIF(CurrentNBATeams!G:G,USPerCapitaGDP[[#This Row],[City-State]])</f>
        <v>0</v>
      </c>
    </row>
    <row r="208" spans="1:10" x14ac:dyDescent="0.3">
      <c r="A208" s="1">
        <v>207</v>
      </c>
      <c r="B208" s="1" t="s">
        <v>1421</v>
      </c>
      <c r="C208" s="1" t="s">
        <v>1669</v>
      </c>
      <c r="D208" s="1" t="s">
        <v>51</v>
      </c>
      <c r="E208" s="1" t="str">
        <f>CONCATENATE(USPerCapitaGDP[[#This Row],[Major City]],"-",USPerCapitaGDP[[#This Row],[State]])</f>
        <v>Kokomo-IN</v>
      </c>
      <c r="F208" s="3">
        <v>83687</v>
      </c>
      <c r="G208" s="3">
        <v>4488</v>
      </c>
      <c r="H208" s="3">
        <v>53628</v>
      </c>
      <c r="I208" s="7" t="str">
        <f>IF(ISNA(VLOOKUP(USPerCapitaGDP[[#This Row],[City-State]],CurrentNBATeams!G:G,1,FALSE)),"No","Yes")</f>
        <v>No</v>
      </c>
      <c r="J208" s="3">
        <f>COUNTIF(CurrentNBATeams!G:G,USPerCapitaGDP[[#This Row],[City-State]])</f>
        <v>0</v>
      </c>
    </row>
    <row r="209" spans="1:10" x14ac:dyDescent="0.3">
      <c r="A209" s="1">
        <v>208</v>
      </c>
      <c r="B209" s="1" t="s">
        <v>1422</v>
      </c>
      <c r="C209" s="1" t="s">
        <v>1670</v>
      </c>
      <c r="D209" s="1" t="s">
        <v>126</v>
      </c>
      <c r="E209" s="1" t="str">
        <f>CONCATENATE(USPerCapitaGDP[[#This Row],[Major City]],"-",USPerCapitaGDP[[#This Row],[State]])</f>
        <v>Hinesville-GA</v>
      </c>
      <c r="F209" s="3">
        <v>82863</v>
      </c>
      <c r="G209" s="3">
        <v>4427</v>
      </c>
      <c r="H209" s="3">
        <v>53426</v>
      </c>
      <c r="I209" s="7" t="str">
        <f>IF(ISNA(VLOOKUP(USPerCapitaGDP[[#This Row],[City-State]],CurrentNBATeams!G:G,1,FALSE)),"No","Yes")</f>
        <v>No</v>
      </c>
      <c r="J209" s="3">
        <f>COUNTIF(CurrentNBATeams!G:G,USPerCapitaGDP[[#This Row],[City-State]])</f>
        <v>0</v>
      </c>
    </row>
    <row r="210" spans="1:10" x14ac:dyDescent="0.3">
      <c r="A210" s="1">
        <v>209</v>
      </c>
      <c r="B210" s="1" t="s">
        <v>1423</v>
      </c>
      <c r="C210" s="1" t="s">
        <v>1671</v>
      </c>
      <c r="D210" s="1" t="s">
        <v>505</v>
      </c>
      <c r="E210" s="1" t="str">
        <f>CONCATENATE(USPerCapitaGDP[[#This Row],[Major City]],"-",USPerCapitaGDP[[#This Row],[State]])</f>
        <v>Spartanburg-SC</v>
      </c>
      <c r="F210" s="3">
        <v>335864</v>
      </c>
      <c r="G210" s="3">
        <v>17914</v>
      </c>
      <c r="H210" s="3">
        <v>53337</v>
      </c>
      <c r="I210" s="7" t="str">
        <f>IF(ISNA(VLOOKUP(USPerCapitaGDP[[#This Row],[City-State]],CurrentNBATeams!G:G,1,FALSE)),"No","Yes")</f>
        <v>No</v>
      </c>
      <c r="J210" s="3">
        <f>COUNTIF(CurrentNBATeams!G:G,USPerCapitaGDP[[#This Row],[City-State]])</f>
        <v>0</v>
      </c>
    </row>
    <row r="211" spans="1:10" x14ac:dyDescent="0.3">
      <c r="A211" s="1">
        <v>210</v>
      </c>
      <c r="B211" s="1" t="s">
        <v>1424</v>
      </c>
      <c r="C211" s="1" t="s">
        <v>1672</v>
      </c>
      <c r="D211" s="1" t="s">
        <v>365</v>
      </c>
      <c r="E211" s="1" t="str">
        <f>CONCATENATE(USPerCapitaGDP[[#This Row],[Major City]],"-",USPerCapitaGDP[[#This Row],[State]])</f>
        <v>Rapid City-SD</v>
      </c>
      <c r="F211" s="3">
        <v>141979</v>
      </c>
      <c r="G211" s="3">
        <v>7565</v>
      </c>
      <c r="H211" s="3">
        <v>53283</v>
      </c>
      <c r="I211" s="7" t="str">
        <f>IF(ISNA(VLOOKUP(USPerCapitaGDP[[#This Row],[City-State]],CurrentNBATeams!G:G,1,FALSE)),"No","Yes")</f>
        <v>No</v>
      </c>
      <c r="J211" s="3">
        <f>COUNTIF(CurrentNBATeams!G:G,USPerCapitaGDP[[#This Row],[City-State]])</f>
        <v>0</v>
      </c>
    </row>
    <row r="212" spans="1:10" x14ac:dyDescent="0.3">
      <c r="A212" s="1">
        <v>211</v>
      </c>
      <c r="B212" s="1" t="s">
        <v>1425</v>
      </c>
      <c r="C212" s="1" t="s">
        <v>504</v>
      </c>
      <c r="D212" s="1" t="s">
        <v>1208</v>
      </c>
      <c r="E212" s="1" t="str">
        <f>CONCATENATE(USPerCapitaGDP[[#This Row],[Major City]],"-",USPerCapitaGDP[[#This Row],[State]])</f>
        <v>Charleston-WV</v>
      </c>
      <c r="F212" s="3">
        <v>255020</v>
      </c>
      <c r="G212" s="3">
        <v>13553</v>
      </c>
      <c r="H212" s="3">
        <v>53145</v>
      </c>
      <c r="I212" s="7" t="str">
        <f>IF(ISNA(VLOOKUP(USPerCapitaGDP[[#This Row],[City-State]],CurrentNBATeams!G:G,1,FALSE)),"No","Yes")</f>
        <v>No</v>
      </c>
      <c r="J212" s="3">
        <f>COUNTIF(CurrentNBATeams!G:G,USPerCapitaGDP[[#This Row],[City-State]])</f>
        <v>0</v>
      </c>
    </row>
    <row r="213" spans="1:10" x14ac:dyDescent="0.3">
      <c r="A213" s="1">
        <v>212</v>
      </c>
      <c r="B213" s="1" t="s">
        <v>1426</v>
      </c>
      <c r="C213" s="1" t="s">
        <v>1771</v>
      </c>
      <c r="D213" s="1" t="s">
        <v>126</v>
      </c>
      <c r="E213" s="1" t="str">
        <f>CONCATENATE(USPerCapitaGDP[[#This Row],[Major City]],"-",USPerCapitaGDP[[#This Row],[State]])</f>
        <v>Athens-GA</v>
      </c>
      <c r="F213" s="3">
        <v>217759</v>
      </c>
      <c r="G213" s="3">
        <v>11562</v>
      </c>
      <c r="H213" s="3">
        <v>53095</v>
      </c>
      <c r="I213" s="7" t="str">
        <f>IF(ISNA(VLOOKUP(USPerCapitaGDP[[#This Row],[City-State]],CurrentNBATeams!G:G,1,FALSE)),"No","Yes")</f>
        <v>No</v>
      </c>
      <c r="J213" s="3">
        <f>COUNTIF(CurrentNBATeams!G:G,USPerCapitaGDP[[#This Row],[City-State]])</f>
        <v>0</v>
      </c>
    </row>
    <row r="214" spans="1:10" x14ac:dyDescent="0.3">
      <c r="A214" s="1">
        <v>213</v>
      </c>
      <c r="B214" s="1" t="s">
        <v>1427</v>
      </c>
      <c r="C214" s="1" t="s">
        <v>1673</v>
      </c>
      <c r="D214" s="1" t="s">
        <v>88</v>
      </c>
      <c r="E214" s="1" t="str">
        <f>CONCATENATE(USPerCapitaGDP[[#This Row],[Major City]],"-",USPerCapitaGDP[[#This Row],[State]])</f>
        <v>Owensboro-KY</v>
      </c>
      <c r="F214" s="3">
        <v>121227</v>
      </c>
      <c r="G214" s="3">
        <v>6434</v>
      </c>
      <c r="H214" s="3">
        <v>53074</v>
      </c>
      <c r="I214" s="7" t="str">
        <f>IF(ISNA(VLOOKUP(USPerCapitaGDP[[#This Row],[City-State]],CurrentNBATeams!G:G,1,FALSE)),"No","Yes")</f>
        <v>No</v>
      </c>
      <c r="J214" s="3">
        <f>COUNTIF(CurrentNBATeams!G:G,USPerCapitaGDP[[#This Row],[City-State]])</f>
        <v>0</v>
      </c>
    </row>
    <row r="215" spans="1:10" x14ac:dyDescent="0.3">
      <c r="A215" s="1">
        <v>214</v>
      </c>
      <c r="B215" s="1" t="s">
        <v>1428</v>
      </c>
      <c r="C215" s="1" t="s">
        <v>1772</v>
      </c>
      <c r="D215" s="1" t="s">
        <v>19</v>
      </c>
      <c r="E215" s="1" t="str">
        <f>CONCATENATE(USPerCapitaGDP[[#This Row],[Major City]],"-",USPerCapitaGDP[[#This Row],[State]])</f>
        <v>Scranton-PA</v>
      </c>
      <c r="F215" s="3">
        <v>567750</v>
      </c>
      <c r="G215" s="3">
        <v>30040</v>
      </c>
      <c r="H215" s="3">
        <v>52911</v>
      </c>
      <c r="I215" s="7" t="str">
        <f>IF(ISNA(VLOOKUP(USPerCapitaGDP[[#This Row],[City-State]],CurrentNBATeams!G:G,1,FALSE)),"No","Yes")</f>
        <v>No</v>
      </c>
      <c r="J215" s="3">
        <f>COUNTIF(CurrentNBATeams!G:G,USPerCapitaGDP[[#This Row],[City-State]])</f>
        <v>0</v>
      </c>
    </row>
    <row r="216" spans="1:10" x14ac:dyDescent="0.3">
      <c r="A216" s="1">
        <v>215</v>
      </c>
      <c r="B216" s="1" t="s">
        <v>1429</v>
      </c>
      <c r="C216" s="1" t="s">
        <v>763</v>
      </c>
      <c r="D216" s="1" t="s">
        <v>353</v>
      </c>
      <c r="E216" s="1" t="str">
        <f>CONCATENATE(USPerCapitaGDP[[#This Row],[Major City]],"-",USPerCapitaGDP[[#This Row],[State]])</f>
        <v>Provo-UT</v>
      </c>
      <c r="F216" s="3">
        <v>697141</v>
      </c>
      <c r="G216" s="3">
        <v>36866</v>
      </c>
      <c r="H216" s="3">
        <v>52882</v>
      </c>
      <c r="I216" s="7" t="str">
        <f>IF(ISNA(VLOOKUP(USPerCapitaGDP[[#This Row],[City-State]],CurrentNBATeams!G:G,1,FALSE)),"No","Yes")</f>
        <v>No</v>
      </c>
      <c r="J216" s="3">
        <f>COUNTIF(CurrentNBATeams!G:G,USPerCapitaGDP[[#This Row],[City-State]])</f>
        <v>0</v>
      </c>
    </row>
    <row r="217" spans="1:10" x14ac:dyDescent="0.3">
      <c r="A217" s="1">
        <v>216</v>
      </c>
      <c r="B217" s="1" t="s">
        <v>1430</v>
      </c>
      <c r="C217" s="1" t="s">
        <v>1674</v>
      </c>
      <c r="D217" s="1" t="s">
        <v>48</v>
      </c>
      <c r="E217" s="1" t="str">
        <f>CONCATENATE(USPerCapitaGDP[[#This Row],[Major City]],"-",USPerCapitaGDP[[#This Row],[State]])</f>
        <v>New Bern-NC</v>
      </c>
      <c r="F217" s="3">
        <v>122273</v>
      </c>
      <c r="G217" s="3">
        <v>6436</v>
      </c>
      <c r="H217" s="3">
        <v>52636</v>
      </c>
      <c r="I217" s="7" t="str">
        <f>IF(ISNA(VLOOKUP(USPerCapitaGDP[[#This Row],[City-State]],CurrentNBATeams!G:G,1,FALSE)),"No","Yes")</f>
        <v>No</v>
      </c>
      <c r="J217" s="3">
        <f>COUNTIF(CurrentNBATeams!G:G,USPerCapitaGDP[[#This Row],[City-State]])</f>
        <v>0</v>
      </c>
    </row>
    <row r="218" spans="1:10" x14ac:dyDescent="0.3">
      <c r="A218" s="1">
        <v>217</v>
      </c>
      <c r="B218" s="1" t="s">
        <v>1431</v>
      </c>
      <c r="C218" s="1" t="s">
        <v>905</v>
      </c>
      <c r="D218" s="1" t="s">
        <v>51</v>
      </c>
      <c r="E218" s="1" t="str">
        <f>CONCATENATE(USPerCapitaGDP[[#This Row],[Major City]],"-",USPerCapitaGDP[[#This Row],[State]])</f>
        <v>South Bend-IN</v>
      </c>
      <c r="F218" s="3">
        <v>323695</v>
      </c>
      <c r="G218" s="3">
        <v>17031</v>
      </c>
      <c r="H218" s="3">
        <v>52614</v>
      </c>
      <c r="I218" s="7" t="str">
        <f>IF(ISNA(VLOOKUP(USPerCapitaGDP[[#This Row],[City-State]],CurrentNBATeams!G:G,1,FALSE)),"No","Yes")</f>
        <v>No</v>
      </c>
      <c r="J218" s="3">
        <f>COUNTIF(CurrentNBATeams!G:G,USPerCapitaGDP[[#This Row],[City-State]])</f>
        <v>0</v>
      </c>
    </row>
    <row r="219" spans="1:10" x14ac:dyDescent="0.3">
      <c r="A219" s="1">
        <v>218</v>
      </c>
      <c r="B219" s="1" t="s">
        <v>1432</v>
      </c>
      <c r="C219" s="1" t="s">
        <v>385</v>
      </c>
      <c r="D219" s="1" t="s">
        <v>303</v>
      </c>
      <c r="E219" s="1" t="str">
        <f>CONCATENATE(USPerCapitaGDP[[#This Row],[Major City]],"-",USPerCapitaGDP[[#This Row],[State]])</f>
        <v>Montgomery-AL</v>
      </c>
      <c r="F219" s="3">
        <v>385798</v>
      </c>
      <c r="G219" s="3">
        <v>20250</v>
      </c>
      <c r="H219" s="3">
        <v>52489</v>
      </c>
      <c r="I219" s="7" t="str">
        <f>IF(ISNA(VLOOKUP(USPerCapitaGDP[[#This Row],[City-State]],CurrentNBATeams!G:G,1,FALSE)),"No","Yes")</f>
        <v>No</v>
      </c>
      <c r="J219" s="3">
        <f>COUNTIF(CurrentNBATeams!G:G,USPerCapitaGDP[[#This Row],[City-State]])</f>
        <v>0</v>
      </c>
    </row>
    <row r="220" spans="1:10" x14ac:dyDescent="0.3">
      <c r="A220" s="1">
        <v>219</v>
      </c>
      <c r="B220" s="1" t="s">
        <v>1433</v>
      </c>
      <c r="C220" s="1" t="s">
        <v>547</v>
      </c>
      <c r="D220" s="1" t="s">
        <v>548</v>
      </c>
      <c r="E220" s="1" t="str">
        <f>CONCATENATE(USPerCapitaGDP[[#This Row],[Major City]],"-",USPerCapitaGDP[[#This Row],[State]])</f>
        <v>Jackson-MS</v>
      </c>
      <c r="F220" s="3">
        <v>587202</v>
      </c>
      <c r="G220" s="3">
        <v>30785</v>
      </c>
      <c r="H220" s="3">
        <v>52427</v>
      </c>
      <c r="I220" s="7" t="str">
        <f>IF(ISNA(VLOOKUP(USPerCapitaGDP[[#This Row],[City-State]],CurrentNBATeams!G:G,1,FALSE)),"No","Yes")</f>
        <v>No</v>
      </c>
      <c r="J220" s="3">
        <f>COUNTIF(CurrentNBATeams!G:G,USPerCapitaGDP[[#This Row],[City-State]])</f>
        <v>0</v>
      </c>
    </row>
    <row r="221" spans="1:10" x14ac:dyDescent="0.3">
      <c r="A221" s="1">
        <v>220</v>
      </c>
      <c r="B221" s="1" t="s">
        <v>1434</v>
      </c>
      <c r="C221" s="1" t="s">
        <v>1773</v>
      </c>
      <c r="D221" s="1" t="s">
        <v>57</v>
      </c>
      <c r="E221" s="1" t="str">
        <f>CONCATENATE(USPerCapitaGDP[[#This Row],[Major City]],"-",USPerCapitaGDP[[#This Row],[State]])</f>
        <v>Bremerton-WA</v>
      </c>
      <c r="F221" s="3">
        <v>274314</v>
      </c>
      <c r="G221" s="3">
        <v>14373</v>
      </c>
      <c r="H221" s="3">
        <v>52396</v>
      </c>
      <c r="I221" s="7" t="str">
        <f>IF(ISNA(VLOOKUP(USPerCapitaGDP[[#This Row],[City-State]],CurrentNBATeams!G:G,1,FALSE)),"No","Yes")</f>
        <v>No</v>
      </c>
      <c r="J221" s="3">
        <f>COUNTIF(CurrentNBATeams!G:G,USPerCapitaGDP[[#This Row],[City-State]])</f>
        <v>0</v>
      </c>
    </row>
    <row r="222" spans="1:10" x14ac:dyDescent="0.3">
      <c r="A222" s="1">
        <v>221</v>
      </c>
      <c r="B222" s="1" t="s">
        <v>1435</v>
      </c>
      <c r="C222" s="1" t="s">
        <v>371</v>
      </c>
      <c r="D222" s="1" t="s">
        <v>34</v>
      </c>
      <c r="E222" s="1" t="str">
        <f>CONCATENATE(USPerCapitaGDP[[#This Row],[Major City]],"-",USPerCapitaGDP[[#This Row],[State]])</f>
        <v>Tallahassee-FL</v>
      </c>
      <c r="F222" s="3">
        <v>385776</v>
      </c>
      <c r="G222" s="3">
        <v>20148</v>
      </c>
      <c r="H222" s="3">
        <v>52227</v>
      </c>
      <c r="I222" s="7" t="str">
        <f>IF(ISNA(VLOOKUP(USPerCapitaGDP[[#This Row],[City-State]],CurrentNBATeams!G:G,1,FALSE)),"No","Yes")</f>
        <v>No</v>
      </c>
      <c r="J222" s="3">
        <f>COUNTIF(CurrentNBATeams!G:G,USPerCapitaGDP[[#This Row],[City-State]])</f>
        <v>0</v>
      </c>
    </row>
    <row r="223" spans="1:10" x14ac:dyDescent="0.3">
      <c r="A223" s="1">
        <v>222</v>
      </c>
      <c r="B223" s="1" t="s">
        <v>1436</v>
      </c>
      <c r="C223" s="1" t="s">
        <v>1774</v>
      </c>
      <c r="D223" s="1" t="s">
        <v>34</v>
      </c>
      <c r="E223" s="1" t="str">
        <f>CONCATENATE(USPerCapitaGDP[[#This Row],[Major City]],"-",USPerCapitaGDP[[#This Row],[State]])</f>
        <v>North Port-FL</v>
      </c>
      <c r="F223" s="3">
        <v>859760</v>
      </c>
      <c r="G223" s="3">
        <v>44746</v>
      </c>
      <c r="H223" s="3">
        <v>52045</v>
      </c>
      <c r="I223" s="7" t="str">
        <f>IF(ISNA(VLOOKUP(USPerCapitaGDP[[#This Row],[City-State]],CurrentNBATeams!G:G,1,FALSE)),"No","Yes")</f>
        <v>No</v>
      </c>
      <c r="J223" s="3">
        <f>COUNTIF(CurrentNBATeams!G:G,USPerCapitaGDP[[#This Row],[City-State]])</f>
        <v>0</v>
      </c>
    </row>
    <row r="224" spans="1:10" x14ac:dyDescent="0.3">
      <c r="A224" s="1">
        <v>223</v>
      </c>
      <c r="B224" s="1" t="s">
        <v>1437</v>
      </c>
      <c r="C224" s="1" t="s">
        <v>1775</v>
      </c>
      <c r="D224" s="1" t="s">
        <v>102</v>
      </c>
      <c r="E224" s="1" t="str">
        <f>CONCATENATE(USPerCapitaGDP[[#This Row],[Major City]],"-",USPerCapitaGDP[[#This Row],[State]])</f>
        <v>Janesville-WI</v>
      </c>
      <c r="F224" s="3">
        <v>164381</v>
      </c>
      <c r="G224" s="3">
        <v>8530</v>
      </c>
      <c r="H224" s="3">
        <v>51892</v>
      </c>
      <c r="I224" s="7" t="str">
        <f>IF(ISNA(VLOOKUP(USPerCapitaGDP[[#This Row],[City-State]],CurrentNBATeams!G:G,1,FALSE)),"No","Yes")</f>
        <v>No</v>
      </c>
      <c r="J224" s="3">
        <f>COUNTIF(CurrentNBATeams!G:G,USPerCapitaGDP[[#This Row],[City-State]])</f>
        <v>0</v>
      </c>
    </row>
    <row r="225" spans="1:10" x14ac:dyDescent="0.3">
      <c r="A225" s="1">
        <v>224</v>
      </c>
      <c r="B225" s="1" t="s">
        <v>1438</v>
      </c>
      <c r="C225" s="1" t="s">
        <v>1675</v>
      </c>
      <c r="D225" s="1" t="s">
        <v>12</v>
      </c>
      <c r="E225" s="1" t="str">
        <f>CONCATENATE(USPerCapitaGDP[[#This Row],[Major City]],"-",USPerCapitaGDP[[#This Row],[State]])</f>
        <v>Victoria-TX</v>
      </c>
      <c r="F225" s="3">
        <v>98127</v>
      </c>
      <c r="G225" s="3">
        <v>5082</v>
      </c>
      <c r="H225" s="3">
        <v>51790</v>
      </c>
      <c r="I225" s="7" t="str">
        <f>IF(ISNA(VLOOKUP(USPerCapitaGDP[[#This Row],[City-State]],CurrentNBATeams!G:G,1,FALSE)),"No","Yes")</f>
        <v>No</v>
      </c>
      <c r="J225" s="3">
        <f>COUNTIF(CurrentNBATeams!G:G,USPerCapitaGDP[[#This Row],[City-State]])</f>
        <v>0</v>
      </c>
    </row>
    <row r="226" spans="1:10" x14ac:dyDescent="0.3">
      <c r="A226" s="1">
        <v>225</v>
      </c>
      <c r="B226" s="1" t="s">
        <v>1439</v>
      </c>
      <c r="C226" s="1" t="s">
        <v>1676</v>
      </c>
      <c r="D226" s="1" t="s">
        <v>4</v>
      </c>
      <c r="E226" s="1" t="str">
        <f>CONCATENATE(USPerCapitaGDP[[#This Row],[Major City]],"-",USPerCapitaGDP[[#This Row],[State]])</f>
        <v>Redding-CA</v>
      </c>
      <c r="F226" s="3">
        <v>182139</v>
      </c>
      <c r="G226" s="3">
        <v>9419</v>
      </c>
      <c r="H226" s="3">
        <v>51713</v>
      </c>
      <c r="I226" s="7" t="str">
        <f>IF(ISNA(VLOOKUP(USPerCapitaGDP[[#This Row],[City-State]],CurrentNBATeams!G:G,1,FALSE)),"No","Yes")</f>
        <v>No</v>
      </c>
      <c r="J226" s="3">
        <f>COUNTIF(CurrentNBATeams!G:G,USPerCapitaGDP[[#This Row],[City-State]])</f>
        <v>0</v>
      </c>
    </row>
    <row r="227" spans="1:10" x14ac:dyDescent="0.3">
      <c r="A227" s="1">
        <v>226</v>
      </c>
      <c r="B227" s="1" t="s">
        <v>1440</v>
      </c>
      <c r="C227" s="1" t="s">
        <v>1677</v>
      </c>
      <c r="D227" s="1" t="s">
        <v>48</v>
      </c>
      <c r="E227" s="1" t="str">
        <f>CONCATENATE(USPerCapitaGDP[[#This Row],[Major City]],"-",USPerCapitaGDP[[#This Row],[State]])</f>
        <v>Asheville-NC</v>
      </c>
      <c r="F227" s="3">
        <v>472341</v>
      </c>
      <c r="G227" s="3">
        <v>24350</v>
      </c>
      <c r="H227" s="3">
        <v>51552</v>
      </c>
      <c r="I227" s="7" t="str">
        <f>IF(ISNA(VLOOKUP(USPerCapitaGDP[[#This Row],[City-State]],CurrentNBATeams!G:G,1,FALSE)),"No","Yes")</f>
        <v>No</v>
      </c>
      <c r="J227" s="3">
        <f>COUNTIF(CurrentNBATeams!G:G,USPerCapitaGDP[[#This Row],[City-State]])</f>
        <v>0</v>
      </c>
    </row>
    <row r="228" spans="1:10" x14ac:dyDescent="0.3">
      <c r="A228" s="1">
        <v>227</v>
      </c>
      <c r="B228" s="1" t="s">
        <v>1441</v>
      </c>
      <c r="C228" s="1" t="s">
        <v>1161</v>
      </c>
      <c r="D228" s="1" t="s">
        <v>126</v>
      </c>
      <c r="E228" s="1" t="str">
        <f>CONCATENATE(USPerCapitaGDP[[#This Row],[Major City]],"-",USPerCapitaGDP[[#This Row],[State]])</f>
        <v>Augusta-GA</v>
      </c>
      <c r="F228" s="3">
        <v>615933</v>
      </c>
      <c r="G228" s="3">
        <v>31718</v>
      </c>
      <c r="H228" s="3">
        <v>51496</v>
      </c>
      <c r="I228" s="7" t="str">
        <f>IF(ISNA(VLOOKUP(USPerCapitaGDP[[#This Row],[City-State]],CurrentNBATeams!G:G,1,FALSE)),"No","Yes")</f>
        <v>No</v>
      </c>
      <c r="J228" s="3">
        <f>COUNTIF(CurrentNBATeams!G:G,USPerCapitaGDP[[#This Row],[City-State]])</f>
        <v>0</v>
      </c>
    </row>
    <row r="229" spans="1:10" x14ac:dyDescent="0.3">
      <c r="A229" s="1">
        <v>228</v>
      </c>
      <c r="B229" s="1" t="s">
        <v>1442</v>
      </c>
      <c r="C229" s="1" t="s">
        <v>1678</v>
      </c>
      <c r="D229" s="1" t="s">
        <v>19</v>
      </c>
      <c r="E229" s="1" t="str">
        <f>CONCATENATE(USPerCapitaGDP[[#This Row],[Major City]],"-",USPerCapitaGDP[[#This Row],[State]])</f>
        <v>Reading-PA</v>
      </c>
      <c r="F229" s="3">
        <v>429342</v>
      </c>
      <c r="G229" s="3">
        <v>22055</v>
      </c>
      <c r="H229" s="3">
        <v>51369</v>
      </c>
      <c r="I229" s="7" t="str">
        <f>IF(ISNA(VLOOKUP(USPerCapitaGDP[[#This Row],[City-State]],CurrentNBATeams!G:G,1,FALSE)),"No","Yes")</f>
        <v>No</v>
      </c>
      <c r="J229" s="3">
        <f>COUNTIF(CurrentNBATeams!G:G,USPerCapitaGDP[[#This Row],[City-State]])</f>
        <v>0</v>
      </c>
    </row>
    <row r="230" spans="1:10" x14ac:dyDescent="0.3">
      <c r="A230" s="1">
        <v>229</v>
      </c>
      <c r="B230" s="1" t="s">
        <v>1443</v>
      </c>
      <c r="C230" s="1" t="s">
        <v>1615</v>
      </c>
      <c r="D230" s="1" t="s">
        <v>51</v>
      </c>
      <c r="E230" s="1" t="str">
        <f>CONCATENATE(USPerCapitaGDP[[#This Row],[Major City]],"-",USPerCapitaGDP[[#This Row],[State]])</f>
        <v>Bloomington-IN</v>
      </c>
      <c r="F230" s="3">
        <v>161321</v>
      </c>
      <c r="G230" s="3">
        <v>8272</v>
      </c>
      <c r="H230" s="3">
        <v>51277</v>
      </c>
      <c r="I230" s="7" t="str">
        <f>IF(ISNA(VLOOKUP(USPerCapitaGDP[[#This Row],[City-State]],CurrentNBATeams!G:G,1,FALSE)),"No","Yes")</f>
        <v>No</v>
      </c>
      <c r="J230" s="3">
        <f>COUNTIF(CurrentNBATeams!G:G,USPerCapitaGDP[[#This Row],[City-State]])</f>
        <v>0</v>
      </c>
    </row>
    <row r="231" spans="1:10" x14ac:dyDescent="0.3">
      <c r="A231" s="1">
        <v>230</v>
      </c>
      <c r="B231" s="1" t="s">
        <v>1444</v>
      </c>
      <c r="C231" s="1" t="s">
        <v>960</v>
      </c>
      <c r="D231" s="1" t="s">
        <v>19</v>
      </c>
      <c r="E231" s="1" t="str">
        <f>CONCATENATE(USPerCapitaGDP[[#This Row],[Major City]],"-",USPerCapitaGDP[[#This Row],[State]])</f>
        <v>York-PA</v>
      </c>
      <c r="F231" s="3">
        <v>458696</v>
      </c>
      <c r="G231" s="3">
        <v>23406</v>
      </c>
      <c r="H231" s="3">
        <v>51027</v>
      </c>
      <c r="I231" s="7" t="str">
        <f>IF(ISNA(VLOOKUP(USPerCapitaGDP[[#This Row],[City-State]],CurrentNBATeams!G:G,1,FALSE)),"No","Yes")</f>
        <v>No</v>
      </c>
      <c r="J231" s="3">
        <f>COUNTIF(CurrentNBATeams!G:G,USPerCapitaGDP[[#This Row],[City-State]])</f>
        <v>0</v>
      </c>
    </row>
    <row r="232" spans="1:10" x14ac:dyDescent="0.3">
      <c r="A232" s="1">
        <v>231</v>
      </c>
      <c r="B232" s="1" t="s">
        <v>1445</v>
      </c>
      <c r="C232" s="1" t="s">
        <v>1679</v>
      </c>
      <c r="D232" s="1" t="s">
        <v>0</v>
      </c>
      <c r="E232" s="1" t="str">
        <f>CONCATENATE(USPerCapitaGDP[[#This Row],[Major City]],"-",USPerCapitaGDP[[#This Row],[State]])</f>
        <v>Elmira-NY</v>
      </c>
      <c r="F232" s="3">
        <v>83045</v>
      </c>
      <c r="G232" s="3">
        <v>4230</v>
      </c>
      <c r="H232" s="3">
        <v>50936</v>
      </c>
      <c r="I232" s="7" t="str">
        <f>IF(ISNA(VLOOKUP(USPerCapitaGDP[[#This Row],[City-State]],CurrentNBATeams!G:G,1,FALSE)),"No","Yes")</f>
        <v>No</v>
      </c>
      <c r="J232" s="3">
        <f>COUNTIF(CurrentNBATeams!G:G,USPerCapitaGDP[[#This Row],[City-State]])</f>
        <v>0</v>
      </c>
    </row>
    <row r="233" spans="1:10" x14ac:dyDescent="0.3">
      <c r="A233" s="1">
        <v>232</v>
      </c>
      <c r="B233" s="1" t="s">
        <v>1446</v>
      </c>
      <c r="C233" s="1" t="s">
        <v>270</v>
      </c>
      <c r="D233" s="1" t="s">
        <v>12</v>
      </c>
      <c r="E233" s="1" t="str">
        <f>CONCATENATE(USPerCapitaGDP[[#This Row],[Major City]],"-",USPerCapitaGDP[[#This Row],[State]])</f>
        <v>Laredo-TX</v>
      </c>
      <c r="F233" s="3">
        <v>267945</v>
      </c>
      <c r="G233" s="3">
        <v>13581</v>
      </c>
      <c r="H233" s="3">
        <v>50686</v>
      </c>
      <c r="I233" s="7" t="str">
        <f>IF(ISNA(VLOOKUP(USPerCapitaGDP[[#This Row],[City-State]],CurrentNBATeams!G:G,1,FALSE)),"No","Yes")</f>
        <v>No</v>
      </c>
      <c r="J233" s="3">
        <f>COUNTIF(CurrentNBATeams!G:G,USPerCapitaGDP[[#This Row],[City-State]])</f>
        <v>0</v>
      </c>
    </row>
    <row r="234" spans="1:10" x14ac:dyDescent="0.3">
      <c r="A234" s="1">
        <v>233</v>
      </c>
      <c r="B234" s="1" t="s">
        <v>1447</v>
      </c>
      <c r="C234" s="1" t="s">
        <v>1776</v>
      </c>
      <c r="D234" s="1" t="s">
        <v>548</v>
      </c>
      <c r="E234" s="1" t="str">
        <f>CONCATENATE(USPerCapitaGDP[[#This Row],[Major City]],"-",USPerCapitaGDP[[#This Row],[State]])</f>
        <v>Gulfport-MS</v>
      </c>
      <c r="F234" s="3">
        <v>418082</v>
      </c>
      <c r="G234" s="3">
        <v>21177</v>
      </c>
      <c r="H234" s="3">
        <v>50653</v>
      </c>
      <c r="I234" s="7" t="str">
        <f>IF(ISNA(VLOOKUP(USPerCapitaGDP[[#This Row],[City-State]],CurrentNBATeams!G:G,1,FALSE)),"No","Yes")</f>
        <v>No</v>
      </c>
      <c r="J234" s="3">
        <f>COUNTIF(CurrentNBATeams!G:G,USPerCapitaGDP[[#This Row],[City-State]])</f>
        <v>0</v>
      </c>
    </row>
    <row r="235" spans="1:10" x14ac:dyDescent="0.3">
      <c r="A235" s="1">
        <v>234</v>
      </c>
      <c r="B235" s="1" t="s">
        <v>1448</v>
      </c>
      <c r="C235" s="1" t="s">
        <v>1777</v>
      </c>
      <c r="D235" s="1" t="s">
        <v>0</v>
      </c>
      <c r="E235" s="1" t="str">
        <f>CONCATENATE(USPerCapitaGDP[[#This Row],[Major City]],"-",USPerCapitaGDP[[#This Row],[State]])</f>
        <v>Utica-NY</v>
      </c>
      <c r="F235" s="3">
        <v>290211</v>
      </c>
      <c r="G235" s="3">
        <v>14678</v>
      </c>
      <c r="H235" s="3">
        <v>50577</v>
      </c>
      <c r="I235" s="7" t="str">
        <f>IF(ISNA(VLOOKUP(USPerCapitaGDP[[#This Row],[City-State]],CurrentNBATeams!G:G,1,FALSE)),"No","Yes")</f>
        <v>No</v>
      </c>
      <c r="J235" s="3">
        <f>COUNTIF(CurrentNBATeams!G:G,USPerCapitaGDP[[#This Row],[City-State]])</f>
        <v>0</v>
      </c>
    </row>
    <row r="236" spans="1:10" x14ac:dyDescent="0.3">
      <c r="A236" s="1">
        <v>235</v>
      </c>
      <c r="B236" s="1" t="s">
        <v>1449</v>
      </c>
      <c r="C236" s="1" t="s">
        <v>541</v>
      </c>
      <c r="D236" s="1" t="s">
        <v>8</v>
      </c>
      <c r="E236" s="1" t="str">
        <f>CONCATENATE(USPerCapitaGDP[[#This Row],[Major City]],"-",USPerCapitaGDP[[#This Row],[State]])</f>
        <v>Rockford-IL</v>
      </c>
      <c r="F236" s="3">
        <v>336278</v>
      </c>
      <c r="G236" s="3">
        <v>17005</v>
      </c>
      <c r="H236" s="3">
        <v>50568</v>
      </c>
      <c r="I236" s="7" t="str">
        <f>IF(ISNA(VLOOKUP(USPerCapitaGDP[[#This Row],[City-State]],CurrentNBATeams!G:G,1,FALSE)),"No","Yes")</f>
        <v>No</v>
      </c>
      <c r="J236" s="3">
        <f>COUNTIF(CurrentNBATeams!G:G,USPerCapitaGDP[[#This Row],[City-State]])</f>
        <v>0</v>
      </c>
    </row>
    <row r="237" spans="1:10" x14ac:dyDescent="0.3">
      <c r="A237" s="1">
        <v>236</v>
      </c>
      <c r="B237" s="1" t="s">
        <v>1450</v>
      </c>
      <c r="C237" s="1" t="s">
        <v>602</v>
      </c>
      <c r="D237" s="1" t="s">
        <v>44</v>
      </c>
      <c r="E237" s="1" t="str">
        <f>CONCATENATE(USPerCapitaGDP[[#This Row],[Major City]],"-",USPerCapitaGDP[[#This Row],[State]])</f>
        <v>Dayton-OH</v>
      </c>
      <c r="F237" s="3">
        <v>813516</v>
      </c>
      <c r="G237" s="3">
        <v>41111</v>
      </c>
      <c r="H237" s="3">
        <v>50535</v>
      </c>
      <c r="I237" s="7" t="str">
        <f>IF(ISNA(VLOOKUP(USPerCapitaGDP[[#This Row],[City-State]],CurrentNBATeams!G:G,1,FALSE)),"No","Yes")</f>
        <v>No</v>
      </c>
      <c r="J237" s="3">
        <f>COUNTIF(CurrentNBATeams!G:G,USPerCapitaGDP[[#This Row],[City-State]])</f>
        <v>0</v>
      </c>
    </row>
    <row r="238" spans="1:10" x14ac:dyDescent="0.3">
      <c r="A238" s="1">
        <v>237</v>
      </c>
      <c r="B238" s="1" t="s">
        <v>1451</v>
      </c>
      <c r="C238" s="1" t="s">
        <v>1778</v>
      </c>
      <c r="D238" s="1" t="s">
        <v>126</v>
      </c>
      <c r="E238" s="1" t="str">
        <f>CONCATENATE(USPerCapitaGDP[[#This Row],[Major City]],"-",USPerCapitaGDP[[#This Row],[State]])</f>
        <v>Macon-GA</v>
      </c>
      <c r="F238" s="3">
        <v>233883</v>
      </c>
      <c r="G238" s="3">
        <v>11818</v>
      </c>
      <c r="H238" s="3">
        <v>50530</v>
      </c>
      <c r="I238" s="7" t="str">
        <f>IF(ISNA(VLOOKUP(USPerCapitaGDP[[#This Row],[City-State]],CurrentNBATeams!G:G,1,FALSE)),"No","Yes")</f>
        <v>No</v>
      </c>
      <c r="J238" s="3">
        <f>COUNTIF(CurrentNBATeams!G:G,USPerCapitaGDP[[#This Row],[City-State]])</f>
        <v>0</v>
      </c>
    </row>
    <row r="239" spans="1:10" x14ac:dyDescent="0.3">
      <c r="A239" s="1">
        <v>238</v>
      </c>
      <c r="B239" s="1" t="s">
        <v>1452</v>
      </c>
      <c r="C239" s="1" t="s">
        <v>1779</v>
      </c>
      <c r="D239" s="1" t="s">
        <v>34</v>
      </c>
      <c r="E239" s="1" t="str">
        <f>CONCATENATE(USPerCapitaGDP[[#This Row],[Major City]],"-",USPerCapitaGDP[[#This Row],[State]])</f>
        <v>Fort Myers-FL</v>
      </c>
      <c r="F239" s="3">
        <v>787976</v>
      </c>
      <c r="G239" s="3">
        <v>39813</v>
      </c>
      <c r="H239" s="3">
        <v>50526</v>
      </c>
      <c r="I239" s="7" t="str">
        <f>IF(ISNA(VLOOKUP(USPerCapitaGDP[[#This Row],[City-State]],CurrentNBATeams!G:G,1,FALSE)),"No","Yes")</f>
        <v>No</v>
      </c>
      <c r="J239" s="3">
        <f>COUNTIF(CurrentNBATeams!G:G,USPerCapitaGDP[[#This Row],[City-State]])</f>
        <v>0</v>
      </c>
    </row>
    <row r="240" spans="1:10" x14ac:dyDescent="0.3">
      <c r="A240" s="1">
        <v>239</v>
      </c>
      <c r="B240" s="1" t="s">
        <v>1453</v>
      </c>
      <c r="C240" s="1" t="s">
        <v>265</v>
      </c>
      <c r="D240" s="1" t="s">
        <v>12</v>
      </c>
      <c r="E240" s="1" t="str">
        <f>CONCATENATE(USPerCapitaGDP[[#This Row],[Major City]],"-",USPerCapitaGDP[[#This Row],[State]])</f>
        <v>Lubbock-TX</v>
      </c>
      <c r="F240" s="3">
        <v>325245</v>
      </c>
      <c r="G240" s="3">
        <v>16402</v>
      </c>
      <c r="H240" s="3">
        <v>50430</v>
      </c>
      <c r="I240" s="7" t="str">
        <f>IF(ISNA(VLOOKUP(USPerCapitaGDP[[#This Row],[City-State]],CurrentNBATeams!G:G,1,FALSE)),"No","Yes")</f>
        <v>No</v>
      </c>
      <c r="J240" s="3">
        <f>COUNTIF(CurrentNBATeams!G:G,USPerCapitaGDP[[#This Row],[City-State]])</f>
        <v>0</v>
      </c>
    </row>
    <row r="241" spans="1:10" x14ac:dyDescent="0.3">
      <c r="A241" s="1">
        <v>240</v>
      </c>
      <c r="B241" s="1" t="s">
        <v>1454</v>
      </c>
      <c r="C241" s="1" t="s">
        <v>1680</v>
      </c>
      <c r="D241" s="1" t="s">
        <v>303</v>
      </c>
      <c r="E241" s="1" t="str">
        <f>CONCATENATE(USPerCapitaGDP[[#This Row],[Major City]],"-",USPerCapitaGDP[[#This Row],[State]])</f>
        <v>Dothan-AL</v>
      </c>
      <c r="F241" s="3">
        <v>151618</v>
      </c>
      <c r="G241" s="3">
        <v>7636</v>
      </c>
      <c r="H241" s="3">
        <v>50363</v>
      </c>
      <c r="I241" s="7" t="str">
        <f>IF(ISNA(VLOOKUP(USPerCapitaGDP[[#This Row],[City-State]],CurrentNBATeams!G:G,1,FALSE)),"No","Yes")</f>
        <v>No</v>
      </c>
      <c r="J241" s="3">
        <f>COUNTIF(CurrentNBATeams!G:G,USPerCapitaGDP[[#This Row],[City-State]])</f>
        <v>0</v>
      </c>
    </row>
    <row r="242" spans="1:10" x14ac:dyDescent="0.3">
      <c r="A242" s="1">
        <v>241</v>
      </c>
      <c r="B242" s="1" t="s">
        <v>1455</v>
      </c>
      <c r="C242" s="1" t="s">
        <v>1780</v>
      </c>
      <c r="D242" s="1" t="s">
        <v>44</v>
      </c>
      <c r="E242" s="1" t="str">
        <f>CONCATENATE(USPerCapitaGDP[[#This Row],[Major City]],"-",USPerCapitaGDP[[#This Row],[State]])</f>
        <v>Canton-OH</v>
      </c>
      <c r="F242" s="3">
        <v>400525</v>
      </c>
      <c r="G242" s="3">
        <v>20167</v>
      </c>
      <c r="H242" s="3">
        <v>50351</v>
      </c>
      <c r="I242" s="7" t="str">
        <f>IF(ISNA(VLOOKUP(USPerCapitaGDP[[#This Row],[City-State]],CurrentNBATeams!G:G,1,FALSE)),"No","Yes")</f>
        <v>No</v>
      </c>
      <c r="J242" s="3">
        <f>COUNTIF(CurrentNBATeams!G:G,USPerCapitaGDP[[#This Row],[City-State]])</f>
        <v>0</v>
      </c>
    </row>
    <row r="243" spans="1:10" x14ac:dyDescent="0.3">
      <c r="A243" s="1">
        <v>242</v>
      </c>
      <c r="B243" s="1" t="s">
        <v>1456</v>
      </c>
      <c r="C243" s="1" t="s">
        <v>1681</v>
      </c>
      <c r="D243" s="1" t="s">
        <v>288</v>
      </c>
      <c r="E243" s="1" t="str">
        <f>CONCATENATE(USPerCapitaGDP[[#This Row],[Major City]],"-",USPerCapitaGDP[[#This Row],[State]])</f>
        <v>Twin Falls-ID</v>
      </c>
      <c r="F243" s="3">
        <v>116905</v>
      </c>
      <c r="G243" s="3">
        <v>5878</v>
      </c>
      <c r="H243" s="3">
        <v>50280</v>
      </c>
      <c r="I243" s="7" t="str">
        <f>IF(ISNA(VLOOKUP(USPerCapitaGDP[[#This Row],[City-State]],CurrentNBATeams!G:G,1,FALSE)),"No","Yes")</f>
        <v>No</v>
      </c>
      <c r="J243" s="3">
        <f>COUNTIF(CurrentNBATeams!G:G,USPerCapitaGDP[[#This Row],[City-State]])</f>
        <v>0</v>
      </c>
    </row>
    <row r="244" spans="1:10" x14ac:dyDescent="0.3">
      <c r="A244" s="1">
        <v>243</v>
      </c>
      <c r="B244" s="1" t="s">
        <v>1457</v>
      </c>
      <c r="C244" s="1" t="s">
        <v>259</v>
      </c>
      <c r="D244" s="1" t="s">
        <v>51</v>
      </c>
      <c r="E244" s="1" t="str">
        <f>CONCATENATE(USPerCapitaGDP[[#This Row],[Major City]],"-",USPerCapitaGDP[[#This Row],[State]])</f>
        <v>Fort Wayne-IN</v>
      </c>
      <c r="F244" s="3">
        <v>423038</v>
      </c>
      <c r="G244" s="3">
        <v>21268</v>
      </c>
      <c r="H244" s="3">
        <v>50274</v>
      </c>
      <c r="I244" s="7" t="str">
        <f>IF(ISNA(VLOOKUP(USPerCapitaGDP[[#This Row],[City-State]],CurrentNBATeams!G:G,1,FALSE)),"No","Yes")</f>
        <v>No</v>
      </c>
      <c r="J244" s="3">
        <f>COUNTIF(CurrentNBATeams!G:G,USPerCapitaGDP[[#This Row],[City-State]])</f>
        <v>0</v>
      </c>
    </row>
    <row r="245" spans="1:10" x14ac:dyDescent="0.3">
      <c r="A245" s="1">
        <v>244</v>
      </c>
      <c r="B245" s="1" t="s">
        <v>1458</v>
      </c>
      <c r="C245" s="1" t="s">
        <v>43</v>
      </c>
      <c r="D245" s="1" t="s">
        <v>126</v>
      </c>
      <c r="E245" s="1" t="str">
        <f>CONCATENATE(USPerCapitaGDP[[#This Row],[Major City]],"-",USPerCapitaGDP[[#This Row],[State]])</f>
        <v>Columbus-GA</v>
      </c>
      <c r="F245" s="3">
        <v>327536</v>
      </c>
      <c r="G245" s="3">
        <v>16456</v>
      </c>
      <c r="H245" s="3">
        <v>50242</v>
      </c>
      <c r="I245" s="7" t="str">
        <f>IF(ISNA(VLOOKUP(USPerCapitaGDP[[#This Row],[City-State]],CurrentNBATeams!G:G,1,FALSE)),"No","Yes")</f>
        <v>No</v>
      </c>
      <c r="J245" s="3">
        <f>COUNTIF(CurrentNBATeams!G:G,USPerCapitaGDP[[#This Row],[City-State]])</f>
        <v>0</v>
      </c>
    </row>
    <row r="246" spans="1:10" x14ac:dyDescent="0.3">
      <c r="A246" s="1">
        <v>245</v>
      </c>
      <c r="B246" s="1" t="s">
        <v>1459</v>
      </c>
      <c r="C246" s="1" t="s">
        <v>1682</v>
      </c>
      <c r="D246" s="1" t="s">
        <v>0</v>
      </c>
      <c r="E246" s="1" t="str">
        <f>CONCATENATE(USPerCapitaGDP[[#This Row],[Major City]],"-",USPerCapitaGDP[[#This Row],[State]])</f>
        <v>Binghamton-NY</v>
      </c>
      <c r="F246" s="3">
        <v>245220</v>
      </c>
      <c r="G246" s="3">
        <v>12314</v>
      </c>
      <c r="H246" s="3">
        <v>50216</v>
      </c>
      <c r="I246" s="7" t="str">
        <f>IF(ISNA(VLOOKUP(USPerCapitaGDP[[#This Row],[City-State]],CurrentNBATeams!G:G,1,FALSE)),"No","Yes")</f>
        <v>No</v>
      </c>
      <c r="J246" s="3">
        <f>COUNTIF(CurrentNBATeams!G:G,USPerCapitaGDP[[#This Row],[City-State]])</f>
        <v>0</v>
      </c>
    </row>
    <row r="247" spans="1:10" x14ac:dyDescent="0.3">
      <c r="A247" s="1">
        <v>246</v>
      </c>
      <c r="B247" s="1" t="s">
        <v>1460</v>
      </c>
      <c r="C247" s="1" t="s">
        <v>1683</v>
      </c>
      <c r="D247" s="1" t="s">
        <v>19</v>
      </c>
      <c r="E247" s="1" t="str">
        <f>CONCATENATE(USPerCapitaGDP[[#This Row],[Major City]],"-",USPerCapitaGDP[[#This Row],[State]])</f>
        <v>East Stroudsburg-PA</v>
      </c>
      <c r="F247" s="3">
        <v>169273</v>
      </c>
      <c r="G247" s="3">
        <v>8493</v>
      </c>
      <c r="H247" s="3">
        <v>50173</v>
      </c>
      <c r="I247" s="7" t="str">
        <f>IF(ISNA(VLOOKUP(USPerCapitaGDP[[#This Row],[City-State]],CurrentNBATeams!G:G,1,FALSE)),"No","Yes")</f>
        <v>No</v>
      </c>
      <c r="J247" s="3">
        <f>COUNTIF(CurrentNBATeams!G:G,USPerCapitaGDP[[#This Row],[City-State]])</f>
        <v>0</v>
      </c>
    </row>
    <row r="248" spans="1:10" x14ac:dyDescent="0.3">
      <c r="A248" s="1">
        <v>247</v>
      </c>
      <c r="B248" s="1" t="s">
        <v>1461</v>
      </c>
      <c r="C248" s="1" t="s">
        <v>1781</v>
      </c>
      <c r="D248" s="1" t="s">
        <v>95</v>
      </c>
      <c r="E248" s="1" t="str">
        <f>CONCATENATE(USPerCapitaGDP[[#This Row],[Major City]],"-",USPerCapitaGDP[[#This Row],[State]])</f>
        <v>Kalamazoo-MI</v>
      </c>
      <c r="F248" s="3">
        <v>261108</v>
      </c>
      <c r="G248" s="3">
        <v>13094</v>
      </c>
      <c r="H248" s="3">
        <v>50148</v>
      </c>
      <c r="I248" s="7" t="str">
        <f>IF(ISNA(VLOOKUP(USPerCapitaGDP[[#This Row],[City-State]],CurrentNBATeams!G:G,1,FALSE)),"No","Yes")</f>
        <v>No</v>
      </c>
      <c r="J248" s="3">
        <f>COUNTIF(CurrentNBATeams!G:G,USPerCapitaGDP[[#This Row],[City-State]])</f>
        <v>0</v>
      </c>
    </row>
    <row r="249" spans="1:10" x14ac:dyDescent="0.3">
      <c r="A249" s="1">
        <v>248</v>
      </c>
      <c r="B249" s="1" t="s">
        <v>1462</v>
      </c>
      <c r="C249" s="1" t="s">
        <v>1782</v>
      </c>
      <c r="D249" s="1" t="s">
        <v>139</v>
      </c>
      <c r="E249" s="1" t="str">
        <f>CONCATENATE(USPerCapitaGDP[[#This Row],[Major City]],"-",USPerCapitaGDP[[#This Row],[State]])</f>
        <v>Blacksburg-VA</v>
      </c>
      <c r="F249" s="3">
        <v>165293</v>
      </c>
      <c r="G249" s="3">
        <v>8271</v>
      </c>
      <c r="H249" s="3">
        <v>50038</v>
      </c>
      <c r="I249" s="7" t="str">
        <f>IF(ISNA(VLOOKUP(USPerCapitaGDP[[#This Row],[City-State]],CurrentNBATeams!G:G,1,FALSE)),"No","Yes")</f>
        <v>No</v>
      </c>
      <c r="J249" s="3">
        <f>COUNTIF(CurrentNBATeams!G:G,USPerCapitaGDP[[#This Row],[City-State]])</f>
        <v>0</v>
      </c>
    </row>
    <row r="250" spans="1:10" x14ac:dyDescent="0.3">
      <c r="A250" s="1">
        <v>249</v>
      </c>
      <c r="B250" s="1" t="s">
        <v>1463</v>
      </c>
      <c r="C250" s="1" t="s">
        <v>416</v>
      </c>
      <c r="D250" s="1" t="s">
        <v>67</v>
      </c>
      <c r="E250" s="1" t="str">
        <f>CONCATENATE(USPerCapitaGDP[[#This Row],[Major City]],"-",USPerCapitaGDP[[#This Row],[State]])</f>
        <v>Chattanooga-TN</v>
      </c>
      <c r="F250" s="3">
        <v>567641</v>
      </c>
      <c r="G250" s="3">
        <v>28336</v>
      </c>
      <c r="H250" s="3">
        <v>49919</v>
      </c>
      <c r="I250" s="7" t="str">
        <f>IF(ISNA(VLOOKUP(USPerCapitaGDP[[#This Row],[City-State]],CurrentNBATeams!G:G,1,FALSE)),"No","Yes")</f>
        <v>No</v>
      </c>
      <c r="J250" s="3">
        <f>COUNTIF(CurrentNBATeams!G:G,USPerCapitaGDP[[#This Row],[City-State]])</f>
        <v>0</v>
      </c>
    </row>
    <row r="251" spans="1:10" x14ac:dyDescent="0.3">
      <c r="A251" s="1">
        <v>250</v>
      </c>
      <c r="B251" s="1" t="s">
        <v>1464</v>
      </c>
      <c r="C251" s="1" t="s">
        <v>644</v>
      </c>
      <c r="D251" s="1" t="s">
        <v>12</v>
      </c>
      <c r="E251" s="1" t="str">
        <f>CONCATENATE(USPerCapitaGDP[[#This Row],[Major City]],"-",USPerCapitaGDP[[#This Row],[State]])</f>
        <v>Abilene-TX</v>
      </c>
      <c r="F251" s="3">
        <v>177314</v>
      </c>
      <c r="G251" s="3">
        <v>8848</v>
      </c>
      <c r="H251" s="3">
        <v>49900</v>
      </c>
      <c r="I251" s="7" t="str">
        <f>IF(ISNA(VLOOKUP(USPerCapitaGDP[[#This Row],[City-State]],CurrentNBATeams!G:G,1,FALSE)),"No","Yes")</f>
        <v>No</v>
      </c>
      <c r="J251" s="3">
        <f>COUNTIF(CurrentNBATeams!G:G,USPerCapitaGDP[[#This Row],[City-State]])</f>
        <v>0</v>
      </c>
    </row>
    <row r="252" spans="1:10" x14ac:dyDescent="0.3">
      <c r="A252" s="1">
        <v>251</v>
      </c>
      <c r="B252" s="1" t="s">
        <v>1465</v>
      </c>
      <c r="C252" s="1" t="s">
        <v>1684</v>
      </c>
      <c r="D252" s="1" t="s">
        <v>8</v>
      </c>
      <c r="E252" s="1" t="str">
        <f>CONCATENATE(USPerCapitaGDP[[#This Row],[Major City]],"-",USPerCapitaGDP[[#This Row],[State]])</f>
        <v>Danville-IL</v>
      </c>
      <c r="F252" s="3">
        <v>73095</v>
      </c>
      <c r="G252" s="3">
        <v>3645</v>
      </c>
      <c r="H252" s="3">
        <v>49867</v>
      </c>
      <c r="I252" s="7" t="str">
        <f>IF(ISNA(VLOOKUP(USPerCapitaGDP[[#This Row],[City-State]],CurrentNBATeams!G:G,1,FALSE)),"No","Yes")</f>
        <v>No</v>
      </c>
      <c r="J252" s="3">
        <f>COUNTIF(CurrentNBATeams!G:G,USPerCapitaGDP[[#This Row],[City-State]])</f>
        <v>0</v>
      </c>
    </row>
    <row r="253" spans="1:10" x14ac:dyDescent="0.3">
      <c r="A253" s="1">
        <v>252</v>
      </c>
      <c r="B253" s="1" t="s">
        <v>1466</v>
      </c>
      <c r="C253" s="1" t="s">
        <v>455</v>
      </c>
      <c r="D253" s="1" t="s">
        <v>122</v>
      </c>
      <c r="E253" s="1" t="str">
        <f>CONCATENATE(USPerCapitaGDP[[#This Row],[Major City]],"-",USPerCapitaGDP[[#This Row],[State]])</f>
        <v>Springfield-MO</v>
      </c>
      <c r="F253" s="3">
        <v>481483</v>
      </c>
      <c r="G253" s="3">
        <v>23930</v>
      </c>
      <c r="H253" s="3">
        <v>49701</v>
      </c>
      <c r="I253" s="7" t="str">
        <f>IF(ISNA(VLOOKUP(USPerCapitaGDP[[#This Row],[City-State]],CurrentNBATeams!G:G,1,FALSE)),"No","Yes")</f>
        <v>No</v>
      </c>
      <c r="J253" s="3">
        <f>COUNTIF(CurrentNBATeams!G:G,USPerCapitaGDP[[#This Row],[City-State]])</f>
        <v>0</v>
      </c>
    </row>
    <row r="254" spans="1:10" x14ac:dyDescent="0.3">
      <c r="A254" s="1">
        <v>253</v>
      </c>
      <c r="B254" s="1" t="s">
        <v>1467</v>
      </c>
      <c r="C254" s="1" t="s">
        <v>1783</v>
      </c>
      <c r="D254" s="1" t="s">
        <v>353</v>
      </c>
      <c r="E254" s="1" t="str">
        <f>CONCATENATE(USPerCapitaGDP[[#This Row],[Major City]],"-",USPerCapitaGDP[[#This Row],[State]])</f>
        <v>Ogden-UT</v>
      </c>
      <c r="F254" s="3">
        <v>706696</v>
      </c>
      <c r="G254" s="3">
        <v>35071</v>
      </c>
      <c r="H254" s="3">
        <v>49627</v>
      </c>
      <c r="I254" s="7" t="str">
        <f>IF(ISNA(VLOOKUP(USPerCapitaGDP[[#This Row],[City-State]],CurrentNBATeams!G:G,1,FALSE)),"No","Yes")</f>
        <v>No</v>
      </c>
      <c r="J254" s="3">
        <f>COUNTIF(CurrentNBATeams!G:G,USPerCapitaGDP[[#This Row],[City-State]])</f>
        <v>0</v>
      </c>
    </row>
    <row r="255" spans="1:10" x14ac:dyDescent="0.3">
      <c r="A255" s="1">
        <v>254</v>
      </c>
      <c r="B255" s="1" t="s">
        <v>1468</v>
      </c>
      <c r="C255" s="1" t="s">
        <v>637</v>
      </c>
      <c r="D255" s="1" t="s">
        <v>34</v>
      </c>
      <c r="E255" s="1" t="str">
        <f>CONCATENATE(USPerCapitaGDP[[#This Row],[Major City]],"-",USPerCapitaGDP[[#This Row],[State]])</f>
        <v>Palm Bay-FL</v>
      </c>
      <c r="F255" s="3">
        <v>616628</v>
      </c>
      <c r="G255" s="3">
        <v>30589</v>
      </c>
      <c r="H255" s="3">
        <v>49607</v>
      </c>
      <c r="I255" s="7" t="str">
        <f>IF(ISNA(VLOOKUP(USPerCapitaGDP[[#This Row],[City-State]],CurrentNBATeams!G:G,1,FALSE)),"No","Yes")</f>
        <v>No</v>
      </c>
      <c r="J255" s="3">
        <f>COUNTIF(CurrentNBATeams!G:G,USPerCapitaGDP[[#This Row],[City-State]])</f>
        <v>0</v>
      </c>
    </row>
    <row r="256" spans="1:10" x14ac:dyDescent="0.3">
      <c r="A256" s="1">
        <v>255</v>
      </c>
      <c r="B256" s="1" t="s">
        <v>1469</v>
      </c>
      <c r="C256" s="1" t="s">
        <v>1685</v>
      </c>
      <c r="D256" s="1" t="s">
        <v>122</v>
      </c>
      <c r="E256" s="1" t="str">
        <f>CONCATENATE(USPerCapitaGDP[[#This Row],[Major City]],"-",USPerCapitaGDP[[#This Row],[State]])</f>
        <v>Cape Girardeau-MO</v>
      </c>
      <c r="F256" s="3">
        <v>97699</v>
      </c>
      <c r="G256" s="3">
        <v>4838</v>
      </c>
      <c r="H256" s="3">
        <v>49519</v>
      </c>
      <c r="I256" s="7" t="str">
        <f>IF(ISNA(VLOOKUP(USPerCapitaGDP[[#This Row],[City-State]],CurrentNBATeams!G:G,1,FALSE)),"No","Yes")</f>
        <v>No</v>
      </c>
      <c r="J256" s="3">
        <f>COUNTIF(CurrentNBATeams!G:G,USPerCapitaGDP[[#This Row],[City-State]])</f>
        <v>0</v>
      </c>
    </row>
    <row r="257" spans="1:10" x14ac:dyDescent="0.3">
      <c r="A257" s="1">
        <v>256</v>
      </c>
      <c r="B257" s="1" t="s">
        <v>1470</v>
      </c>
      <c r="C257" s="1" t="s">
        <v>1686</v>
      </c>
      <c r="D257" s="1" t="s">
        <v>95</v>
      </c>
      <c r="E257" s="1" t="str">
        <f>CONCATENATE(USPerCapitaGDP[[#This Row],[Major City]],"-",USPerCapitaGDP[[#This Row],[State]])</f>
        <v>Saginaw-MI</v>
      </c>
      <c r="F257" s="3">
        <v>189591</v>
      </c>
      <c r="G257" s="3">
        <v>9363</v>
      </c>
      <c r="H257" s="3">
        <v>49385</v>
      </c>
      <c r="I257" s="7" t="str">
        <f>IF(ISNA(VLOOKUP(USPerCapitaGDP[[#This Row],[City-State]],CurrentNBATeams!G:G,1,FALSE)),"No","Yes")</f>
        <v>No</v>
      </c>
      <c r="J257" s="3">
        <f>COUNTIF(CurrentNBATeams!G:G,USPerCapitaGDP[[#This Row],[City-State]])</f>
        <v>0</v>
      </c>
    </row>
    <row r="258" spans="1:10" x14ac:dyDescent="0.3">
      <c r="A258" s="1">
        <v>257</v>
      </c>
      <c r="B258" s="1" t="s">
        <v>1471</v>
      </c>
      <c r="C258" s="1" t="s">
        <v>112</v>
      </c>
      <c r="D258" s="1" t="s">
        <v>4</v>
      </c>
      <c r="E258" s="1" t="str">
        <f>CONCATENATE(USPerCapitaGDP[[#This Row],[Major City]],"-",USPerCapitaGDP[[#This Row],[State]])</f>
        <v>Fresno-CA</v>
      </c>
      <c r="F258" s="3">
        <v>1013581</v>
      </c>
      <c r="G258" s="3">
        <v>49987</v>
      </c>
      <c r="H258" s="3">
        <v>49317</v>
      </c>
      <c r="I258" s="7" t="str">
        <f>IF(ISNA(VLOOKUP(USPerCapitaGDP[[#This Row],[City-State]],CurrentNBATeams!G:G,1,FALSE)),"No","Yes")</f>
        <v>No</v>
      </c>
      <c r="J258" s="3">
        <f>COUNTIF(CurrentNBATeams!G:G,USPerCapitaGDP[[#This Row],[City-State]])</f>
        <v>0</v>
      </c>
    </row>
    <row r="259" spans="1:10" x14ac:dyDescent="0.3">
      <c r="A259" s="1">
        <v>258</v>
      </c>
      <c r="B259" s="1" t="s">
        <v>1472</v>
      </c>
      <c r="C259" s="1" t="s">
        <v>1687</v>
      </c>
      <c r="D259" s="1" t="s">
        <v>48</v>
      </c>
      <c r="E259" s="1" t="str">
        <f>CONCATENATE(USPerCapitaGDP[[#This Row],[Major City]],"-",USPerCapitaGDP[[#This Row],[State]])</f>
        <v>Goldsboro-NC</v>
      </c>
      <c r="F259" s="3">
        <v>116835</v>
      </c>
      <c r="G259" s="3">
        <v>5761</v>
      </c>
      <c r="H259" s="3">
        <v>49309</v>
      </c>
      <c r="I259" s="7" t="str">
        <f>IF(ISNA(VLOOKUP(USPerCapitaGDP[[#This Row],[City-State]],CurrentNBATeams!G:G,1,FALSE)),"No","Yes")</f>
        <v>No</v>
      </c>
      <c r="J259" s="3">
        <f>COUNTIF(CurrentNBATeams!G:G,USPerCapitaGDP[[#This Row],[City-State]])</f>
        <v>0</v>
      </c>
    </row>
    <row r="260" spans="1:10" x14ac:dyDescent="0.3">
      <c r="A260" s="1">
        <v>259</v>
      </c>
      <c r="B260" s="1" t="s">
        <v>1473</v>
      </c>
      <c r="C260" s="1" t="s">
        <v>1784</v>
      </c>
      <c r="D260" s="1" t="s">
        <v>34</v>
      </c>
      <c r="E260" s="1" t="str">
        <f>CONCATENATE(USPerCapitaGDP[[#This Row],[Major City]],"-",USPerCapitaGDP[[#This Row],[State]])</f>
        <v>Sebastian-FL</v>
      </c>
      <c r="F260" s="3">
        <v>163662</v>
      </c>
      <c r="G260" s="3">
        <v>8063</v>
      </c>
      <c r="H260" s="3">
        <v>49266</v>
      </c>
      <c r="I260" s="7" t="str">
        <f>IF(ISNA(VLOOKUP(USPerCapitaGDP[[#This Row],[City-State]],CurrentNBATeams!G:G,1,FALSE)),"No","Yes")</f>
        <v>No</v>
      </c>
      <c r="J260" s="3">
        <f>COUNTIF(CurrentNBATeams!G:G,USPerCapitaGDP[[#This Row],[City-State]])</f>
        <v>0</v>
      </c>
    </row>
    <row r="261" spans="1:10" x14ac:dyDescent="0.3">
      <c r="A261" s="1">
        <v>260</v>
      </c>
      <c r="B261" s="1" t="s">
        <v>1474</v>
      </c>
      <c r="C261" s="1" t="s">
        <v>441</v>
      </c>
      <c r="D261" s="1" t="s">
        <v>85</v>
      </c>
      <c r="E261" s="1" t="str">
        <f>CONCATENATE(USPerCapitaGDP[[#This Row],[Major City]],"-",USPerCapitaGDP[[#This Row],[State]])</f>
        <v>Salem-OR</v>
      </c>
      <c r="F261" s="3">
        <v>436283</v>
      </c>
      <c r="G261" s="3">
        <v>21487</v>
      </c>
      <c r="H261" s="3">
        <v>49250</v>
      </c>
      <c r="I261" s="7" t="str">
        <f>IF(ISNA(VLOOKUP(USPerCapitaGDP[[#This Row],[City-State]],CurrentNBATeams!G:G,1,FALSE)),"No","Yes")</f>
        <v>No</v>
      </c>
      <c r="J261" s="3">
        <f>COUNTIF(CurrentNBATeams!G:G,USPerCapitaGDP[[#This Row],[City-State]])</f>
        <v>0</v>
      </c>
    </row>
    <row r="262" spans="1:10" x14ac:dyDescent="0.3">
      <c r="A262" s="1">
        <v>261</v>
      </c>
      <c r="B262" s="1" t="s">
        <v>1475</v>
      </c>
      <c r="C262" s="1" t="s">
        <v>434</v>
      </c>
      <c r="D262" s="1" t="s">
        <v>85</v>
      </c>
      <c r="E262" s="1" t="str">
        <f>CONCATENATE(USPerCapitaGDP[[#This Row],[Major City]],"-",USPerCapitaGDP[[#This Row],[State]])</f>
        <v>Eugene-OR</v>
      </c>
      <c r="F262" s="3">
        <v>383189</v>
      </c>
      <c r="G262" s="3">
        <v>18848</v>
      </c>
      <c r="H262" s="3">
        <v>49187</v>
      </c>
      <c r="I262" s="7" t="str">
        <f>IF(ISNA(VLOOKUP(USPerCapitaGDP[[#This Row],[City-State]],CurrentNBATeams!G:G,1,FALSE)),"No","Yes")</f>
        <v>No</v>
      </c>
      <c r="J262" s="3">
        <f>COUNTIF(CurrentNBATeams!G:G,USPerCapitaGDP[[#This Row],[City-State]])</f>
        <v>0</v>
      </c>
    </row>
    <row r="263" spans="1:10" x14ac:dyDescent="0.3">
      <c r="A263" s="1">
        <v>262</v>
      </c>
      <c r="B263" s="1" t="s">
        <v>1476</v>
      </c>
      <c r="C263" s="1" t="s">
        <v>1688</v>
      </c>
      <c r="D263" s="1" t="s">
        <v>700</v>
      </c>
      <c r="E263" s="1" t="str">
        <f>CONCATENATE(USPerCapitaGDP[[#This Row],[Major City]],"-",USPerCapitaGDP[[#This Row],[State]])</f>
        <v>Great Falls-MT</v>
      </c>
      <c r="F263" s="3">
        <v>84511</v>
      </c>
      <c r="G263" s="3">
        <v>4150</v>
      </c>
      <c r="H263" s="3">
        <v>49106</v>
      </c>
      <c r="I263" s="7" t="str">
        <f>IF(ISNA(VLOOKUP(USPerCapitaGDP[[#This Row],[City-State]],CurrentNBATeams!G:G,1,FALSE)),"No","Yes")</f>
        <v>No</v>
      </c>
      <c r="J263" s="3">
        <f>COUNTIF(CurrentNBATeams!G:G,USPerCapitaGDP[[#This Row],[City-State]])</f>
        <v>0</v>
      </c>
    </row>
    <row r="264" spans="1:10" x14ac:dyDescent="0.3">
      <c r="A264" s="1">
        <v>263</v>
      </c>
      <c r="B264" s="1" t="s">
        <v>1477</v>
      </c>
      <c r="C264" s="1" t="s">
        <v>466</v>
      </c>
      <c r="D264" s="1" t="s">
        <v>19</v>
      </c>
      <c r="E264" s="1" t="str">
        <f>CONCATENATE(USPerCapitaGDP[[#This Row],[Major City]],"-",USPerCapitaGDP[[#This Row],[State]])</f>
        <v>Lancaster-PA</v>
      </c>
      <c r="F264" s="3">
        <v>553652</v>
      </c>
      <c r="G264" s="3">
        <v>27183</v>
      </c>
      <c r="H264" s="3">
        <v>49098</v>
      </c>
      <c r="I264" s="7" t="str">
        <f>IF(ISNA(VLOOKUP(USPerCapitaGDP[[#This Row],[City-State]],CurrentNBATeams!G:G,1,FALSE)),"No","Yes")</f>
        <v>No</v>
      </c>
      <c r="J264" s="3">
        <f>COUNTIF(CurrentNBATeams!G:G,USPerCapitaGDP[[#This Row],[City-State]])</f>
        <v>0</v>
      </c>
    </row>
    <row r="265" spans="1:10" x14ac:dyDescent="0.3">
      <c r="A265" s="1">
        <v>264</v>
      </c>
      <c r="B265" s="1" t="s">
        <v>1478</v>
      </c>
      <c r="C265" s="1" t="s">
        <v>1689</v>
      </c>
      <c r="D265" s="1" t="s">
        <v>85</v>
      </c>
      <c r="E265" s="1" t="str">
        <f>CONCATENATE(USPerCapitaGDP[[#This Row],[Major City]],"-",USPerCapitaGDP[[#This Row],[State]])</f>
        <v>Medford-OR</v>
      </c>
      <c r="F265" s="3">
        <v>223734</v>
      </c>
      <c r="G265" s="3">
        <v>10949</v>
      </c>
      <c r="H265" s="3">
        <v>48938</v>
      </c>
      <c r="I265" s="7" t="str">
        <f>IF(ISNA(VLOOKUP(USPerCapitaGDP[[#This Row],[City-State]],CurrentNBATeams!G:G,1,FALSE)),"No","Yes")</f>
        <v>No</v>
      </c>
      <c r="J265" s="3">
        <f>COUNTIF(CurrentNBATeams!G:G,USPerCapitaGDP[[#This Row],[City-State]])</f>
        <v>0</v>
      </c>
    </row>
    <row r="266" spans="1:10" x14ac:dyDescent="0.3">
      <c r="A266" s="1">
        <v>265</v>
      </c>
      <c r="B266" s="1" t="s">
        <v>1479</v>
      </c>
      <c r="C266" s="1" t="s">
        <v>1785</v>
      </c>
      <c r="D266" s="1" t="s">
        <v>67</v>
      </c>
      <c r="E266" s="1" t="str">
        <f>CONCATENATE(USPerCapitaGDP[[#This Row],[Major City]],"-",USPerCapitaGDP[[#This Row],[State]])</f>
        <v>Kingsport-TN</v>
      </c>
      <c r="F266" s="3">
        <v>308661</v>
      </c>
      <c r="G266" s="3">
        <v>15104</v>
      </c>
      <c r="H266" s="3">
        <v>48934</v>
      </c>
      <c r="I266" s="7" t="str">
        <f>IF(ISNA(VLOOKUP(USPerCapitaGDP[[#This Row],[City-State]],CurrentNBATeams!G:G,1,FALSE)),"No","Yes")</f>
        <v>No</v>
      </c>
      <c r="J266" s="3">
        <f>COUNTIF(CurrentNBATeams!G:G,USPerCapitaGDP[[#This Row],[City-State]])</f>
        <v>0</v>
      </c>
    </row>
    <row r="267" spans="1:10" x14ac:dyDescent="0.3">
      <c r="A267" s="1">
        <v>266</v>
      </c>
      <c r="B267" s="1" t="s">
        <v>1480</v>
      </c>
      <c r="C267" s="1" t="s">
        <v>1690</v>
      </c>
      <c r="D267" s="1" t="s">
        <v>288</v>
      </c>
      <c r="E267" s="1" t="str">
        <f>CONCATENATE(USPerCapitaGDP[[#This Row],[Major City]],"-",USPerCapitaGDP[[#This Row],[State]])</f>
        <v>Logan-ID</v>
      </c>
      <c r="F267" s="3">
        <v>152083</v>
      </c>
      <c r="G267" s="3">
        <v>7425</v>
      </c>
      <c r="H267" s="3">
        <v>48822</v>
      </c>
      <c r="I267" s="7" t="str">
        <f>IF(ISNA(VLOOKUP(USPerCapitaGDP[[#This Row],[City-State]],CurrentNBATeams!G:G,1,FALSE)),"No","Yes")</f>
        <v>No</v>
      </c>
      <c r="J267" s="3">
        <f>COUNTIF(CurrentNBATeams!G:G,USPerCapitaGDP[[#This Row],[City-State]])</f>
        <v>0</v>
      </c>
    </row>
    <row r="268" spans="1:10" x14ac:dyDescent="0.3">
      <c r="A268" s="1">
        <v>267</v>
      </c>
      <c r="B268" s="1" t="s">
        <v>1481</v>
      </c>
      <c r="C268" s="1" t="s">
        <v>1691</v>
      </c>
      <c r="D268" s="1" t="s">
        <v>19</v>
      </c>
      <c r="E268" s="1" t="str">
        <f>CONCATENATE(USPerCapitaGDP[[#This Row],[Major City]],"-",USPerCapitaGDP[[#This Row],[State]])</f>
        <v>Lebanon-PA</v>
      </c>
      <c r="F268" s="3">
        <v>143493</v>
      </c>
      <c r="G268" s="3">
        <v>6911</v>
      </c>
      <c r="H268" s="3">
        <v>48163</v>
      </c>
      <c r="I268" s="7" t="str">
        <f>IF(ISNA(VLOOKUP(USPerCapitaGDP[[#This Row],[City-State]],CurrentNBATeams!G:G,1,FALSE)),"No","Yes")</f>
        <v>No</v>
      </c>
      <c r="J268" s="3">
        <f>COUNTIF(CurrentNBATeams!G:G,USPerCapitaGDP[[#This Row],[City-State]])</f>
        <v>0</v>
      </c>
    </row>
    <row r="269" spans="1:10" x14ac:dyDescent="0.3">
      <c r="A269" s="1">
        <v>268</v>
      </c>
      <c r="B269" s="1" t="s">
        <v>1482</v>
      </c>
      <c r="C269" s="1" t="s">
        <v>804</v>
      </c>
      <c r="D269" s="1" t="s">
        <v>303</v>
      </c>
      <c r="E269" s="1" t="str">
        <f>CONCATENATE(USPerCapitaGDP[[#This Row],[Major City]],"-",USPerCapitaGDP[[#This Row],[State]])</f>
        <v>Tuscaloosa-AL</v>
      </c>
      <c r="F269" s="3">
        <v>268191</v>
      </c>
      <c r="G269" s="3">
        <v>12913</v>
      </c>
      <c r="H269" s="3">
        <v>48149</v>
      </c>
      <c r="I269" s="7" t="str">
        <f>IF(ISNA(VLOOKUP(USPerCapitaGDP[[#This Row],[City-State]],CurrentNBATeams!G:G,1,FALSE)),"No","Yes")</f>
        <v>No</v>
      </c>
      <c r="J269" s="3">
        <f>COUNTIF(CurrentNBATeams!G:G,USPerCapitaGDP[[#This Row],[City-State]])</f>
        <v>0</v>
      </c>
    </row>
    <row r="270" spans="1:10" x14ac:dyDescent="0.3">
      <c r="A270" s="1">
        <v>269</v>
      </c>
      <c r="B270" s="1" t="s">
        <v>1483</v>
      </c>
      <c r="C270" s="1" t="s">
        <v>1692</v>
      </c>
      <c r="D270" s="1" t="s">
        <v>357</v>
      </c>
      <c r="E270" s="1" t="str">
        <f>CONCATENATE(USPerCapitaGDP[[#This Row],[Major City]],"-",USPerCapitaGDP[[#This Row],[State]])</f>
        <v>Jonesboro-AR</v>
      </c>
      <c r="F270" s="3">
        <v>134878</v>
      </c>
      <c r="G270" s="3">
        <v>6494</v>
      </c>
      <c r="H270" s="3">
        <v>48147</v>
      </c>
      <c r="I270" s="7" t="str">
        <f>IF(ISNA(VLOOKUP(USPerCapitaGDP[[#This Row],[City-State]],CurrentNBATeams!G:G,1,FALSE)),"No","Yes")</f>
        <v>No</v>
      </c>
      <c r="J270" s="3">
        <f>COUNTIF(CurrentNBATeams!G:G,USPerCapitaGDP[[#This Row],[City-State]])</f>
        <v>0</v>
      </c>
    </row>
    <row r="271" spans="1:10" x14ac:dyDescent="0.3">
      <c r="A271" s="1">
        <v>270</v>
      </c>
      <c r="B271" s="1" t="s">
        <v>1484</v>
      </c>
      <c r="C271" s="1" t="s">
        <v>1693</v>
      </c>
      <c r="D271" s="1" t="s">
        <v>625</v>
      </c>
      <c r="E271" s="1" t="str">
        <f>CONCATENATE(USPerCapitaGDP[[#This Row],[Major City]],"-",USPerCapitaGDP[[#This Row],[State]])</f>
        <v>Grand Forks-ND</v>
      </c>
      <c r="F271" s="3">
        <v>103462</v>
      </c>
      <c r="G271" s="3">
        <v>4981</v>
      </c>
      <c r="H271" s="3">
        <v>48143</v>
      </c>
      <c r="I271" s="7" t="str">
        <f>IF(ISNA(VLOOKUP(USPerCapitaGDP[[#This Row],[City-State]],CurrentNBATeams!G:G,1,FALSE)),"No","Yes")</f>
        <v>No</v>
      </c>
      <c r="J271" s="3">
        <f>COUNTIF(CurrentNBATeams!G:G,USPerCapitaGDP[[#This Row],[City-State]])</f>
        <v>0</v>
      </c>
    </row>
    <row r="272" spans="1:10" x14ac:dyDescent="0.3">
      <c r="A272" s="1">
        <v>271</v>
      </c>
      <c r="B272" s="1" t="s">
        <v>1485</v>
      </c>
      <c r="C272" s="1" t="s">
        <v>220</v>
      </c>
      <c r="D272" s="1" t="s">
        <v>48</v>
      </c>
      <c r="E272" s="1" t="str">
        <f>CONCATENATE(USPerCapitaGDP[[#This Row],[Major City]],"-",USPerCapitaGDP[[#This Row],[State]])</f>
        <v>Greensboro-NC</v>
      </c>
      <c r="F272" s="3">
        <v>778848</v>
      </c>
      <c r="G272" s="3">
        <v>37466</v>
      </c>
      <c r="H272" s="3">
        <v>48104</v>
      </c>
      <c r="I272" s="7" t="str">
        <f>IF(ISNA(VLOOKUP(USPerCapitaGDP[[#This Row],[City-State]],CurrentNBATeams!G:G,1,FALSE)),"No","Yes")</f>
        <v>No</v>
      </c>
      <c r="J272" s="3">
        <f>COUNTIF(CurrentNBATeams!G:G,USPerCapitaGDP[[#This Row],[City-State]])</f>
        <v>0</v>
      </c>
    </row>
    <row r="273" spans="1:10" x14ac:dyDescent="0.3">
      <c r="A273" s="1">
        <v>272</v>
      </c>
      <c r="B273" s="1" t="s">
        <v>1486</v>
      </c>
      <c r="C273" s="1" t="s">
        <v>926</v>
      </c>
      <c r="D273" s="1" t="s">
        <v>4</v>
      </c>
      <c r="E273" s="1" t="str">
        <f>CONCATENATE(USPerCapitaGDP[[#This Row],[Major City]],"-",USPerCapitaGDP[[#This Row],[State]])</f>
        <v>Chico-CA</v>
      </c>
      <c r="F273" s="3">
        <v>208309</v>
      </c>
      <c r="G273" s="3">
        <v>10006</v>
      </c>
      <c r="H273" s="3">
        <v>48034</v>
      </c>
      <c r="I273" s="7" t="str">
        <f>IF(ISNA(VLOOKUP(USPerCapitaGDP[[#This Row],[City-State]],CurrentNBATeams!G:G,1,FALSE)),"No","Yes")</f>
        <v>No</v>
      </c>
      <c r="J273" s="3">
        <f>COUNTIF(CurrentNBATeams!G:G,USPerCapitaGDP[[#This Row],[City-State]])</f>
        <v>0</v>
      </c>
    </row>
    <row r="274" spans="1:10" x14ac:dyDescent="0.3">
      <c r="A274" s="1">
        <v>273</v>
      </c>
      <c r="B274" s="1" t="s">
        <v>1487</v>
      </c>
      <c r="C274" s="1" t="s">
        <v>1139</v>
      </c>
      <c r="D274" s="1" t="s">
        <v>48</v>
      </c>
      <c r="E274" s="1" t="str">
        <f>CONCATENATE(USPerCapitaGDP[[#This Row],[Major City]],"-",USPerCapitaGDP[[#This Row],[State]])</f>
        <v>Jacksonville-NC</v>
      </c>
      <c r="F274" s="3">
        <v>206160</v>
      </c>
      <c r="G274" s="3">
        <v>9900</v>
      </c>
      <c r="H274" s="3">
        <v>48021</v>
      </c>
      <c r="I274" s="7" t="str">
        <f>IF(ISNA(VLOOKUP(USPerCapitaGDP[[#This Row],[City-State]],CurrentNBATeams!G:G,1,FALSE)),"No","Yes")</f>
        <v>No</v>
      </c>
      <c r="J274" s="3">
        <f>COUNTIF(CurrentNBATeams!G:G,USPerCapitaGDP[[#This Row],[City-State]])</f>
        <v>0</v>
      </c>
    </row>
    <row r="275" spans="1:10" x14ac:dyDescent="0.3">
      <c r="A275" s="1">
        <v>274</v>
      </c>
      <c r="B275" s="1" t="s">
        <v>1488</v>
      </c>
      <c r="C275" s="1" t="s">
        <v>1786</v>
      </c>
      <c r="D275" s="1" t="s">
        <v>211</v>
      </c>
      <c r="E275" s="1" t="str">
        <f>CONCATENATE(USPerCapitaGDP[[#This Row],[Major City]],"-",USPerCapitaGDP[[#This Row],[State]])</f>
        <v>Vineland-NJ</v>
      </c>
      <c r="F275" s="3">
        <v>153627</v>
      </c>
      <c r="G275" s="3">
        <v>7376</v>
      </c>
      <c r="H275" s="3">
        <v>48012</v>
      </c>
      <c r="I275" s="7" t="str">
        <f>IF(ISNA(VLOOKUP(USPerCapitaGDP[[#This Row],[City-State]],CurrentNBATeams!G:G,1,FALSE)),"No","Yes")</f>
        <v>No</v>
      </c>
      <c r="J275" s="3">
        <f>COUNTIF(CurrentNBATeams!G:G,USPerCapitaGDP[[#This Row],[City-State]])</f>
        <v>0</v>
      </c>
    </row>
    <row r="276" spans="1:10" x14ac:dyDescent="0.3">
      <c r="A276" s="1">
        <v>275</v>
      </c>
      <c r="B276" s="1" t="s">
        <v>1489</v>
      </c>
      <c r="C276" s="1" t="s">
        <v>323</v>
      </c>
      <c r="D276" s="1" t="s">
        <v>4</v>
      </c>
      <c r="E276" s="1" t="str">
        <f>CONCATENATE(USPerCapitaGDP[[#This Row],[Major City]],"-",USPerCapitaGDP[[#This Row],[State]])</f>
        <v>Modesto-CA</v>
      </c>
      <c r="F276" s="3">
        <v>552999</v>
      </c>
      <c r="G276" s="3">
        <v>26519</v>
      </c>
      <c r="H276" s="3">
        <v>47955</v>
      </c>
      <c r="I276" s="7" t="str">
        <f>IF(ISNA(VLOOKUP(USPerCapitaGDP[[#This Row],[City-State]],CurrentNBATeams!G:G,1,FALSE)),"No","Yes")</f>
        <v>No</v>
      </c>
      <c r="J276" s="3">
        <f>COUNTIF(CurrentNBATeams!G:G,USPerCapitaGDP[[#This Row],[City-State]])</f>
        <v>0</v>
      </c>
    </row>
    <row r="277" spans="1:10" x14ac:dyDescent="0.3">
      <c r="A277" s="1">
        <v>276</v>
      </c>
      <c r="B277" s="1" t="s">
        <v>1490</v>
      </c>
      <c r="C277" s="1" t="s">
        <v>547</v>
      </c>
      <c r="D277" s="1" t="s">
        <v>95</v>
      </c>
      <c r="E277" s="1" t="str">
        <f>CONCATENATE(USPerCapitaGDP[[#This Row],[Major City]],"-",USPerCapitaGDP[[#This Row],[State]])</f>
        <v>Jackson-MI</v>
      </c>
      <c r="F277" s="3">
        <v>160050</v>
      </c>
      <c r="G277" s="3">
        <v>7651</v>
      </c>
      <c r="H277" s="3">
        <v>47804</v>
      </c>
      <c r="I277" s="7" t="str">
        <f>IF(ISNA(VLOOKUP(USPerCapitaGDP[[#This Row],[City-State]],CurrentNBATeams!G:G,1,FALSE)),"No","Yes")</f>
        <v>No</v>
      </c>
      <c r="J277" s="3">
        <f>COUNTIF(CurrentNBATeams!G:G,USPerCapitaGDP[[#This Row],[City-State]])</f>
        <v>0</v>
      </c>
    </row>
    <row r="278" spans="1:10" x14ac:dyDescent="0.3">
      <c r="A278" s="1">
        <v>277</v>
      </c>
      <c r="B278" s="1" t="s">
        <v>1491</v>
      </c>
      <c r="C278" s="1" t="s">
        <v>109</v>
      </c>
      <c r="D278" s="1" t="s">
        <v>16</v>
      </c>
      <c r="E278" s="1" t="str">
        <f>CONCATENATE(USPerCapitaGDP[[#This Row],[Major City]],"-",USPerCapitaGDP[[#This Row],[State]])</f>
        <v>Tucson-AZ</v>
      </c>
      <c r="F278" s="3">
        <v>1052030</v>
      </c>
      <c r="G278" s="3">
        <v>50231</v>
      </c>
      <c r="H278" s="3">
        <v>47747</v>
      </c>
      <c r="I278" s="7" t="str">
        <f>IF(ISNA(VLOOKUP(USPerCapitaGDP[[#This Row],[City-State]],CurrentNBATeams!G:G,1,FALSE)),"No","Yes")</f>
        <v>No</v>
      </c>
      <c r="J278" s="3">
        <f>COUNTIF(CurrentNBATeams!G:G,USPerCapitaGDP[[#This Row],[City-State]])</f>
        <v>0</v>
      </c>
    </row>
    <row r="279" spans="1:10" x14ac:dyDescent="0.3">
      <c r="A279" s="1">
        <v>278</v>
      </c>
      <c r="B279" s="1" t="s">
        <v>1492</v>
      </c>
      <c r="C279" s="1" t="s">
        <v>1694</v>
      </c>
      <c r="D279" s="1" t="s">
        <v>139</v>
      </c>
      <c r="E279" s="1" t="str">
        <f>CONCATENATE(USPerCapitaGDP[[#This Row],[Major City]],"-",USPerCapitaGDP[[#This Row],[State]])</f>
        <v>Roanoke-VA</v>
      </c>
      <c r="F279" s="3">
        <v>314496</v>
      </c>
      <c r="G279" s="3">
        <v>15012</v>
      </c>
      <c r="H279" s="3">
        <v>47734</v>
      </c>
      <c r="I279" s="7" t="str">
        <f>IF(ISNA(VLOOKUP(USPerCapitaGDP[[#This Row],[City-State]],CurrentNBATeams!G:G,1,FALSE)),"No","Yes")</f>
        <v>No</v>
      </c>
      <c r="J279" s="3">
        <f>COUNTIF(CurrentNBATeams!G:G,USPerCapitaGDP[[#This Row],[City-State]])</f>
        <v>0</v>
      </c>
    </row>
    <row r="280" spans="1:10" x14ac:dyDescent="0.3">
      <c r="A280" s="1">
        <v>279</v>
      </c>
      <c r="B280" s="1" t="s">
        <v>1493</v>
      </c>
      <c r="C280" s="1" t="s">
        <v>907</v>
      </c>
      <c r="D280" s="1" t="s">
        <v>12</v>
      </c>
      <c r="E280" s="1" t="str">
        <f>CONCATENATE(USPerCapitaGDP[[#This Row],[Major City]],"-",USPerCapitaGDP[[#This Row],[State]])</f>
        <v>Wichita Falls-TX</v>
      </c>
      <c r="F280" s="3">
        <v>149013</v>
      </c>
      <c r="G280" s="3">
        <v>7096</v>
      </c>
      <c r="H280" s="3">
        <v>47620</v>
      </c>
      <c r="I280" s="7" t="str">
        <f>IF(ISNA(VLOOKUP(USPerCapitaGDP[[#This Row],[City-State]],CurrentNBATeams!G:G,1,FALSE)),"No","Yes")</f>
        <v>No</v>
      </c>
      <c r="J280" s="3">
        <f>COUNTIF(CurrentNBATeams!G:G,USPerCapitaGDP[[#This Row],[City-State]])</f>
        <v>0</v>
      </c>
    </row>
    <row r="281" spans="1:10" x14ac:dyDescent="0.3">
      <c r="A281" s="1">
        <v>280</v>
      </c>
      <c r="B281" s="1" t="s">
        <v>1494</v>
      </c>
      <c r="C281" s="1" t="s">
        <v>1695</v>
      </c>
      <c r="D281" s="1" t="s">
        <v>60</v>
      </c>
      <c r="E281" s="1" t="str">
        <f>CONCATENATE(USPerCapitaGDP[[#This Row],[Major City]],"-",USPerCapitaGDP[[#This Row],[State]])</f>
        <v>Grand Junction-CO</v>
      </c>
      <c r="F281" s="3">
        <v>157335</v>
      </c>
      <c r="G281" s="3">
        <v>7444</v>
      </c>
      <c r="H281" s="3">
        <v>47313</v>
      </c>
      <c r="I281" s="7" t="str">
        <f>IF(ISNA(VLOOKUP(USPerCapitaGDP[[#This Row],[City-State]],CurrentNBATeams!G:G,1,FALSE)),"No","Yes")</f>
        <v>No</v>
      </c>
      <c r="J281" s="3">
        <f>COUNTIF(CurrentNBATeams!G:G,USPerCapitaGDP[[#This Row],[City-State]])</f>
        <v>0</v>
      </c>
    </row>
    <row r="282" spans="1:10" x14ac:dyDescent="0.3">
      <c r="A282" s="1">
        <v>281</v>
      </c>
      <c r="B282" s="1" t="s">
        <v>1495</v>
      </c>
      <c r="C282" s="1" t="s">
        <v>1787</v>
      </c>
      <c r="D282" s="1" t="s">
        <v>4</v>
      </c>
      <c r="E282" s="1" t="str">
        <f>CONCATENATE(USPerCapitaGDP[[#This Row],[Major City]],"-",USPerCapitaGDP[[#This Row],[State]])</f>
        <v>Hanford-CA</v>
      </c>
      <c r="F282" s="3">
        <v>153443</v>
      </c>
      <c r="G282" s="3">
        <v>7258</v>
      </c>
      <c r="H282" s="3">
        <v>47301</v>
      </c>
      <c r="I282" s="7" t="str">
        <f>IF(ISNA(VLOOKUP(USPerCapitaGDP[[#This Row],[City-State]],CurrentNBATeams!G:G,1,FALSE)),"No","Yes")</f>
        <v>No</v>
      </c>
      <c r="J282" s="3">
        <f>COUNTIF(CurrentNBATeams!G:G,USPerCapitaGDP[[#This Row],[City-State]])</f>
        <v>0</v>
      </c>
    </row>
    <row r="283" spans="1:10" x14ac:dyDescent="0.3">
      <c r="A283" s="1">
        <v>282</v>
      </c>
      <c r="B283" s="1" t="s">
        <v>1496</v>
      </c>
      <c r="C283" s="1" t="s">
        <v>1696</v>
      </c>
      <c r="D283" s="1" t="s">
        <v>173</v>
      </c>
      <c r="E283" s="1" t="str">
        <f>CONCATENATE(USPerCapitaGDP[[#This Row],[Major City]],"-",USPerCapitaGDP[[#This Row],[State]])</f>
        <v>Lafayette-LA</v>
      </c>
      <c r="F283" s="3">
        <v>479212</v>
      </c>
      <c r="G283" s="3">
        <v>22650</v>
      </c>
      <c r="H283" s="3">
        <v>47265</v>
      </c>
      <c r="I283" s="7" t="str">
        <f>IF(ISNA(VLOOKUP(USPerCapitaGDP[[#This Row],[City-State]],CurrentNBATeams!G:G,1,FALSE)),"No","Yes")</f>
        <v>No</v>
      </c>
      <c r="J283" s="3">
        <f>COUNTIF(CurrentNBATeams!G:G,USPerCapitaGDP[[#This Row],[City-State]])</f>
        <v>0</v>
      </c>
    </row>
    <row r="284" spans="1:10" x14ac:dyDescent="0.3">
      <c r="A284" s="1">
        <v>283</v>
      </c>
      <c r="B284" s="1" t="s">
        <v>1497</v>
      </c>
      <c r="C284" s="1" t="s">
        <v>1697</v>
      </c>
      <c r="D284" s="1" t="s">
        <v>64</v>
      </c>
      <c r="E284" s="1" t="str">
        <f>CONCATENATE(USPerCapitaGDP[[#This Row],[Major City]],"-",USPerCapitaGDP[[#This Row],[State]])</f>
        <v>Enid-OK</v>
      </c>
      <c r="F284" s="3">
        <v>61926</v>
      </c>
      <c r="G284" s="3">
        <v>2926</v>
      </c>
      <c r="H284" s="3">
        <v>47250</v>
      </c>
      <c r="I284" s="7" t="str">
        <f>IF(ISNA(VLOOKUP(USPerCapitaGDP[[#This Row],[City-State]],CurrentNBATeams!G:G,1,FALSE)),"No","Yes")</f>
        <v>No</v>
      </c>
      <c r="J284" s="3">
        <f>COUNTIF(CurrentNBATeams!G:G,USPerCapitaGDP[[#This Row],[City-State]])</f>
        <v>0</v>
      </c>
    </row>
    <row r="285" spans="1:10" x14ac:dyDescent="0.3">
      <c r="A285" s="1">
        <v>284</v>
      </c>
      <c r="B285" s="1" t="s">
        <v>1498</v>
      </c>
      <c r="C285" s="1" t="s">
        <v>1698</v>
      </c>
      <c r="D285" s="1" t="s">
        <v>0</v>
      </c>
      <c r="E285" s="1" t="str">
        <f>CONCATENATE(USPerCapitaGDP[[#This Row],[Major City]],"-",USPerCapitaGDP[[#This Row],[State]])</f>
        <v>Kingston-NY</v>
      </c>
      <c r="F285" s="3">
        <v>182951</v>
      </c>
      <c r="G285" s="3">
        <v>8622</v>
      </c>
      <c r="H285" s="3">
        <v>47127</v>
      </c>
      <c r="I285" s="7" t="str">
        <f>IF(ISNA(VLOOKUP(USPerCapitaGDP[[#This Row],[City-State]],CurrentNBATeams!G:G,1,FALSE)),"No","Yes")</f>
        <v>No</v>
      </c>
      <c r="J285" s="3">
        <f>COUNTIF(CurrentNBATeams!G:G,USPerCapitaGDP[[#This Row],[City-State]])</f>
        <v>0</v>
      </c>
    </row>
    <row r="286" spans="1:10" x14ac:dyDescent="0.3">
      <c r="A286" s="1">
        <v>285</v>
      </c>
      <c r="B286" s="1" t="s">
        <v>1499</v>
      </c>
      <c r="C286" s="1" t="s">
        <v>1699</v>
      </c>
      <c r="D286" s="1" t="s">
        <v>106</v>
      </c>
      <c r="E286" s="1" t="str">
        <f>CONCATENATE(USPerCapitaGDP[[#This Row],[Major City]],"-",USPerCapitaGDP[[#This Row],[State]])</f>
        <v>Farmington-NM</v>
      </c>
      <c r="F286" s="3">
        <v>120993</v>
      </c>
      <c r="G286" s="3">
        <v>5698</v>
      </c>
      <c r="H286" s="3">
        <v>47094</v>
      </c>
      <c r="I286" s="7" t="str">
        <f>IF(ISNA(VLOOKUP(USPerCapitaGDP[[#This Row],[City-State]],CurrentNBATeams!G:G,1,FALSE)),"No","Yes")</f>
        <v>No</v>
      </c>
      <c r="J286" s="3">
        <f>COUNTIF(CurrentNBATeams!G:G,USPerCapitaGDP[[#This Row],[City-State]])</f>
        <v>0</v>
      </c>
    </row>
    <row r="287" spans="1:10" x14ac:dyDescent="0.3">
      <c r="A287" s="1">
        <v>286</v>
      </c>
      <c r="B287" s="1" t="s">
        <v>1500</v>
      </c>
      <c r="C287" s="1" t="s">
        <v>1788</v>
      </c>
      <c r="D287" s="1" t="s">
        <v>34</v>
      </c>
      <c r="E287" s="1" t="str">
        <f>CONCATENATE(USPerCapitaGDP[[#This Row],[Major City]],"-",USPerCapitaGDP[[#This Row],[State]])</f>
        <v>Pensacola-FL</v>
      </c>
      <c r="F287" s="3">
        <v>516388</v>
      </c>
      <c r="G287" s="3">
        <v>24309</v>
      </c>
      <c r="H287" s="3">
        <v>47075</v>
      </c>
      <c r="I287" s="7" t="str">
        <f>IF(ISNA(VLOOKUP(USPerCapitaGDP[[#This Row],[City-State]],CurrentNBATeams!G:G,1,FALSE)),"No","Yes")</f>
        <v>No</v>
      </c>
      <c r="J287" s="3">
        <f>COUNTIF(CurrentNBATeams!G:G,USPerCapitaGDP[[#This Row],[City-State]])</f>
        <v>0</v>
      </c>
    </row>
    <row r="288" spans="1:10" x14ac:dyDescent="0.3">
      <c r="A288" s="1">
        <v>287</v>
      </c>
      <c r="B288" s="1" t="s">
        <v>1501</v>
      </c>
      <c r="C288" s="1" t="s">
        <v>1700</v>
      </c>
      <c r="D288" s="1" t="s">
        <v>126</v>
      </c>
      <c r="E288" s="1" t="str">
        <f>CONCATENATE(USPerCapitaGDP[[#This Row],[Major City]],"-",USPerCapitaGDP[[#This Row],[State]])</f>
        <v>Dalton-GA</v>
      </c>
      <c r="F288" s="3">
        <v>142799</v>
      </c>
      <c r="G288" s="3">
        <v>6689</v>
      </c>
      <c r="H288" s="3">
        <v>46842</v>
      </c>
      <c r="I288" s="7" t="str">
        <f>IF(ISNA(VLOOKUP(USPerCapitaGDP[[#This Row],[City-State]],CurrentNBATeams!G:G,1,FALSE)),"No","Yes")</f>
        <v>No</v>
      </c>
      <c r="J288" s="3">
        <f>COUNTIF(CurrentNBATeams!G:G,USPerCapitaGDP[[#This Row],[City-State]])</f>
        <v>0</v>
      </c>
    </row>
    <row r="289" spans="1:10" x14ac:dyDescent="0.3">
      <c r="A289" s="1">
        <v>288</v>
      </c>
      <c r="B289" s="1" t="s">
        <v>1502</v>
      </c>
      <c r="C289" s="1" t="s">
        <v>1701</v>
      </c>
      <c r="D289" s="1" t="s">
        <v>164</v>
      </c>
      <c r="E289" s="1" t="str">
        <f>CONCATENATE(USPerCapitaGDP[[#This Row],[Major City]],"-",USPerCapitaGDP[[#This Row],[State]])</f>
        <v>Lawrence-KS</v>
      </c>
      <c r="F289" s="3">
        <v>119363</v>
      </c>
      <c r="G289" s="3">
        <v>5586</v>
      </c>
      <c r="H289" s="3">
        <v>46798</v>
      </c>
      <c r="I289" s="7" t="str">
        <f>IF(ISNA(VLOOKUP(USPerCapitaGDP[[#This Row],[City-State]],CurrentNBATeams!G:G,1,FALSE)),"No","Yes")</f>
        <v>No</v>
      </c>
      <c r="J289" s="3">
        <f>COUNTIF(CurrentNBATeams!G:G,USPerCapitaGDP[[#This Row],[City-State]])</f>
        <v>0</v>
      </c>
    </row>
    <row r="290" spans="1:10" x14ac:dyDescent="0.3">
      <c r="A290" s="1">
        <v>289</v>
      </c>
      <c r="B290" s="1" t="s">
        <v>1503</v>
      </c>
      <c r="C290" s="1" t="s">
        <v>656</v>
      </c>
      <c r="D290" s="1" t="s">
        <v>164</v>
      </c>
      <c r="E290" s="1" t="str">
        <f>CONCATENATE(USPerCapitaGDP[[#This Row],[Major City]],"-",USPerCapitaGDP[[#This Row],[State]])</f>
        <v>Topeka-KS</v>
      </c>
      <c r="F290" s="3">
        <v>232670</v>
      </c>
      <c r="G290" s="3">
        <v>10884</v>
      </c>
      <c r="H290" s="3">
        <v>46779</v>
      </c>
      <c r="I290" s="7" t="str">
        <f>IF(ISNA(VLOOKUP(USPerCapitaGDP[[#This Row],[City-State]],CurrentNBATeams!G:G,1,FALSE)),"No","Yes")</f>
        <v>No</v>
      </c>
      <c r="J290" s="3">
        <f>COUNTIF(CurrentNBATeams!G:G,USPerCapitaGDP[[#This Row],[City-State]])</f>
        <v>0</v>
      </c>
    </row>
    <row r="291" spans="1:10" x14ac:dyDescent="0.3">
      <c r="A291" s="1">
        <v>290</v>
      </c>
      <c r="B291" s="1" t="s">
        <v>1504</v>
      </c>
      <c r="C291" s="1" t="s">
        <v>1789</v>
      </c>
      <c r="D291" s="1" t="s">
        <v>8</v>
      </c>
      <c r="E291" s="1" t="str">
        <f>CONCATENATE(USPerCapitaGDP[[#This Row],[Major City]],"-",USPerCapitaGDP[[#This Row],[State]])</f>
        <v>Carbondale-IL</v>
      </c>
      <c r="F291" s="3">
        <v>132907</v>
      </c>
      <c r="G291" s="3">
        <v>6206</v>
      </c>
      <c r="H291" s="3">
        <v>46694</v>
      </c>
      <c r="I291" s="7" t="str">
        <f>IF(ISNA(VLOOKUP(USPerCapitaGDP[[#This Row],[City-State]],CurrentNBATeams!G:G,1,FALSE)),"No","Yes")</f>
        <v>No</v>
      </c>
      <c r="J291" s="3">
        <f>COUNTIF(CurrentNBATeams!G:G,USPerCapitaGDP[[#This Row],[City-State]])</f>
        <v>0</v>
      </c>
    </row>
    <row r="292" spans="1:10" x14ac:dyDescent="0.3">
      <c r="A292" s="1">
        <v>291</v>
      </c>
      <c r="B292" s="1" t="s">
        <v>1505</v>
      </c>
      <c r="C292" s="1" t="s">
        <v>1702</v>
      </c>
      <c r="D292" s="1" t="s">
        <v>173</v>
      </c>
      <c r="E292" s="1" t="str">
        <f>CONCATENATE(USPerCapitaGDP[[#This Row],[Major City]],"-",USPerCapitaGDP[[#This Row],[State]])</f>
        <v>Alexandria-LA</v>
      </c>
      <c r="F292" s="3">
        <v>150890</v>
      </c>
      <c r="G292" s="3">
        <v>7037</v>
      </c>
      <c r="H292" s="3">
        <v>46637</v>
      </c>
      <c r="I292" s="7" t="str">
        <f>IF(ISNA(VLOOKUP(USPerCapitaGDP[[#This Row],[City-State]],CurrentNBATeams!G:G,1,FALSE)),"No","Yes")</f>
        <v>No</v>
      </c>
      <c r="J292" s="3">
        <f>COUNTIF(CurrentNBATeams!G:G,USPerCapitaGDP[[#This Row],[City-State]])</f>
        <v>0</v>
      </c>
    </row>
    <row r="293" spans="1:10" x14ac:dyDescent="0.3">
      <c r="A293" s="1">
        <v>292</v>
      </c>
      <c r="B293" s="1" t="s">
        <v>1506</v>
      </c>
      <c r="C293" s="1" t="s">
        <v>1703</v>
      </c>
      <c r="D293" s="1" t="s">
        <v>139</v>
      </c>
      <c r="E293" s="1" t="str">
        <f>CONCATENATE(USPerCapitaGDP[[#This Row],[Major City]],"-",USPerCapitaGDP[[#This Row],[State]])</f>
        <v>Staunton-VA</v>
      </c>
      <c r="F293" s="3">
        <v>125774</v>
      </c>
      <c r="G293" s="3">
        <v>5865</v>
      </c>
      <c r="H293" s="3">
        <v>46631</v>
      </c>
      <c r="I293" s="7" t="str">
        <f>IF(ISNA(VLOOKUP(USPerCapitaGDP[[#This Row],[City-State]],CurrentNBATeams!G:G,1,FALSE)),"No","Yes")</f>
        <v>No</v>
      </c>
      <c r="J293" s="3">
        <f>COUNTIF(CurrentNBATeams!G:G,USPerCapitaGDP[[#This Row],[City-State]])</f>
        <v>0</v>
      </c>
    </row>
    <row r="294" spans="1:10" x14ac:dyDescent="0.3">
      <c r="A294" s="1">
        <v>293</v>
      </c>
      <c r="B294" s="1" t="s">
        <v>1507</v>
      </c>
      <c r="C294" s="1" t="s">
        <v>187</v>
      </c>
      <c r="D294" s="1" t="s">
        <v>4</v>
      </c>
      <c r="E294" s="1" t="str">
        <f>CONCATENATE(USPerCapitaGDP[[#This Row],[Major City]],"-",USPerCapitaGDP[[#This Row],[State]])</f>
        <v>Stockton-CA</v>
      </c>
      <c r="F294" s="3">
        <v>789410</v>
      </c>
      <c r="G294" s="3">
        <v>36790</v>
      </c>
      <c r="H294" s="3">
        <v>46604</v>
      </c>
      <c r="I294" s="7" t="str">
        <f>IF(ISNA(VLOOKUP(USPerCapitaGDP[[#This Row],[City-State]],CurrentNBATeams!G:G,1,FALSE)),"No","Yes")</f>
        <v>No</v>
      </c>
      <c r="J294" s="3">
        <f>COUNTIF(CurrentNBATeams!G:G,USPerCapitaGDP[[#This Row],[City-State]])</f>
        <v>0</v>
      </c>
    </row>
    <row r="295" spans="1:10" x14ac:dyDescent="0.3">
      <c r="A295" s="1">
        <v>294</v>
      </c>
      <c r="B295" s="1" t="s">
        <v>1508</v>
      </c>
      <c r="C295" s="1" t="s">
        <v>1704</v>
      </c>
      <c r="D295" s="1" t="s">
        <v>357</v>
      </c>
      <c r="E295" s="1" t="str">
        <f>CONCATENATE(USPerCapitaGDP[[#This Row],[Major City]],"-",USPerCapitaGDP[[#This Row],[State]])</f>
        <v>Pine Bluff-AR</v>
      </c>
      <c r="F295" s="3">
        <v>86412</v>
      </c>
      <c r="G295" s="3">
        <v>3996</v>
      </c>
      <c r="H295" s="3">
        <v>46244</v>
      </c>
      <c r="I295" s="7" t="str">
        <f>IF(ISNA(VLOOKUP(USPerCapitaGDP[[#This Row],[City-State]],CurrentNBATeams!G:G,1,FALSE)),"No","Yes")</f>
        <v>No</v>
      </c>
      <c r="J295" s="3">
        <f>COUNTIF(CurrentNBATeams!G:G,USPerCapitaGDP[[#This Row],[City-State]])</f>
        <v>0</v>
      </c>
    </row>
    <row r="296" spans="1:10" x14ac:dyDescent="0.3">
      <c r="A296" s="1">
        <v>295</v>
      </c>
      <c r="B296" s="1" t="s">
        <v>1509</v>
      </c>
      <c r="C296" s="1" t="s">
        <v>340</v>
      </c>
      <c r="D296" s="1" t="s">
        <v>48</v>
      </c>
      <c r="E296" s="1" t="str">
        <f>CONCATENATE(USPerCapitaGDP[[#This Row],[Major City]],"-",USPerCapitaGDP[[#This Row],[State]])</f>
        <v>Fayetteville-NC</v>
      </c>
      <c r="F296" s="3">
        <v>524588</v>
      </c>
      <c r="G296" s="3">
        <v>24254</v>
      </c>
      <c r="H296" s="3">
        <v>46234</v>
      </c>
      <c r="I296" s="7" t="str">
        <f>IF(ISNA(VLOOKUP(USPerCapitaGDP[[#This Row],[City-State]],CurrentNBATeams!G:G,1,FALSE)),"No","Yes")</f>
        <v>No</v>
      </c>
      <c r="J296" s="3">
        <f>COUNTIF(CurrentNBATeams!G:G,USPerCapitaGDP[[#This Row],[City-State]])</f>
        <v>0</v>
      </c>
    </row>
    <row r="297" spans="1:10" x14ac:dyDescent="0.3">
      <c r="A297" s="1">
        <v>296</v>
      </c>
      <c r="B297" s="1" t="s">
        <v>1510</v>
      </c>
      <c r="C297" s="1" t="s">
        <v>1705</v>
      </c>
      <c r="D297" s="1" t="s">
        <v>102</v>
      </c>
      <c r="E297" s="1" t="str">
        <f>CONCATENATE(USPerCapitaGDP[[#This Row],[Major City]],"-",USPerCapitaGDP[[#This Row],[State]])</f>
        <v>Racine-WI</v>
      </c>
      <c r="F297" s="3">
        <v>196896</v>
      </c>
      <c r="G297" s="3">
        <v>9100</v>
      </c>
      <c r="H297" s="3">
        <v>46217</v>
      </c>
      <c r="I297" s="7" t="str">
        <f>IF(ISNA(VLOOKUP(USPerCapitaGDP[[#This Row],[City-State]],CurrentNBATeams!G:G,1,FALSE)),"No","Yes")</f>
        <v>No</v>
      </c>
      <c r="J297" s="3">
        <f>COUNTIF(CurrentNBATeams!G:G,USPerCapitaGDP[[#This Row],[City-State]])</f>
        <v>0</v>
      </c>
    </row>
    <row r="298" spans="1:10" x14ac:dyDescent="0.3">
      <c r="A298" s="1">
        <v>297</v>
      </c>
      <c r="B298" s="1" t="s">
        <v>1511</v>
      </c>
      <c r="C298" s="1" t="s">
        <v>1790</v>
      </c>
      <c r="D298" s="1" t="s">
        <v>1208</v>
      </c>
      <c r="E298" s="1" t="str">
        <f>CONCATENATE(USPerCapitaGDP[[#This Row],[Major City]],"-",USPerCapitaGDP[[#This Row],[State]])</f>
        <v>Huntington-WV</v>
      </c>
      <c r="F298" s="3">
        <v>356581</v>
      </c>
      <c r="G298" s="3">
        <v>16470</v>
      </c>
      <c r="H298" s="3">
        <v>46189</v>
      </c>
      <c r="I298" s="7" t="str">
        <f>IF(ISNA(VLOOKUP(USPerCapitaGDP[[#This Row],[City-State]],CurrentNBATeams!G:G,1,FALSE)),"No","Yes")</f>
        <v>No</v>
      </c>
      <c r="J298" s="3">
        <f>COUNTIF(CurrentNBATeams!G:G,USPerCapitaGDP[[#This Row],[City-State]])</f>
        <v>0</v>
      </c>
    </row>
    <row r="299" spans="1:10" x14ac:dyDescent="0.3">
      <c r="A299" s="1">
        <v>298</v>
      </c>
      <c r="B299" s="1" t="s">
        <v>1512</v>
      </c>
      <c r="C299" s="1" t="s">
        <v>1706</v>
      </c>
      <c r="D299" s="1" t="s">
        <v>126</v>
      </c>
      <c r="E299" s="1" t="str">
        <f>CONCATENATE(USPerCapitaGDP[[#This Row],[Major City]],"-",USPerCapitaGDP[[#This Row],[State]])</f>
        <v>Warner Robins-GA</v>
      </c>
      <c r="F299" s="3">
        <v>195246</v>
      </c>
      <c r="G299" s="3">
        <v>8993</v>
      </c>
      <c r="H299" s="3">
        <v>46060</v>
      </c>
      <c r="I299" s="7" t="str">
        <f>IF(ISNA(VLOOKUP(USPerCapitaGDP[[#This Row],[City-State]],CurrentNBATeams!G:G,1,FALSE)),"No","Yes")</f>
        <v>No</v>
      </c>
      <c r="J299" s="3">
        <f>COUNTIF(CurrentNBATeams!G:G,USPerCapitaGDP[[#This Row],[City-State]])</f>
        <v>0</v>
      </c>
    </row>
    <row r="300" spans="1:10" x14ac:dyDescent="0.3">
      <c r="A300" s="1">
        <v>299</v>
      </c>
      <c r="B300" s="1" t="s">
        <v>1513</v>
      </c>
      <c r="C300" s="1" t="s">
        <v>1707</v>
      </c>
      <c r="D300" s="1" t="s">
        <v>51</v>
      </c>
      <c r="E300" s="1" t="str">
        <f>CONCATENATE(USPerCapitaGDP[[#This Row],[Major City]],"-",USPerCapitaGDP[[#This Row],[State]])</f>
        <v>Terre Haute-IN</v>
      </c>
      <c r="F300" s="3">
        <v>184910</v>
      </c>
      <c r="G300" s="3">
        <v>8502</v>
      </c>
      <c r="H300" s="3">
        <v>45979</v>
      </c>
      <c r="I300" s="7" t="str">
        <f>IF(ISNA(VLOOKUP(USPerCapitaGDP[[#This Row],[City-State]],CurrentNBATeams!G:G,1,FALSE)),"No","Yes")</f>
        <v>No</v>
      </c>
      <c r="J300" s="3">
        <f>COUNTIF(CurrentNBATeams!G:G,USPerCapitaGDP[[#This Row],[City-State]])</f>
        <v>0</v>
      </c>
    </row>
    <row r="301" spans="1:10" x14ac:dyDescent="0.3">
      <c r="A301" s="1">
        <v>300</v>
      </c>
      <c r="B301" s="1" t="s">
        <v>1514</v>
      </c>
      <c r="C301" s="1" t="s">
        <v>1708</v>
      </c>
      <c r="D301" s="1" t="s">
        <v>126</v>
      </c>
      <c r="E301" s="1" t="str">
        <f>CONCATENATE(USPerCapitaGDP[[#This Row],[Major City]],"-",USPerCapitaGDP[[#This Row],[State]])</f>
        <v>Rome-GA</v>
      </c>
      <c r="F301" s="3">
        <v>98771</v>
      </c>
      <c r="G301" s="3">
        <v>4539</v>
      </c>
      <c r="H301" s="3">
        <v>45955</v>
      </c>
      <c r="I301" s="7" t="str">
        <f>IF(ISNA(VLOOKUP(USPerCapitaGDP[[#This Row],[City-State]],CurrentNBATeams!G:G,1,FALSE)),"No","Yes")</f>
        <v>No</v>
      </c>
      <c r="J301" s="3">
        <f>COUNTIF(CurrentNBATeams!G:G,USPerCapitaGDP[[#This Row],[City-State]])</f>
        <v>0</v>
      </c>
    </row>
    <row r="302" spans="1:10" x14ac:dyDescent="0.3">
      <c r="A302" s="1">
        <v>301</v>
      </c>
      <c r="B302" s="1" t="s">
        <v>1515</v>
      </c>
      <c r="C302" s="1" t="s">
        <v>1709</v>
      </c>
      <c r="D302" s="1" t="s">
        <v>88</v>
      </c>
      <c r="E302" s="1" t="str">
        <f>CONCATENATE(USPerCapitaGDP[[#This Row],[Major City]],"-",USPerCapitaGDP[[#This Row],[State]])</f>
        <v>Bowling Green-KY</v>
      </c>
      <c r="F302" s="3">
        <v>182594</v>
      </c>
      <c r="G302" s="3">
        <v>8368</v>
      </c>
      <c r="H302" s="3">
        <v>45828</v>
      </c>
      <c r="I302" s="7" t="str">
        <f>IF(ISNA(VLOOKUP(USPerCapitaGDP[[#This Row],[City-State]],CurrentNBATeams!G:G,1,FALSE)),"No","Yes")</f>
        <v>No</v>
      </c>
      <c r="J302" s="3">
        <f>COUNTIF(CurrentNBATeams!G:G,USPerCapitaGDP[[#This Row],[City-State]])</f>
        <v>0</v>
      </c>
    </row>
    <row r="303" spans="1:10" x14ac:dyDescent="0.3">
      <c r="A303" s="1">
        <v>302</v>
      </c>
      <c r="B303" s="1" t="s">
        <v>1516</v>
      </c>
      <c r="C303" s="1" t="s">
        <v>190</v>
      </c>
      <c r="D303" s="1" t="s">
        <v>4</v>
      </c>
      <c r="E303" s="1" t="str">
        <f>CONCATENATE(USPerCapitaGDP[[#This Row],[Major City]],"-",USPerCapitaGDP[[#This Row],[State]])</f>
        <v>Riverside-CA</v>
      </c>
      <c r="F303" s="3">
        <v>4653105</v>
      </c>
      <c r="G303" s="3">
        <v>213183</v>
      </c>
      <c r="H303" s="3">
        <v>45815</v>
      </c>
      <c r="I303" s="7" t="str">
        <f>IF(ISNA(VLOOKUP(USPerCapitaGDP[[#This Row],[City-State]],CurrentNBATeams!G:G,1,FALSE)),"No","Yes")</f>
        <v>No</v>
      </c>
      <c r="J303" s="3">
        <f>COUNTIF(CurrentNBATeams!G:G,USPerCapitaGDP[[#This Row],[City-State]])</f>
        <v>0</v>
      </c>
    </row>
    <row r="304" spans="1:10" x14ac:dyDescent="0.3">
      <c r="A304" s="1">
        <v>303</v>
      </c>
      <c r="B304" s="1" t="s">
        <v>1517</v>
      </c>
      <c r="C304" s="1" t="s">
        <v>1791</v>
      </c>
      <c r="D304" s="1" t="s">
        <v>48</v>
      </c>
      <c r="E304" s="1" t="str">
        <f>CONCATENATE(USPerCapitaGDP[[#This Row],[Major City]],"-",USPerCapitaGDP[[#This Row],[State]])</f>
        <v>Hickory-NC</v>
      </c>
      <c r="F304" s="3">
        <v>366441</v>
      </c>
      <c r="G304" s="3">
        <v>16787</v>
      </c>
      <c r="H304" s="3">
        <v>45811</v>
      </c>
      <c r="I304" s="7" t="str">
        <f>IF(ISNA(VLOOKUP(USPerCapitaGDP[[#This Row],[City-State]],CurrentNBATeams!G:G,1,FALSE)),"No","Yes")</f>
        <v>No</v>
      </c>
      <c r="J304" s="3">
        <f>COUNTIF(CurrentNBATeams!G:G,USPerCapitaGDP[[#This Row],[City-State]])</f>
        <v>0</v>
      </c>
    </row>
    <row r="305" spans="1:10" x14ac:dyDescent="0.3">
      <c r="A305" s="1">
        <v>304</v>
      </c>
      <c r="B305" s="1" t="s">
        <v>1518</v>
      </c>
      <c r="C305" s="1" t="s">
        <v>1710</v>
      </c>
      <c r="D305" s="1" t="s">
        <v>122</v>
      </c>
      <c r="E305" s="1" t="str">
        <f>CONCATENATE(USPerCapitaGDP[[#This Row],[Major City]],"-",USPerCapitaGDP[[#This Row],[State]])</f>
        <v>Joplin-MO</v>
      </c>
      <c r="F305" s="3">
        <v>182541</v>
      </c>
      <c r="G305" s="3">
        <v>8319</v>
      </c>
      <c r="H305" s="3">
        <v>45573</v>
      </c>
      <c r="I305" s="7" t="str">
        <f>IF(ISNA(VLOOKUP(USPerCapitaGDP[[#This Row],[City-State]],CurrentNBATeams!G:G,1,FALSE)),"No","Yes")</f>
        <v>No</v>
      </c>
      <c r="J305" s="3">
        <f>COUNTIF(CurrentNBATeams!G:G,USPerCapitaGDP[[#This Row],[City-State]])</f>
        <v>0</v>
      </c>
    </row>
    <row r="306" spans="1:10" x14ac:dyDescent="0.3">
      <c r="A306" s="1">
        <v>305</v>
      </c>
      <c r="B306" s="1" t="s">
        <v>1519</v>
      </c>
      <c r="C306" s="1" t="s">
        <v>1792</v>
      </c>
      <c r="D306" s="1" t="s">
        <v>173</v>
      </c>
      <c r="E306" s="1" t="str">
        <f>CONCATENATE(USPerCapitaGDP[[#This Row],[Major City]],"-",USPerCapitaGDP[[#This Row],[State]])</f>
        <v>Houma-LA</v>
      </c>
      <c r="F306" s="3">
        <v>206212</v>
      </c>
      <c r="G306" s="3">
        <v>9350</v>
      </c>
      <c r="H306" s="3">
        <v>45342</v>
      </c>
      <c r="I306" s="7" t="str">
        <f>IF(ISNA(VLOOKUP(USPerCapitaGDP[[#This Row],[City-State]],CurrentNBATeams!G:G,1,FALSE)),"No","Yes")</f>
        <v>No</v>
      </c>
      <c r="J306" s="3">
        <f>COUNTIF(CurrentNBATeams!G:G,USPerCapitaGDP[[#This Row],[City-State]])</f>
        <v>0</v>
      </c>
    </row>
    <row r="307" spans="1:10" x14ac:dyDescent="0.3">
      <c r="A307" s="1">
        <v>306</v>
      </c>
      <c r="B307" s="1" t="s">
        <v>1520</v>
      </c>
      <c r="C307" s="1" t="s">
        <v>481</v>
      </c>
      <c r="D307" s="1" t="s">
        <v>12</v>
      </c>
      <c r="E307" s="1" t="str">
        <f>CONCATENATE(USPerCapitaGDP[[#This Row],[Major City]],"-",USPerCapitaGDP[[#This Row],[State]])</f>
        <v>Killeen-TX</v>
      </c>
      <c r="F307" s="3">
        <v>486101</v>
      </c>
      <c r="G307" s="3">
        <v>21967</v>
      </c>
      <c r="H307" s="3">
        <v>45190</v>
      </c>
      <c r="I307" s="7" t="str">
        <f>IF(ISNA(VLOOKUP(USPerCapitaGDP[[#This Row],[City-State]],CurrentNBATeams!G:G,1,FALSE)),"No","Yes")</f>
        <v>No</v>
      </c>
      <c r="J307" s="3">
        <f>COUNTIF(CurrentNBATeams!G:G,USPerCapitaGDP[[#This Row],[City-State]])</f>
        <v>0</v>
      </c>
    </row>
    <row r="308" spans="1:10" x14ac:dyDescent="0.3">
      <c r="A308" s="1">
        <v>307</v>
      </c>
      <c r="B308" s="1" t="s">
        <v>1521</v>
      </c>
      <c r="C308" s="1" t="s">
        <v>1793</v>
      </c>
      <c r="D308" s="1" t="s">
        <v>211</v>
      </c>
      <c r="E308" s="1" t="str">
        <f>CONCATENATE(USPerCapitaGDP[[#This Row],[Major City]],"-",USPerCapitaGDP[[#This Row],[State]])</f>
        <v>Atlantic City-NJ</v>
      </c>
      <c r="F308" s="3">
        <v>274966</v>
      </c>
      <c r="G308" s="3">
        <v>12407</v>
      </c>
      <c r="H308" s="3">
        <v>45122</v>
      </c>
      <c r="I308" s="7" t="str">
        <f>IF(ISNA(VLOOKUP(USPerCapitaGDP[[#This Row],[City-State]],CurrentNBATeams!G:G,1,FALSE)),"No","Yes")</f>
        <v>No</v>
      </c>
      <c r="J308" s="3">
        <f>COUNTIF(CurrentNBATeams!G:G,USPerCapitaGDP[[#This Row],[City-State]])</f>
        <v>0</v>
      </c>
    </row>
    <row r="309" spans="1:10" x14ac:dyDescent="0.3">
      <c r="A309" s="1">
        <v>308</v>
      </c>
      <c r="B309" s="1" t="s">
        <v>1522</v>
      </c>
      <c r="C309" s="1" t="s">
        <v>1711</v>
      </c>
      <c r="D309" s="1" t="s">
        <v>288</v>
      </c>
      <c r="E309" s="1" t="str">
        <f>CONCATENATE(USPerCapitaGDP[[#This Row],[Major City]],"-",USPerCapitaGDP[[#This Row],[State]])</f>
        <v>Coeur d'Alene-ID</v>
      </c>
      <c r="F309" s="3">
        <v>179789</v>
      </c>
      <c r="G309" s="3">
        <v>8112</v>
      </c>
      <c r="H309" s="3">
        <v>45120</v>
      </c>
      <c r="I309" s="7" t="str">
        <f>IF(ISNA(VLOOKUP(USPerCapitaGDP[[#This Row],[City-State]],CurrentNBATeams!G:G,1,FALSE)),"No","Yes")</f>
        <v>No</v>
      </c>
      <c r="J309" s="3">
        <f>COUNTIF(CurrentNBATeams!G:G,USPerCapitaGDP[[#This Row],[City-State]])</f>
        <v>0</v>
      </c>
    </row>
    <row r="310" spans="1:10" x14ac:dyDescent="0.3">
      <c r="A310" s="1">
        <v>309</v>
      </c>
      <c r="B310" s="1" t="s">
        <v>1523</v>
      </c>
      <c r="C310" s="1" t="s">
        <v>1794</v>
      </c>
      <c r="D310" s="1" t="s">
        <v>1208</v>
      </c>
      <c r="E310" s="1" t="str">
        <f>CONCATENATE(USPerCapitaGDP[[#This Row],[Major City]],"-",USPerCapitaGDP[[#This Row],[State]])</f>
        <v>Parkersburg-WV</v>
      </c>
      <c r="F310" s="3">
        <v>88687</v>
      </c>
      <c r="G310" s="3">
        <v>4000</v>
      </c>
      <c r="H310" s="3">
        <v>45102</v>
      </c>
      <c r="I310" s="7" t="str">
        <f>IF(ISNA(VLOOKUP(USPerCapitaGDP[[#This Row],[City-State]],CurrentNBATeams!G:G,1,FALSE)),"No","Yes")</f>
        <v>No</v>
      </c>
      <c r="J310" s="3">
        <f>COUNTIF(CurrentNBATeams!G:G,USPerCapitaGDP[[#This Row],[City-State]])</f>
        <v>0</v>
      </c>
    </row>
    <row r="311" spans="1:10" x14ac:dyDescent="0.3">
      <c r="A311" s="1">
        <v>310</v>
      </c>
      <c r="B311" s="1" t="s">
        <v>1524</v>
      </c>
      <c r="C311" s="1" t="s">
        <v>1712</v>
      </c>
      <c r="D311" s="1" t="s">
        <v>126</v>
      </c>
      <c r="E311" s="1" t="str">
        <f>CONCATENATE(USPerCapitaGDP[[#This Row],[Major City]],"-",USPerCapitaGDP[[#This Row],[State]])</f>
        <v>Brunswick-GA</v>
      </c>
      <c r="F311" s="3">
        <v>113963</v>
      </c>
      <c r="G311" s="3">
        <v>5136</v>
      </c>
      <c r="H311" s="3">
        <v>45067</v>
      </c>
      <c r="I311" s="7" t="str">
        <f>IF(ISNA(VLOOKUP(USPerCapitaGDP[[#This Row],[City-State]],CurrentNBATeams!G:G,1,FALSE)),"No","Yes")</f>
        <v>No</v>
      </c>
      <c r="J311" s="3">
        <f>COUNTIF(CurrentNBATeams!G:G,USPerCapitaGDP[[#This Row],[City-State]])</f>
        <v>0</v>
      </c>
    </row>
    <row r="312" spans="1:10" x14ac:dyDescent="0.3">
      <c r="A312" s="1">
        <v>311</v>
      </c>
      <c r="B312" s="1" t="s">
        <v>1525</v>
      </c>
      <c r="C312" s="1" t="s">
        <v>1713</v>
      </c>
      <c r="D312" s="1" t="s">
        <v>357</v>
      </c>
      <c r="E312" s="1" t="str">
        <f>CONCATENATE(USPerCapitaGDP[[#This Row],[Major City]],"-",USPerCapitaGDP[[#This Row],[State]])</f>
        <v>Fort Smith-AR</v>
      </c>
      <c r="F312" s="3">
        <v>245459</v>
      </c>
      <c r="G312" s="3">
        <v>10920</v>
      </c>
      <c r="H312" s="3">
        <v>44488</v>
      </c>
      <c r="I312" s="7" t="str">
        <f>IF(ISNA(VLOOKUP(USPerCapitaGDP[[#This Row],[City-State]],CurrentNBATeams!G:G,1,FALSE)),"No","Yes")</f>
        <v>No</v>
      </c>
      <c r="J312" s="3">
        <f>COUNTIF(CurrentNBATeams!G:G,USPerCapitaGDP[[#This Row],[City-State]])</f>
        <v>0</v>
      </c>
    </row>
    <row r="313" spans="1:10" x14ac:dyDescent="0.3">
      <c r="A313" s="1">
        <v>312</v>
      </c>
      <c r="B313" s="1" t="s">
        <v>1526</v>
      </c>
      <c r="C313" s="1" t="s">
        <v>1714</v>
      </c>
      <c r="D313" s="1" t="s">
        <v>4</v>
      </c>
      <c r="E313" s="1" t="str">
        <f>CONCATENATE(USPerCapitaGDP[[#This Row],[Major City]],"-",USPerCapitaGDP[[#This Row],[State]])</f>
        <v>Yuba City-CA</v>
      </c>
      <c r="F313" s="3">
        <v>182484</v>
      </c>
      <c r="G313" s="3">
        <v>8104</v>
      </c>
      <c r="H313" s="3">
        <v>44409</v>
      </c>
      <c r="I313" s="7" t="str">
        <f>IF(ISNA(VLOOKUP(USPerCapitaGDP[[#This Row],[City-State]],CurrentNBATeams!G:G,1,FALSE)),"No","Yes")</f>
        <v>No</v>
      </c>
      <c r="J313" s="3">
        <f>COUNTIF(CurrentNBATeams!G:G,USPerCapitaGDP[[#This Row],[City-State]])</f>
        <v>0</v>
      </c>
    </row>
    <row r="314" spans="1:10" x14ac:dyDescent="0.3">
      <c r="A314" s="1">
        <v>313</v>
      </c>
      <c r="B314" s="1" t="s">
        <v>1527</v>
      </c>
      <c r="C314" s="1" t="s">
        <v>446</v>
      </c>
      <c r="D314" s="1" t="s">
        <v>67</v>
      </c>
      <c r="E314" s="1" t="str">
        <f>CONCATENATE(USPerCapitaGDP[[#This Row],[Major City]],"-",USPerCapitaGDP[[#This Row],[State]])</f>
        <v>Clarksville-TN</v>
      </c>
      <c r="F314" s="3">
        <v>328304</v>
      </c>
      <c r="G314" s="3">
        <v>14546</v>
      </c>
      <c r="H314" s="3">
        <v>44306</v>
      </c>
      <c r="I314" s="7" t="str">
        <f>IF(ISNA(VLOOKUP(USPerCapitaGDP[[#This Row],[City-State]],CurrentNBATeams!G:G,1,FALSE)),"No","Yes")</f>
        <v>No</v>
      </c>
      <c r="J314" s="3">
        <f>COUNTIF(CurrentNBATeams!G:G,USPerCapitaGDP[[#This Row],[City-State]])</f>
        <v>0</v>
      </c>
    </row>
    <row r="315" spans="1:10" x14ac:dyDescent="0.3">
      <c r="A315" s="1">
        <v>314</v>
      </c>
      <c r="B315" s="1" t="s">
        <v>1528</v>
      </c>
      <c r="C315" s="1" t="s">
        <v>1715</v>
      </c>
      <c r="D315" s="1" t="s">
        <v>64</v>
      </c>
      <c r="E315" s="1" t="str">
        <f>CONCATENATE(USPerCapitaGDP[[#This Row],[Major City]],"-",USPerCapitaGDP[[#This Row],[State]])</f>
        <v>Lawton-OK</v>
      </c>
      <c r="F315" s="3">
        <v>127543</v>
      </c>
      <c r="G315" s="3">
        <v>5636</v>
      </c>
      <c r="H315" s="3">
        <v>44189</v>
      </c>
      <c r="I315" s="7" t="str">
        <f>IF(ISNA(VLOOKUP(USPerCapitaGDP[[#This Row],[City-State]],CurrentNBATeams!G:G,1,FALSE)),"No","Yes")</f>
        <v>No</v>
      </c>
      <c r="J315" s="3">
        <f>COUNTIF(CurrentNBATeams!G:G,USPerCapitaGDP[[#This Row],[City-State]])</f>
        <v>0</v>
      </c>
    </row>
    <row r="316" spans="1:10" x14ac:dyDescent="0.3">
      <c r="A316" s="1">
        <v>315</v>
      </c>
      <c r="B316" s="1" t="s">
        <v>1529</v>
      </c>
      <c r="C316" s="1" t="s">
        <v>1795</v>
      </c>
      <c r="D316" s="1" t="s">
        <v>303</v>
      </c>
      <c r="E316" s="1" t="str">
        <f>CONCATENATE(USPerCapitaGDP[[#This Row],[Major City]],"-",USPerCapitaGDP[[#This Row],[State]])</f>
        <v>Anniston-AL</v>
      </c>
      <c r="F316" s="3">
        <v>115972</v>
      </c>
      <c r="G316" s="3">
        <v>5108</v>
      </c>
      <c r="H316" s="3">
        <v>44045</v>
      </c>
      <c r="I316" s="7" t="str">
        <f>IF(ISNA(VLOOKUP(USPerCapitaGDP[[#This Row],[City-State]],CurrentNBATeams!G:G,1,FALSE)),"No","Yes")</f>
        <v>No</v>
      </c>
      <c r="J316" s="3">
        <f>COUNTIF(CurrentNBATeams!G:G,USPerCapitaGDP[[#This Row],[City-State]])</f>
        <v>0</v>
      </c>
    </row>
    <row r="317" spans="1:10" x14ac:dyDescent="0.3">
      <c r="A317" s="1">
        <v>316</v>
      </c>
      <c r="B317" s="1" t="s">
        <v>1530</v>
      </c>
      <c r="C317" s="1" t="s">
        <v>696</v>
      </c>
      <c r="D317" s="1" t="s">
        <v>34</v>
      </c>
      <c r="E317" s="1" t="str">
        <f>CONCATENATE(USPerCapitaGDP[[#This Row],[Major City]],"-",USPerCapitaGDP[[#This Row],[State]])</f>
        <v>Lakeland-FL</v>
      </c>
      <c r="F317" s="3">
        <v>753520</v>
      </c>
      <c r="G317" s="3">
        <v>33144</v>
      </c>
      <c r="H317" s="3">
        <v>43986</v>
      </c>
      <c r="I317" s="7" t="str">
        <f>IF(ISNA(VLOOKUP(USPerCapitaGDP[[#This Row],[City-State]],CurrentNBATeams!G:G,1,FALSE)),"No","Yes")</f>
        <v>No</v>
      </c>
      <c r="J317" s="3">
        <f>COUNTIF(CurrentNBATeams!G:G,USPerCapitaGDP[[#This Row],[City-State]])</f>
        <v>0</v>
      </c>
    </row>
    <row r="318" spans="1:10" x14ac:dyDescent="0.3">
      <c r="A318" s="1">
        <v>317</v>
      </c>
      <c r="B318" s="1" t="s">
        <v>1531</v>
      </c>
      <c r="C318" s="1" t="s">
        <v>791</v>
      </c>
      <c r="D318" s="1" t="s">
        <v>60</v>
      </c>
      <c r="E318" s="1" t="str">
        <f>CONCATENATE(USPerCapitaGDP[[#This Row],[Major City]],"-",USPerCapitaGDP[[#This Row],[State]])</f>
        <v>Pueblo-CO</v>
      </c>
      <c r="F318" s="3">
        <v>169622</v>
      </c>
      <c r="G318" s="3">
        <v>7436</v>
      </c>
      <c r="H318" s="3">
        <v>43839</v>
      </c>
      <c r="I318" s="7" t="str">
        <f>IF(ISNA(VLOOKUP(USPerCapitaGDP[[#This Row],[City-State]],CurrentNBATeams!G:G,1,FALSE)),"No","Yes")</f>
        <v>No</v>
      </c>
      <c r="J318" s="3">
        <f>COUNTIF(CurrentNBATeams!G:G,USPerCapitaGDP[[#This Row],[City-State]])</f>
        <v>0</v>
      </c>
    </row>
    <row r="319" spans="1:10" x14ac:dyDescent="0.3">
      <c r="A319" s="1">
        <v>318</v>
      </c>
      <c r="B319" s="1" t="s">
        <v>1532</v>
      </c>
      <c r="C319" s="1" t="s">
        <v>1796</v>
      </c>
      <c r="D319" s="1" t="s">
        <v>19</v>
      </c>
      <c r="E319" s="1" t="str">
        <f>CONCATENATE(USPerCapitaGDP[[#This Row],[Major City]],"-",USPerCapitaGDP[[#This Row],[State]])</f>
        <v>Chambersburg-PA</v>
      </c>
      <c r="F319" s="3">
        <v>156289</v>
      </c>
      <c r="G319" s="3">
        <v>6846</v>
      </c>
      <c r="H319" s="3">
        <v>43803</v>
      </c>
      <c r="I319" s="7" t="str">
        <f>IF(ISNA(VLOOKUP(USPerCapitaGDP[[#This Row],[City-State]],CurrentNBATeams!G:G,1,FALSE)),"No","Yes")</f>
        <v>No</v>
      </c>
      <c r="J319" s="3">
        <f>COUNTIF(CurrentNBATeams!G:G,USPerCapitaGDP[[#This Row],[City-State]])</f>
        <v>0</v>
      </c>
    </row>
    <row r="320" spans="1:10" x14ac:dyDescent="0.3">
      <c r="A320" s="1">
        <v>319</v>
      </c>
      <c r="B320" s="1" t="s">
        <v>1533</v>
      </c>
      <c r="C320" s="1" t="s">
        <v>1716</v>
      </c>
      <c r="D320" s="1" t="s">
        <v>126</v>
      </c>
      <c r="E320" s="1" t="str">
        <f>CONCATENATE(USPerCapitaGDP[[#This Row],[Major City]],"-",USPerCapitaGDP[[#This Row],[State]])</f>
        <v>Valdosta-GA</v>
      </c>
      <c r="F320" s="3">
        <v>149152</v>
      </c>
      <c r="G320" s="3">
        <v>6529</v>
      </c>
      <c r="H320" s="3">
        <v>43774</v>
      </c>
      <c r="I320" s="7" t="str">
        <f>IF(ISNA(VLOOKUP(USPerCapitaGDP[[#This Row],[City-State]],CurrentNBATeams!G:G,1,FALSE)),"No","Yes")</f>
        <v>No</v>
      </c>
      <c r="J320" s="3">
        <f>COUNTIF(CurrentNBATeams!G:G,USPerCapitaGDP[[#This Row],[City-State]])</f>
        <v>0</v>
      </c>
    </row>
    <row r="321" spans="1:10" x14ac:dyDescent="0.3">
      <c r="A321" s="1">
        <v>320</v>
      </c>
      <c r="B321" s="1" t="s">
        <v>1534</v>
      </c>
      <c r="C321" s="1" t="s">
        <v>910</v>
      </c>
      <c r="D321" s="1" t="s">
        <v>353</v>
      </c>
      <c r="E321" s="1" t="str">
        <f>CONCATENATE(USPerCapitaGDP[[#This Row],[Major City]],"-",USPerCapitaGDP[[#This Row],[State]])</f>
        <v>St. George-UT</v>
      </c>
      <c r="F321" s="3">
        <v>191226</v>
      </c>
      <c r="G321" s="3">
        <v>8338</v>
      </c>
      <c r="H321" s="3">
        <v>43603</v>
      </c>
      <c r="I321" s="7" t="str">
        <f>IF(ISNA(VLOOKUP(USPerCapitaGDP[[#This Row],[City-State]],CurrentNBATeams!G:G,1,FALSE)),"No","Yes")</f>
        <v>No</v>
      </c>
      <c r="J321" s="3">
        <f>COUNTIF(CurrentNBATeams!G:G,USPerCapitaGDP[[#This Row],[City-State]])</f>
        <v>0</v>
      </c>
    </row>
    <row r="322" spans="1:10" x14ac:dyDescent="0.3">
      <c r="A322" s="1">
        <v>321</v>
      </c>
      <c r="B322" s="1" t="s">
        <v>1535</v>
      </c>
      <c r="C322" s="1" t="s">
        <v>1717</v>
      </c>
      <c r="D322" s="1" t="s">
        <v>139</v>
      </c>
      <c r="E322" s="1" t="str">
        <f>CONCATENATE(USPerCapitaGDP[[#This Row],[Major City]],"-",USPerCapitaGDP[[#This Row],[State]])</f>
        <v>Lynchburg-VA</v>
      </c>
      <c r="F322" s="3">
        <v>262258</v>
      </c>
      <c r="G322" s="3">
        <v>11430</v>
      </c>
      <c r="H322" s="3">
        <v>43583</v>
      </c>
      <c r="I322" s="7" t="str">
        <f>IF(ISNA(VLOOKUP(USPerCapitaGDP[[#This Row],[City-State]],CurrentNBATeams!G:G,1,FALSE)),"No","Yes")</f>
        <v>No</v>
      </c>
      <c r="J322" s="3">
        <f>COUNTIF(CurrentNBATeams!G:G,USPerCapitaGDP[[#This Row],[City-State]])</f>
        <v>0</v>
      </c>
    </row>
    <row r="323" spans="1:10" x14ac:dyDescent="0.3">
      <c r="A323" s="1">
        <v>322</v>
      </c>
      <c r="B323" s="1" t="s">
        <v>1536</v>
      </c>
      <c r="C323" s="1" t="s">
        <v>455</v>
      </c>
      <c r="D323" s="1" t="s">
        <v>81</v>
      </c>
      <c r="E323" s="1" t="str">
        <f>CONCATENATE(USPerCapitaGDP[[#This Row],[Major City]],"-",USPerCapitaGDP[[#This Row],[State]])</f>
        <v>Springfield-MA</v>
      </c>
      <c r="F323" s="3">
        <v>695305</v>
      </c>
      <c r="G323" s="3">
        <v>30271</v>
      </c>
      <c r="H323" s="3">
        <v>43536</v>
      </c>
      <c r="I323" s="7" t="str">
        <f>IF(ISNA(VLOOKUP(USPerCapitaGDP[[#This Row],[City-State]],CurrentNBATeams!G:G,1,FALSE)),"No","Yes")</f>
        <v>No</v>
      </c>
      <c r="J323" s="3">
        <f>COUNTIF(CurrentNBATeams!G:G,USPerCapitaGDP[[#This Row],[City-State]])</f>
        <v>0</v>
      </c>
    </row>
    <row r="324" spans="1:10" x14ac:dyDescent="0.3">
      <c r="A324" s="1">
        <v>323</v>
      </c>
      <c r="B324" s="1" t="s">
        <v>1537</v>
      </c>
      <c r="C324" s="1" t="s">
        <v>1797</v>
      </c>
      <c r="D324" s="1" t="s">
        <v>88</v>
      </c>
      <c r="E324" s="1" t="str">
        <f>CONCATENATE(USPerCapitaGDP[[#This Row],[Major City]],"-",USPerCapitaGDP[[#This Row],[State]])</f>
        <v>Elizabethtown-KY</v>
      </c>
      <c r="F324" s="3">
        <v>156766</v>
      </c>
      <c r="G324" s="3">
        <v>6819</v>
      </c>
      <c r="H324" s="3">
        <v>43498</v>
      </c>
      <c r="I324" s="7" t="str">
        <f>IF(ISNA(VLOOKUP(USPerCapitaGDP[[#This Row],[City-State]],CurrentNBATeams!G:G,1,FALSE)),"No","Yes")</f>
        <v>No</v>
      </c>
      <c r="J324" s="3">
        <f>COUNTIF(CurrentNBATeams!G:G,USPerCapitaGDP[[#This Row],[City-State]])</f>
        <v>0</v>
      </c>
    </row>
    <row r="325" spans="1:10" x14ac:dyDescent="0.3">
      <c r="A325" s="1">
        <v>324</v>
      </c>
      <c r="B325" s="1" t="s">
        <v>1538</v>
      </c>
      <c r="C325" s="1" t="s">
        <v>1718</v>
      </c>
      <c r="D325" s="1" t="s">
        <v>16</v>
      </c>
      <c r="E325" s="1" t="str">
        <f>CONCATENATE(USPerCapitaGDP[[#This Row],[Major City]],"-",USPerCapitaGDP[[#This Row],[State]])</f>
        <v>Yuma-AZ</v>
      </c>
      <c r="F325" s="3">
        <v>206990</v>
      </c>
      <c r="G325" s="3">
        <v>8977</v>
      </c>
      <c r="H325" s="3">
        <v>43369</v>
      </c>
      <c r="I325" s="7" t="str">
        <f>IF(ISNA(VLOOKUP(USPerCapitaGDP[[#This Row],[City-State]],CurrentNBATeams!G:G,1,FALSE)),"No","Yes")</f>
        <v>No</v>
      </c>
      <c r="J325" s="3">
        <f>COUNTIF(CurrentNBATeams!G:G,USPerCapitaGDP[[#This Row],[City-State]])</f>
        <v>0</v>
      </c>
    </row>
    <row r="326" spans="1:10" x14ac:dyDescent="0.3">
      <c r="A326" s="1">
        <v>325</v>
      </c>
      <c r="B326" s="1" t="s">
        <v>1539</v>
      </c>
      <c r="C326" s="1" t="s">
        <v>1719</v>
      </c>
      <c r="D326" s="1" t="s">
        <v>4</v>
      </c>
      <c r="E326" s="1" t="str">
        <f>CONCATENATE(USPerCapitaGDP[[#This Row],[Major City]],"-",USPerCapitaGDP[[#This Row],[State]])</f>
        <v>Madera-CA</v>
      </c>
      <c r="F326" s="3">
        <v>159410</v>
      </c>
      <c r="G326" s="3">
        <v>6907</v>
      </c>
      <c r="H326" s="3">
        <v>43329</v>
      </c>
      <c r="I326" s="7" t="str">
        <f>IF(ISNA(VLOOKUP(USPerCapitaGDP[[#This Row],[City-State]],CurrentNBATeams!G:G,1,FALSE)),"No","Yes")</f>
        <v>No</v>
      </c>
      <c r="J326" s="3">
        <f>COUNTIF(CurrentNBATeams!G:G,USPerCapitaGDP[[#This Row],[City-State]])</f>
        <v>0</v>
      </c>
    </row>
    <row r="327" spans="1:10" x14ac:dyDescent="0.3">
      <c r="A327" s="1">
        <v>326</v>
      </c>
      <c r="B327" s="1" t="s">
        <v>1540</v>
      </c>
      <c r="C327" s="1" t="s">
        <v>1720</v>
      </c>
      <c r="D327" s="1" t="s">
        <v>95</v>
      </c>
      <c r="E327" s="1" t="str">
        <f>CONCATENATE(USPerCapitaGDP[[#This Row],[Major City]],"-",USPerCapitaGDP[[#This Row],[State]])</f>
        <v>Monroe-MI</v>
      </c>
      <c r="F327" s="3">
        <v>155274</v>
      </c>
      <c r="G327" s="3">
        <v>6716</v>
      </c>
      <c r="H327" s="3">
        <v>43253</v>
      </c>
      <c r="I327" s="7" t="str">
        <f>IF(ISNA(VLOOKUP(USPerCapitaGDP[[#This Row],[City-State]],CurrentNBATeams!G:G,1,FALSE)),"No","Yes")</f>
        <v>No</v>
      </c>
      <c r="J327" s="3">
        <f>COUNTIF(CurrentNBATeams!G:G,USPerCapitaGDP[[#This Row],[City-State]])</f>
        <v>0</v>
      </c>
    </row>
    <row r="328" spans="1:10" x14ac:dyDescent="0.3">
      <c r="A328" s="1">
        <v>327</v>
      </c>
      <c r="B328" s="1" t="s">
        <v>1541</v>
      </c>
      <c r="C328" s="1" t="s">
        <v>1721</v>
      </c>
      <c r="D328" s="1" t="s">
        <v>67</v>
      </c>
      <c r="E328" s="1" t="str">
        <f>CONCATENATE(USPerCapitaGDP[[#This Row],[Major City]],"-",USPerCapitaGDP[[#This Row],[State]])</f>
        <v>Morristown-TN</v>
      </c>
      <c r="F328" s="3">
        <v>143855</v>
      </c>
      <c r="G328" s="3">
        <v>6218</v>
      </c>
      <c r="H328" s="3">
        <v>43224</v>
      </c>
      <c r="I328" s="7" t="str">
        <f>IF(ISNA(VLOOKUP(USPerCapitaGDP[[#This Row],[City-State]],CurrentNBATeams!G:G,1,FALSE)),"No","Yes")</f>
        <v>No</v>
      </c>
      <c r="J328" s="3">
        <f>COUNTIF(CurrentNBATeams!G:G,USPerCapitaGDP[[#This Row],[City-State]])</f>
        <v>0</v>
      </c>
    </row>
    <row r="329" spans="1:10" x14ac:dyDescent="0.3">
      <c r="A329" s="1">
        <v>328</v>
      </c>
      <c r="B329" s="1" t="s">
        <v>1542</v>
      </c>
      <c r="C329" s="1" t="s">
        <v>935</v>
      </c>
      <c r="D329" s="1" t="s">
        <v>85</v>
      </c>
      <c r="E329" s="1" t="str">
        <f>CONCATENATE(USPerCapitaGDP[[#This Row],[Major City]],"-",USPerCapitaGDP[[#This Row],[State]])</f>
        <v>Albany-OR</v>
      </c>
      <c r="F329" s="3">
        <v>129839</v>
      </c>
      <c r="G329" s="3">
        <v>5608</v>
      </c>
      <c r="H329" s="3">
        <v>43192</v>
      </c>
      <c r="I329" s="7" t="str">
        <f>IF(ISNA(VLOOKUP(USPerCapitaGDP[[#This Row],[City-State]],CurrentNBATeams!G:G,1,FALSE)),"No","Yes")</f>
        <v>No</v>
      </c>
      <c r="J329" s="3">
        <f>COUNTIF(CurrentNBATeams!G:G,USPerCapitaGDP[[#This Row],[City-State]])</f>
        <v>0</v>
      </c>
    </row>
    <row r="330" spans="1:10" x14ac:dyDescent="0.3">
      <c r="A330" s="1">
        <v>329</v>
      </c>
      <c r="B330" s="1" t="s">
        <v>1543</v>
      </c>
      <c r="C330" s="1" t="s">
        <v>564</v>
      </c>
      <c r="D330" s="1" t="s">
        <v>4</v>
      </c>
      <c r="E330" s="1" t="str">
        <f>CONCATENATE(USPerCapitaGDP[[#This Row],[Major City]],"-",USPerCapitaGDP[[#This Row],[State]])</f>
        <v>Visalia-CA</v>
      </c>
      <c r="F330" s="3">
        <v>477054</v>
      </c>
      <c r="G330" s="3">
        <v>20580</v>
      </c>
      <c r="H330" s="3">
        <v>43140</v>
      </c>
      <c r="I330" s="7" t="str">
        <f>IF(ISNA(VLOOKUP(USPerCapitaGDP[[#This Row],[City-State]],CurrentNBATeams!G:G,1,FALSE)),"No","Yes")</f>
        <v>No</v>
      </c>
      <c r="J330" s="3">
        <f>COUNTIF(CurrentNBATeams!G:G,USPerCapitaGDP[[#This Row],[City-State]])</f>
        <v>0</v>
      </c>
    </row>
    <row r="331" spans="1:10" x14ac:dyDescent="0.3">
      <c r="A331" s="1">
        <v>330</v>
      </c>
      <c r="B331" s="1" t="s">
        <v>1544</v>
      </c>
      <c r="C331" s="1" t="s">
        <v>70</v>
      </c>
      <c r="D331" s="1" t="s">
        <v>12</v>
      </c>
      <c r="E331" s="1" t="str">
        <f>CONCATENATE(USPerCapitaGDP[[#This Row],[Major City]],"-",USPerCapitaGDP[[#This Row],[State]])</f>
        <v>El Paso-TX</v>
      </c>
      <c r="F331" s="3">
        <v>871234</v>
      </c>
      <c r="G331" s="3">
        <v>37507</v>
      </c>
      <c r="H331" s="3">
        <v>43050</v>
      </c>
      <c r="I331" s="7" t="str">
        <f>IF(ISNA(VLOOKUP(USPerCapitaGDP[[#This Row],[City-State]],CurrentNBATeams!G:G,1,FALSE)),"No","Yes")</f>
        <v>No</v>
      </c>
      <c r="J331" s="3">
        <f>COUNTIF(CurrentNBATeams!G:G,USPerCapitaGDP[[#This Row],[City-State]])</f>
        <v>0</v>
      </c>
    </row>
    <row r="332" spans="1:10" x14ac:dyDescent="0.3">
      <c r="A332" s="1">
        <v>331</v>
      </c>
      <c r="B332" s="1" t="s">
        <v>1545</v>
      </c>
      <c r="C332" s="1" t="s">
        <v>1798</v>
      </c>
      <c r="D332" s="1" t="s">
        <v>16</v>
      </c>
      <c r="E332" s="1" t="str">
        <f>CONCATENATE(USPerCapitaGDP[[#This Row],[Major City]],"-",USPerCapitaGDP[[#This Row],[State]])</f>
        <v>Sierra Vista-AZ</v>
      </c>
      <c r="F332" s="3">
        <v>126050</v>
      </c>
      <c r="G332" s="3">
        <v>5399</v>
      </c>
      <c r="H332" s="3">
        <v>42832</v>
      </c>
      <c r="I332" s="7" t="str">
        <f>IF(ISNA(VLOOKUP(USPerCapitaGDP[[#This Row],[City-State]],CurrentNBATeams!G:G,1,FALSE)),"No","Yes")</f>
        <v>No</v>
      </c>
      <c r="J332" s="3">
        <f>COUNTIF(CurrentNBATeams!G:G,USPerCapitaGDP[[#This Row],[City-State]])</f>
        <v>0</v>
      </c>
    </row>
    <row r="333" spans="1:10" x14ac:dyDescent="0.3">
      <c r="A333" s="1">
        <v>332</v>
      </c>
      <c r="B333" s="1" t="s">
        <v>1546</v>
      </c>
      <c r="C333" s="1" t="s">
        <v>1203</v>
      </c>
      <c r="D333" s="1" t="s">
        <v>48</v>
      </c>
      <c r="E333" s="1" t="str">
        <f>CONCATENATE(USPerCapitaGDP[[#This Row],[Major City]],"-",USPerCapitaGDP[[#This Row],[State]])</f>
        <v>Burlington-NC</v>
      </c>
      <c r="F333" s="3">
        <v>173877</v>
      </c>
      <c r="G333" s="3">
        <v>7440</v>
      </c>
      <c r="H333" s="3">
        <v>42789</v>
      </c>
      <c r="I333" s="7" t="str">
        <f>IF(ISNA(VLOOKUP(USPerCapitaGDP[[#This Row],[City-State]],CurrentNBATeams!G:G,1,FALSE)),"No","Yes")</f>
        <v>No</v>
      </c>
      <c r="J333" s="3">
        <f>COUNTIF(CurrentNBATeams!G:G,USPerCapitaGDP[[#This Row],[City-State]])</f>
        <v>0</v>
      </c>
    </row>
    <row r="334" spans="1:10" x14ac:dyDescent="0.3">
      <c r="A334" s="1">
        <v>333</v>
      </c>
      <c r="B334" s="1" t="s">
        <v>1547</v>
      </c>
      <c r="C334" s="1" t="s">
        <v>1799</v>
      </c>
      <c r="D334" s="1" t="s">
        <v>98</v>
      </c>
      <c r="E334" s="1" t="str">
        <f>CONCATENATE(USPerCapitaGDP[[#This Row],[Major City]],"-",USPerCapitaGDP[[#This Row],[State]])</f>
        <v>Hagerstown-MD</v>
      </c>
      <c r="F334" s="3">
        <v>298227</v>
      </c>
      <c r="G334" s="3">
        <v>12755</v>
      </c>
      <c r="H334" s="3">
        <v>42769</v>
      </c>
      <c r="I334" s="7" t="str">
        <f>IF(ISNA(VLOOKUP(USPerCapitaGDP[[#This Row],[City-State]],CurrentNBATeams!G:G,1,FALSE)),"No","Yes")</f>
        <v>No</v>
      </c>
      <c r="J334" s="3">
        <f>COUNTIF(CurrentNBATeams!G:G,USPerCapitaGDP[[#This Row],[City-State]])</f>
        <v>0</v>
      </c>
    </row>
    <row r="335" spans="1:10" x14ac:dyDescent="0.3">
      <c r="A335" s="1">
        <v>334</v>
      </c>
      <c r="B335" s="1" t="s">
        <v>1548</v>
      </c>
      <c r="C335" s="1" t="s">
        <v>1800</v>
      </c>
      <c r="D335" s="1" t="s">
        <v>505</v>
      </c>
      <c r="E335" s="1" t="str">
        <f>CONCATENATE(USPerCapitaGDP[[#This Row],[Major City]],"-",USPerCapitaGDP[[#This Row],[State]])</f>
        <v>Myrtle Beach-SC</v>
      </c>
      <c r="F335" s="3">
        <v>509794</v>
      </c>
      <c r="G335" s="3">
        <v>21787</v>
      </c>
      <c r="H335" s="3">
        <v>42737</v>
      </c>
      <c r="I335" s="7" t="str">
        <f>IF(ISNA(VLOOKUP(USPerCapitaGDP[[#This Row],[City-State]],CurrentNBATeams!G:G,1,FALSE)),"No","Yes")</f>
        <v>No</v>
      </c>
      <c r="J335" s="3">
        <f>COUNTIF(CurrentNBATeams!G:G,USPerCapitaGDP[[#This Row],[City-State]])</f>
        <v>0</v>
      </c>
    </row>
    <row r="336" spans="1:10" x14ac:dyDescent="0.3">
      <c r="A336" s="1">
        <v>335</v>
      </c>
      <c r="B336" s="1" t="s">
        <v>1549</v>
      </c>
      <c r="C336" s="1" t="s">
        <v>1722</v>
      </c>
      <c r="D336" s="1" t="s">
        <v>95</v>
      </c>
      <c r="E336" s="1" t="str">
        <f>CONCATENATE(USPerCapitaGDP[[#This Row],[Major City]],"-",USPerCapitaGDP[[#This Row],[State]])</f>
        <v>Flint-MI</v>
      </c>
      <c r="F336" s="3">
        <v>404208</v>
      </c>
      <c r="G336" s="3">
        <v>17234</v>
      </c>
      <c r="H336" s="3">
        <v>42636</v>
      </c>
      <c r="I336" s="7" t="str">
        <f>IF(ISNA(VLOOKUP(USPerCapitaGDP[[#This Row],[City-State]],CurrentNBATeams!G:G,1,FALSE)),"No","Yes")</f>
        <v>No</v>
      </c>
      <c r="J336" s="3">
        <f>COUNTIF(CurrentNBATeams!G:G,USPerCapitaGDP[[#This Row],[City-State]])</f>
        <v>0</v>
      </c>
    </row>
    <row r="337" spans="1:10" x14ac:dyDescent="0.3">
      <c r="A337" s="1">
        <v>336</v>
      </c>
      <c r="B337" s="1" t="s">
        <v>1550</v>
      </c>
      <c r="C337" s="1" t="s">
        <v>1723</v>
      </c>
      <c r="D337" s="1" t="s">
        <v>98</v>
      </c>
      <c r="E337" s="1" t="str">
        <f>CONCATENATE(USPerCapitaGDP[[#This Row],[Major City]],"-",USPerCapitaGDP[[#This Row],[State]])</f>
        <v>Cumberland-MD</v>
      </c>
      <c r="F337" s="3">
        <v>94586</v>
      </c>
      <c r="G337" s="3">
        <v>4025</v>
      </c>
      <c r="H337" s="3">
        <v>42554</v>
      </c>
      <c r="I337" s="7" t="str">
        <f>IF(ISNA(VLOOKUP(USPerCapitaGDP[[#This Row],[City-State]],CurrentNBATeams!G:G,1,FALSE)),"No","Yes")</f>
        <v>No</v>
      </c>
      <c r="J337" s="3">
        <f>COUNTIF(CurrentNBATeams!G:G,USPerCapitaGDP[[#This Row],[City-State]])</f>
        <v>0</v>
      </c>
    </row>
    <row r="338" spans="1:10" x14ac:dyDescent="0.3">
      <c r="A338" s="1">
        <v>337</v>
      </c>
      <c r="B338" s="1" t="s">
        <v>1551</v>
      </c>
      <c r="C338" s="1" t="s">
        <v>1720</v>
      </c>
      <c r="D338" s="1" t="s">
        <v>173</v>
      </c>
      <c r="E338" s="1" t="str">
        <f>CONCATENATE(USPerCapitaGDP[[#This Row],[Major City]],"-",USPerCapitaGDP[[#This Row],[State]])</f>
        <v>Monroe-LA</v>
      </c>
      <c r="F338" s="3">
        <v>204884</v>
      </c>
      <c r="G338" s="3">
        <v>8699</v>
      </c>
      <c r="H338" s="3">
        <v>42458</v>
      </c>
      <c r="I338" s="7" t="str">
        <f>IF(ISNA(VLOOKUP(USPerCapitaGDP[[#This Row],[City-State]],CurrentNBATeams!G:G,1,FALSE)),"No","Yes")</f>
        <v>No</v>
      </c>
      <c r="J338" s="3">
        <f>COUNTIF(CurrentNBATeams!G:G,USPerCapitaGDP[[#This Row],[City-State]])</f>
        <v>0</v>
      </c>
    </row>
    <row r="339" spans="1:10" x14ac:dyDescent="0.3">
      <c r="A339" s="1">
        <v>338</v>
      </c>
      <c r="B339" s="1" t="s">
        <v>1552</v>
      </c>
      <c r="C339" s="1" t="s">
        <v>176</v>
      </c>
      <c r="D339" s="1" t="s">
        <v>67</v>
      </c>
      <c r="E339" s="1" t="str">
        <f>CONCATENATE(USPerCapitaGDP[[#This Row],[Major City]],"-",USPerCapitaGDP[[#This Row],[State]])</f>
        <v>Cleveland-TN</v>
      </c>
      <c r="F339" s="3">
        <v>127938</v>
      </c>
      <c r="G339" s="3">
        <v>5423</v>
      </c>
      <c r="H339" s="3">
        <v>42388</v>
      </c>
      <c r="I339" s="7" t="str">
        <f>IF(ISNA(VLOOKUP(USPerCapitaGDP[[#This Row],[City-State]],CurrentNBATeams!G:G,1,FALSE)),"No","Yes")</f>
        <v>No</v>
      </c>
      <c r="J339" s="3">
        <f>COUNTIF(CurrentNBATeams!G:G,USPerCapitaGDP[[#This Row],[City-State]])</f>
        <v>0</v>
      </c>
    </row>
    <row r="340" spans="1:10" x14ac:dyDescent="0.3">
      <c r="A340" s="1">
        <v>339</v>
      </c>
      <c r="B340" s="1" t="s">
        <v>1553</v>
      </c>
      <c r="C340" s="1" t="s">
        <v>1801</v>
      </c>
      <c r="D340" s="1" t="s">
        <v>12</v>
      </c>
      <c r="E340" s="1" t="str">
        <f>CONCATENATE(USPerCapitaGDP[[#This Row],[Major City]],"-",USPerCapitaGDP[[#This Row],[State]])</f>
        <v>Sherman-TX</v>
      </c>
      <c r="F340" s="3">
        <v>139336</v>
      </c>
      <c r="G340" s="3">
        <v>5852</v>
      </c>
      <c r="H340" s="3">
        <v>41999</v>
      </c>
      <c r="I340" s="7" t="str">
        <f>IF(ISNA(VLOOKUP(USPerCapitaGDP[[#This Row],[City-State]],CurrentNBATeams!G:G,1,FALSE)),"No","Yes")</f>
        <v>No</v>
      </c>
      <c r="J340" s="3">
        <f>COUNTIF(CurrentNBATeams!G:G,USPerCapitaGDP[[#This Row],[City-State]])</f>
        <v>0</v>
      </c>
    </row>
    <row r="341" spans="1:10" x14ac:dyDescent="0.3">
      <c r="A341" s="1">
        <v>340</v>
      </c>
      <c r="B341" s="1" t="s">
        <v>1554</v>
      </c>
      <c r="C341" s="1" t="s">
        <v>1724</v>
      </c>
      <c r="D341" s="1" t="s">
        <v>44</v>
      </c>
      <c r="E341" s="1" t="str">
        <f>CONCATENATE(USPerCapitaGDP[[#This Row],[Major City]],"-",USPerCapitaGDP[[#This Row],[State]])</f>
        <v>Mansfield-OH</v>
      </c>
      <c r="F341" s="3">
        <v>125195</v>
      </c>
      <c r="G341" s="3">
        <v>5251</v>
      </c>
      <c r="H341" s="3">
        <v>41943</v>
      </c>
      <c r="I341" s="7" t="str">
        <f>IF(ISNA(VLOOKUP(USPerCapitaGDP[[#This Row],[City-State]],CurrentNBATeams!G:G,1,FALSE)),"No","Yes")</f>
        <v>No</v>
      </c>
      <c r="J341" s="3">
        <f>COUNTIF(CurrentNBATeams!G:G,USPerCapitaGDP[[#This Row],[City-State]])</f>
        <v>0</v>
      </c>
    </row>
    <row r="342" spans="1:10" x14ac:dyDescent="0.3">
      <c r="A342" s="1">
        <v>341</v>
      </c>
      <c r="B342" s="1" t="s">
        <v>1555</v>
      </c>
      <c r="C342" s="1" t="s">
        <v>1730</v>
      </c>
      <c r="D342" s="1" t="s">
        <v>1160</v>
      </c>
      <c r="E342" s="1" t="str">
        <f>CONCATENATE(USPerCapitaGDP[[#This Row],[Major City]],"-",USPerCapitaGDP[[#This Row],[State]])</f>
        <v>Lewiston-ME</v>
      </c>
      <c r="F342" s="3">
        <v>111034</v>
      </c>
      <c r="G342" s="3">
        <v>4616</v>
      </c>
      <c r="H342" s="3">
        <v>41573</v>
      </c>
      <c r="I342" s="7" t="str">
        <f>IF(ISNA(VLOOKUP(USPerCapitaGDP[[#This Row],[City-State]],CurrentNBATeams!G:G,1,FALSE)),"No","Yes")</f>
        <v>No</v>
      </c>
      <c r="J342" s="3">
        <f>COUNTIF(CurrentNBATeams!G:G,USPerCapitaGDP[[#This Row],[City-State]])</f>
        <v>0</v>
      </c>
    </row>
    <row r="343" spans="1:10" x14ac:dyDescent="0.3">
      <c r="A343" s="1">
        <v>342</v>
      </c>
      <c r="B343" s="1" t="s">
        <v>1556</v>
      </c>
      <c r="C343" s="1" t="s">
        <v>1725</v>
      </c>
      <c r="D343" s="1" t="s">
        <v>85</v>
      </c>
      <c r="E343" s="1" t="str">
        <f>CONCATENATE(USPerCapitaGDP[[#This Row],[Major City]],"-",USPerCapitaGDP[[#This Row],[State]])</f>
        <v>Grants Pass-OR</v>
      </c>
      <c r="F343" s="3">
        <v>88346</v>
      </c>
      <c r="G343" s="3">
        <v>3666</v>
      </c>
      <c r="H343" s="3">
        <v>41496</v>
      </c>
      <c r="I343" s="7" t="str">
        <f>IF(ISNA(VLOOKUP(USPerCapitaGDP[[#This Row],[City-State]],CurrentNBATeams!G:G,1,FALSE)),"No","Yes")</f>
        <v>No</v>
      </c>
      <c r="J343" s="3">
        <f>COUNTIF(CurrentNBATeams!G:G,USPerCapitaGDP[[#This Row],[City-State]])</f>
        <v>0</v>
      </c>
    </row>
    <row r="344" spans="1:10" x14ac:dyDescent="0.3">
      <c r="A344" s="1">
        <v>343</v>
      </c>
      <c r="B344" s="1" t="s">
        <v>1557</v>
      </c>
      <c r="C344" s="1" t="s">
        <v>1726</v>
      </c>
      <c r="D344" s="1" t="s">
        <v>548</v>
      </c>
      <c r="E344" s="1" t="str">
        <f>CONCATENATE(USPerCapitaGDP[[#This Row],[Major City]],"-",USPerCapitaGDP[[#This Row],[State]])</f>
        <v>Hattiesburg-MS</v>
      </c>
      <c r="F344" s="3">
        <v>173078</v>
      </c>
      <c r="G344" s="3">
        <v>7181</v>
      </c>
      <c r="H344" s="3">
        <v>41490</v>
      </c>
      <c r="I344" s="7" t="str">
        <f>IF(ISNA(VLOOKUP(USPerCapitaGDP[[#This Row],[City-State]],CurrentNBATeams!G:G,1,FALSE)),"No","Yes")</f>
        <v>No</v>
      </c>
      <c r="J344" s="3">
        <f>COUNTIF(CurrentNBATeams!G:G,USPerCapitaGDP[[#This Row],[City-State]])</f>
        <v>0</v>
      </c>
    </row>
    <row r="345" spans="1:10" x14ac:dyDescent="0.3">
      <c r="A345" s="1">
        <v>344</v>
      </c>
      <c r="B345" s="1" t="s">
        <v>1558</v>
      </c>
      <c r="C345" s="1" t="s">
        <v>1802</v>
      </c>
      <c r="D345" s="1" t="s">
        <v>505</v>
      </c>
      <c r="E345" s="1" t="str">
        <f>CONCATENATE(USPerCapitaGDP[[#This Row],[Major City]],"-",USPerCapitaGDP[[#This Row],[State]])</f>
        <v>Hilton Head Island-SC</v>
      </c>
      <c r="F345" s="3">
        <v>222072</v>
      </c>
      <c r="G345" s="3">
        <v>9212</v>
      </c>
      <c r="H345" s="3">
        <v>41482</v>
      </c>
      <c r="I345" s="7" t="str">
        <f>IF(ISNA(VLOOKUP(USPerCapitaGDP[[#This Row],[City-State]],CurrentNBATeams!G:G,1,FALSE)),"No","Yes")</f>
        <v>No</v>
      </c>
      <c r="J345" s="3">
        <f>COUNTIF(CurrentNBATeams!G:G,USPerCapitaGDP[[#This Row],[City-State]])</f>
        <v>0</v>
      </c>
    </row>
    <row r="346" spans="1:10" x14ac:dyDescent="0.3">
      <c r="A346" s="1">
        <v>345</v>
      </c>
      <c r="B346" s="1" t="s">
        <v>1559</v>
      </c>
      <c r="C346" s="1" t="s">
        <v>1727</v>
      </c>
      <c r="D346" s="1" t="s">
        <v>19</v>
      </c>
      <c r="E346" s="1" t="str">
        <f>CONCATENATE(USPerCapitaGDP[[#This Row],[Major City]],"-",USPerCapitaGDP[[#This Row],[State]])</f>
        <v>Gettysburg-PA</v>
      </c>
      <c r="F346" s="3">
        <v>104127</v>
      </c>
      <c r="G346" s="3">
        <v>4310</v>
      </c>
      <c r="H346" s="3">
        <v>41392</v>
      </c>
      <c r="I346" s="7" t="str">
        <f>IF(ISNA(VLOOKUP(USPerCapitaGDP[[#This Row],[City-State]],CurrentNBATeams!G:G,1,FALSE)),"No","Yes")</f>
        <v>No</v>
      </c>
      <c r="J346" s="3">
        <f>COUNTIF(CurrentNBATeams!G:G,USPerCapitaGDP[[#This Row],[City-State]])</f>
        <v>0</v>
      </c>
    </row>
    <row r="347" spans="1:10" x14ac:dyDescent="0.3">
      <c r="A347" s="1">
        <v>346</v>
      </c>
      <c r="B347" s="1" t="s">
        <v>1560</v>
      </c>
      <c r="C347" s="1" t="s">
        <v>1803</v>
      </c>
      <c r="D347" s="1" t="s">
        <v>303</v>
      </c>
      <c r="E347" s="1" t="str">
        <f>CONCATENATE(USPerCapitaGDP[[#This Row],[Major City]],"-",USPerCapitaGDP[[#This Row],[State]])</f>
        <v>Auburn-AL</v>
      </c>
      <c r="F347" s="3">
        <v>177218</v>
      </c>
      <c r="G347" s="3">
        <v>7335</v>
      </c>
      <c r="H347" s="3">
        <v>41390</v>
      </c>
      <c r="I347" s="7" t="str">
        <f>IF(ISNA(VLOOKUP(USPerCapitaGDP[[#This Row],[City-State]],CurrentNBATeams!G:G,1,FALSE)),"No","Yes")</f>
        <v>No</v>
      </c>
      <c r="J347" s="3">
        <f>COUNTIF(CurrentNBATeams!G:G,USPerCapitaGDP[[#This Row],[City-State]])</f>
        <v>0</v>
      </c>
    </row>
    <row r="348" spans="1:10" x14ac:dyDescent="0.3">
      <c r="A348" s="1">
        <v>347</v>
      </c>
      <c r="B348" s="1" t="s">
        <v>1561</v>
      </c>
      <c r="C348" s="1" t="s">
        <v>1728</v>
      </c>
      <c r="D348" s="1" t="s">
        <v>12</v>
      </c>
      <c r="E348" s="1" t="str">
        <f>CONCATENATE(USPerCapitaGDP[[#This Row],[Major City]],"-",USPerCapitaGDP[[#This Row],[State]])</f>
        <v>Texarkana-TX</v>
      </c>
      <c r="F348" s="3">
        <v>147174</v>
      </c>
      <c r="G348" s="3">
        <v>6086</v>
      </c>
      <c r="H348" s="3">
        <v>41352</v>
      </c>
      <c r="I348" s="7" t="str">
        <f>IF(ISNA(VLOOKUP(USPerCapitaGDP[[#This Row],[City-State]],CurrentNBATeams!G:G,1,FALSE)),"No","Yes")</f>
        <v>No</v>
      </c>
      <c r="J348" s="3">
        <f>COUNTIF(CurrentNBATeams!G:G,USPerCapitaGDP[[#This Row],[City-State]])</f>
        <v>0</v>
      </c>
    </row>
    <row r="349" spans="1:10" x14ac:dyDescent="0.3">
      <c r="A349" s="1">
        <v>348</v>
      </c>
      <c r="B349" s="1" t="s">
        <v>1562</v>
      </c>
      <c r="C349" s="1" t="s">
        <v>1804</v>
      </c>
      <c r="D349" s="1" t="s">
        <v>303</v>
      </c>
      <c r="E349" s="1" t="str">
        <f>CONCATENATE(USPerCapitaGDP[[#This Row],[Major City]],"-",USPerCapitaGDP[[#This Row],[State]])</f>
        <v>Daphne-AL</v>
      </c>
      <c r="F349" s="3">
        <v>239294</v>
      </c>
      <c r="G349" s="3">
        <v>9891</v>
      </c>
      <c r="H349" s="3">
        <v>41334</v>
      </c>
      <c r="I349" s="7" t="str">
        <f>IF(ISNA(VLOOKUP(USPerCapitaGDP[[#This Row],[City-State]],CurrentNBATeams!G:G,1,FALSE)),"No","Yes")</f>
        <v>No</v>
      </c>
      <c r="J349" s="3">
        <f>COUNTIF(CurrentNBATeams!G:G,USPerCapitaGDP[[#This Row],[City-State]])</f>
        <v>0</v>
      </c>
    </row>
    <row r="350" spans="1:10" x14ac:dyDescent="0.3">
      <c r="A350" s="1">
        <v>349</v>
      </c>
      <c r="B350" s="1" t="s">
        <v>1563</v>
      </c>
      <c r="C350" s="1" t="s">
        <v>1729</v>
      </c>
      <c r="D350" s="1" t="s">
        <v>1160</v>
      </c>
      <c r="E350" s="1" t="str">
        <f>CONCATENATE(USPerCapitaGDP[[#This Row],[Major City]],"-",USPerCapitaGDP[[#This Row],[State]])</f>
        <v>Bangor-ME</v>
      </c>
      <c r="F350" s="3">
        <v>152765</v>
      </c>
      <c r="G350" s="3">
        <v>6309</v>
      </c>
      <c r="H350" s="3">
        <v>41299</v>
      </c>
      <c r="I350" s="7" t="str">
        <f>IF(ISNA(VLOOKUP(USPerCapitaGDP[[#This Row],[City-State]],CurrentNBATeams!G:G,1,FALSE)),"No","Yes")</f>
        <v>No</v>
      </c>
      <c r="J350" s="3">
        <f>COUNTIF(CurrentNBATeams!G:G,USPerCapitaGDP[[#This Row],[City-State]])</f>
        <v>0</v>
      </c>
    </row>
    <row r="351" spans="1:10" x14ac:dyDescent="0.3">
      <c r="A351" s="1">
        <v>350</v>
      </c>
      <c r="B351" s="1" t="s">
        <v>1564</v>
      </c>
      <c r="C351" s="1" t="s">
        <v>1730</v>
      </c>
      <c r="D351" s="1" t="s">
        <v>288</v>
      </c>
      <c r="E351" s="1" t="str">
        <f>CONCATENATE(USPerCapitaGDP[[#This Row],[Major City]],"-",USPerCapitaGDP[[#This Row],[State]])</f>
        <v>Lewiston-ID</v>
      </c>
      <c r="F351" s="3">
        <v>64851</v>
      </c>
      <c r="G351" s="3">
        <v>2676</v>
      </c>
      <c r="H351" s="3">
        <v>41264</v>
      </c>
      <c r="I351" s="7" t="str">
        <f>IF(ISNA(VLOOKUP(USPerCapitaGDP[[#This Row],[City-State]],CurrentNBATeams!G:G,1,FALSE)),"No","Yes")</f>
        <v>No</v>
      </c>
      <c r="J351" s="3">
        <f>COUNTIF(CurrentNBATeams!G:G,USPerCapitaGDP[[#This Row],[City-State]])</f>
        <v>0</v>
      </c>
    </row>
    <row r="352" spans="1:10" x14ac:dyDescent="0.3">
      <c r="A352" s="1">
        <v>351</v>
      </c>
      <c r="B352" s="1" t="s">
        <v>1565</v>
      </c>
      <c r="C352" s="1" t="s">
        <v>292</v>
      </c>
      <c r="D352" s="1" t="s">
        <v>34</v>
      </c>
      <c r="E352" s="1" t="str">
        <f>CONCATENATE(USPerCapitaGDP[[#This Row],[Major City]],"-",USPerCapitaGDP[[#This Row],[State]])</f>
        <v>Port St. Lucie-FL</v>
      </c>
      <c r="F352" s="3">
        <v>503521</v>
      </c>
      <c r="G352" s="3">
        <v>20762</v>
      </c>
      <c r="H352" s="3">
        <v>41234</v>
      </c>
      <c r="I352" s="7" t="str">
        <f>IF(ISNA(VLOOKUP(USPerCapitaGDP[[#This Row],[City-State]],CurrentNBATeams!G:G,1,FALSE)),"No","Yes")</f>
        <v>No</v>
      </c>
      <c r="J352" s="3">
        <f>COUNTIF(CurrentNBATeams!G:G,USPerCapitaGDP[[#This Row],[City-State]])</f>
        <v>0</v>
      </c>
    </row>
    <row r="353" spans="1:10" x14ac:dyDescent="0.3">
      <c r="A353" s="1">
        <v>352</v>
      </c>
      <c r="B353" s="1" t="s">
        <v>1566</v>
      </c>
      <c r="C353" s="1" t="s">
        <v>1731</v>
      </c>
      <c r="D353" s="1" t="s">
        <v>505</v>
      </c>
      <c r="E353" s="1" t="str">
        <f>CONCATENATE(USPerCapitaGDP[[#This Row],[Major City]],"-",USPerCapitaGDP[[#This Row],[State]])</f>
        <v>Sumter-SC</v>
      </c>
      <c r="F353" s="3">
        <v>135782</v>
      </c>
      <c r="G353" s="3">
        <v>5539</v>
      </c>
      <c r="H353" s="3">
        <v>40793</v>
      </c>
      <c r="I353" s="7" t="str">
        <f>IF(ISNA(VLOOKUP(USPerCapitaGDP[[#This Row],[City-State]],CurrentNBATeams!G:G,1,FALSE)),"No","Yes")</f>
        <v>No</v>
      </c>
      <c r="J353" s="3">
        <f>COUNTIF(CurrentNBATeams!G:G,USPerCapitaGDP[[#This Row],[City-State]])</f>
        <v>0</v>
      </c>
    </row>
    <row r="354" spans="1:10" x14ac:dyDescent="0.3">
      <c r="A354" s="1">
        <v>353</v>
      </c>
      <c r="B354" s="1" t="s">
        <v>1567</v>
      </c>
      <c r="C354" s="1" t="s">
        <v>1732</v>
      </c>
      <c r="D354" s="1" t="s">
        <v>34</v>
      </c>
      <c r="E354" s="1" t="str">
        <f>CONCATENATE(USPerCapitaGDP[[#This Row],[Major City]],"-",USPerCapitaGDP[[#This Row],[State]])</f>
        <v>The Villages-FL</v>
      </c>
      <c r="F354" s="3">
        <v>135638</v>
      </c>
      <c r="G354" s="3">
        <v>5507</v>
      </c>
      <c r="H354" s="3">
        <v>40601</v>
      </c>
      <c r="I354" s="7" t="str">
        <f>IF(ISNA(VLOOKUP(USPerCapitaGDP[[#This Row],[City-State]],CurrentNBATeams!G:G,1,FALSE)),"No","Yes")</f>
        <v>No</v>
      </c>
      <c r="J354" s="3">
        <f>COUNTIF(CurrentNBATeams!G:G,USPerCapitaGDP[[#This Row],[City-State]])</f>
        <v>0</v>
      </c>
    </row>
    <row r="355" spans="1:10" x14ac:dyDescent="0.3">
      <c r="A355" s="1">
        <v>354</v>
      </c>
      <c r="B355" s="1" t="s">
        <v>1568</v>
      </c>
      <c r="C355" s="1" t="s">
        <v>1733</v>
      </c>
      <c r="D355" s="1" t="s">
        <v>95</v>
      </c>
      <c r="E355" s="1" t="str">
        <f>CONCATENATE(USPerCapitaGDP[[#This Row],[Major City]],"-",USPerCapitaGDP[[#This Row],[State]])</f>
        <v>Bay City-MI</v>
      </c>
      <c r="F355" s="3">
        <v>102985</v>
      </c>
      <c r="G355" s="3">
        <v>4158</v>
      </c>
      <c r="H355" s="3">
        <v>40375</v>
      </c>
      <c r="I355" s="7" t="str">
        <f>IF(ISNA(VLOOKUP(USPerCapitaGDP[[#This Row],[City-State]],CurrentNBATeams!G:G,1,FALSE)),"No","Yes")</f>
        <v>No</v>
      </c>
      <c r="J355" s="3">
        <f>COUNTIF(CurrentNBATeams!G:G,USPerCapitaGDP[[#This Row],[City-State]])</f>
        <v>0</v>
      </c>
    </row>
    <row r="356" spans="1:10" x14ac:dyDescent="0.3">
      <c r="A356" s="1">
        <v>355</v>
      </c>
      <c r="B356" s="1" t="s">
        <v>1569</v>
      </c>
      <c r="C356" s="1" t="s">
        <v>1805</v>
      </c>
      <c r="D356" s="1" t="s">
        <v>51</v>
      </c>
      <c r="E356" s="1" t="str">
        <f>CONCATENATE(USPerCapitaGDP[[#This Row],[Major City]],"-",USPerCapitaGDP[[#This Row],[State]])</f>
        <v>Michigan City-IN</v>
      </c>
      <c r="F356" s="3">
        <v>112390</v>
      </c>
      <c r="G356" s="3">
        <v>4521</v>
      </c>
      <c r="H356" s="3">
        <v>40226</v>
      </c>
      <c r="I356" s="7" t="str">
        <f>IF(ISNA(VLOOKUP(USPerCapitaGDP[[#This Row],[City-State]],CurrentNBATeams!G:G,1,FALSE)),"No","Yes")</f>
        <v>No</v>
      </c>
      <c r="J356" s="3">
        <f>COUNTIF(CurrentNBATeams!G:G,USPerCapitaGDP[[#This Row],[City-State]])</f>
        <v>0</v>
      </c>
    </row>
    <row r="357" spans="1:10" x14ac:dyDescent="0.3">
      <c r="A357" s="1">
        <v>356</v>
      </c>
      <c r="B357" s="1" t="s">
        <v>1570</v>
      </c>
      <c r="C357" s="1" t="s">
        <v>1734</v>
      </c>
      <c r="D357" s="1" t="s">
        <v>1208</v>
      </c>
      <c r="E357" s="1" t="str">
        <f>CONCATENATE(USPerCapitaGDP[[#This Row],[Major City]],"-",USPerCapitaGDP[[#This Row],[State]])</f>
        <v>Beckley-WV</v>
      </c>
      <c r="F357" s="3">
        <v>113698</v>
      </c>
      <c r="G357" s="3">
        <v>4563</v>
      </c>
      <c r="H357" s="3">
        <v>40133</v>
      </c>
      <c r="I357" s="7" t="str">
        <f>IF(ISNA(VLOOKUP(USPerCapitaGDP[[#This Row],[City-State]],CurrentNBATeams!G:G,1,FALSE)),"No","Yes")</f>
        <v>No</v>
      </c>
      <c r="J357" s="3">
        <f>COUNTIF(CurrentNBATeams!G:G,USPerCapitaGDP[[#This Row],[City-State]])</f>
        <v>0</v>
      </c>
    </row>
    <row r="358" spans="1:10" x14ac:dyDescent="0.3">
      <c r="A358" s="1">
        <v>357</v>
      </c>
      <c r="B358" s="1" t="s">
        <v>1571</v>
      </c>
      <c r="C358" s="1" t="s">
        <v>1735</v>
      </c>
      <c r="D358" s="1" t="s">
        <v>51</v>
      </c>
      <c r="E358" s="1" t="str">
        <f>CONCATENATE(USPerCapitaGDP[[#This Row],[Major City]],"-",USPerCapitaGDP[[#This Row],[State]])</f>
        <v>Muncie-IN</v>
      </c>
      <c r="F358" s="3">
        <v>111871</v>
      </c>
      <c r="G358" s="3">
        <v>4486</v>
      </c>
      <c r="H358" s="3">
        <v>40100</v>
      </c>
      <c r="I358" s="7" t="str">
        <f>IF(ISNA(VLOOKUP(USPerCapitaGDP[[#This Row],[City-State]],CurrentNBATeams!G:G,1,FALSE)),"No","Yes")</f>
        <v>No</v>
      </c>
      <c r="J358" s="3">
        <f>COUNTIF(CurrentNBATeams!G:G,USPerCapitaGDP[[#This Row],[City-State]])</f>
        <v>0</v>
      </c>
    </row>
    <row r="359" spans="1:10" x14ac:dyDescent="0.3">
      <c r="A359" s="1">
        <v>358</v>
      </c>
      <c r="B359" s="1" t="s">
        <v>1572</v>
      </c>
      <c r="C359" s="1" t="s">
        <v>1663</v>
      </c>
      <c r="D359" s="1" t="s">
        <v>303</v>
      </c>
      <c r="E359" s="1" t="str">
        <f>CONCATENATE(USPerCapitaGDP[[#This Row],[Major City]],"-",USPerCapitaGDP[[#This Row],[State]])</f>
        <v>Florence-AL</v>
      </c>
      <c r="F359" s="3">
        <v>151517</v>
      </c>
      <c r="G359" s="3">
        <v>5989</v>
      </c>
      <c r="H359" s="3">
        <v>39527</v>
      </c>
      <c r="I359" s="7" t="str">
        <f>IF(ISNA(VLOOKUP(USPerCapitaGDP[[#This Row],[City-State]],CurrentNBATeams!G:G,1,FALSE)),"No","Yes")</f>
        <v>No</v>
      </c>
      <c r="J359" s="3">
        <f>COUNTIF(CurrentNBATeams!G:G,USPerCapitaGDP[[#This Row],[City-State]])</f>
        <v>0</v>
      </c>
    </row>
    <row r="360" spans="1:10" x14ac:dyDescent="0.3">
      <c r="A360" s="1">
        <v>359</v>
      </c>
      <c r="B360" s="1" t="s">
        <v>1573</v>
      </c>
      <c r="C360" s="1" t="s">
        <v>1736</v>
      </c>
      <c r="D360" s="1" t="s">
        <v>19</v>
      </c>
      <c r="E360" s="1" t="str">
        <f>CONCATENATE(USPerCapitaGDP[[#This Row],[Major City]],"-",USPerCapitaGDP[[#This Row],[State]])</f>
        <v>Johnstown-PA</v>
      </c>
      <c r="F360" s="3">
        <v>132167</v>
      </c>
      <c r="G360" s="3">
        <v>5197</v>
      </c>
      <c r="H360" s="3">
        <v>39321</v>
      </c>
      <c r="I360" s="7" t="str">
        <f>IF(ISNA(VLOOKUP(USPerCapitaGDP[[#This Row],[City-State]],CurrentNBATeams!G:G,1,FALSE)),"No","Yes")</f>
        <v>No</v>
      </c>
      <c r="J360" s="3">
        <f>COUNTIF(CurrentNBATeams!G:G,USPerCapitaGDP[[#This Row],[City-State]])</f>
        <v>0</v>
      </c>
    </row>
    <row r="361" spans="1:10" x14ac:dyDescent="0.3">
      <c r="A361" s="1">
        <v>360</v>
      </c>
      <c r="B361" s="1" t="s">
        <v>1574</v>
      </c>
      <c r="C361" s="1" t="s">
        <v>1179</v>
      </c>
      <c r="D361" s="1" t="s">
        <v>106</v>
      </c>
      <c r="E361" s="1" t="str">
        <f>CONCATENATE(USPerCapitaGDP[[#This Row],[Major City]],"-",USPerCapitaGDP[[#This Row],[State]])</f>
        <v>Santa Fe-NM</v>
      </c>
      <c r="F361" s="3">
        <v>155201</v>
      </c>
      <c r="G361" s="3">
        <v>6082</v>
      </c>
      <c r="H361" s="3">
        <v>39188</v>
      </c>
      <c r="I361" s="7" t="str">
        <f>IF(ISNA(VLOOKUP(USPerCapitaGDP[[#This Row],[City-State]],CurrentNBATeams!G:G,1,FALSE)),"No","Yes")</f>
        <v>No</v>
      </c>
      <c r="J361" s="3">
        <f>COUNTIF(CurrentNBATeams!G:G,USPerCapitaGDP[[#This Row],[City-State]])</f>
        <v>0</v>
      </c>
    </row>
    <row r="362" spans="1:10" x14ac:dyDescent="0.3">
      <c r="A362" s="1">
        <v>361</v>
      </c>
      <c r="B362" s="1" t="s">
        <v>1575</v>
      </c>
      <c r="C362" s="1" t="s">
        <v>1737</v>
      </c>
      <c r="D362" s="1" t="s">
        <v>57</v>
      </c>
      <c r="E362" s="1" t="str">
        <f>CONCATENATE(USPerCapitaGDP[[#This Row],[Major City]],"-",USPerCapitaGDP[[#This Row],[State]])</f>
        <v>Yakima-WA</v>
      </c>
      <c r="F362" s="3">
        <v>256035</v>
      </c>
      <c r="G362" s="3">
        <v>9978</v>
      </c>
      <c r="H362" s="3">
        <v>38971</v>
      </c>
      <c r="I362" s="7" t="str">
        <f>IF(ISNA(VLOOKUP(USPerCapitaGDP[[#This Row],[City-State]],CurrentNBATeams!G:G,1,FALSE)),"No","Yes")</f>
        <v>No</v>
      </c>
      <c r="J362" s="3">
        <f>COUNTIF(CurrentNBATeams!G:G,USPerCapitaGDP[[#This Row],[City-State]])</f>
        <v>0</v>
      </c>
    </row>
    <row r="363" spans="1:10" x14ac:dyDescent="0.3">
      <c r="A363" s="1">
        <v>362</v>
      </c>
      <c r="B363" s="1" t="s">
        <v>1576</v>
      </c>
      <c r="C363" s="1" t="s">
        <v>1738</v>
      </c>
      <c r="D363" s="1" t="s">
        <v>357</v>
      </c>
      <c r="E363" s="1" t="str">
        <f>CONCATENATE(USPerCapitaGDP[[#This Row],[Major City]],"-",USPerCapitaGDP[[#This Row],[State]])</f>
        <v>Hot Springs-AR</v>
      </c>
      <c r="F363" s="3">
        <v>100330</v>
      </c>
      <c r="G363" s="3">
        <v>3907</v>
      </c>
      <c r="H363" s="3">
        <v>38941</v>
      </c>
      <c r="I363" s="7" t="str">
        <f>IF(ISNA(VLOOKUP(USPerCapitaGDP[[#This Row],[City-State]],CurrentNBATeams!G:G,1,FALSE)),"No","Yes")</f>
        <v>No</v>
      </c>
      <c r="J363" s="3">
        <f>COUNTIF(CurrentNBATeams!G:G,USPerCapitaGDP[[#This Row],[City-State]])</f>
        <v>0</v>
      </c>
    </row>
    <row r="364" spans="1:10" x14ac:dyDescent="0.3">
      <c r="A364" s="1">
        <v>363</v>
      </c>
      <c r="B364" s="1" t="s">
        <v>1577</v>
      </c>
      <c r="C364" s="1" t="s">
        <v>1739</v>
      </c>
      <c r="D364" s="1" t="s">
        <v>288</v>
      </c>
      <c r="E364" s="1" t="str">
        <f>CONCATENATE(USPerCapitaGDP[[#This Row],[Major City]],"-",USPerCapitaGDP[[#This Row],[State]])</f>
        <v>Pocatello-ID</v>
      </c>
      <c r="F364" s="3">
        <v>96213</v>
      </c>
      <c r="G364" s="3">
        <v>3732</v>
      </c>
      <c r="H364" s="3">
        <v>38789</v>
      </c>
      <c r="I364" s="7" t="str">
        <f>IF(ISNA(VLOOKUP(USPerCapitaGDP[[#This Row],[City-State]],CurrentNBATeams!G:G,1,FALSE)),"No","Yes")</f>
        <v>No</v>
      </c>
      <c r="J364" s="3">
        <f>COUNTIF(CurrentNBATeams!G:G,USPerCapitaGDP[[#This Row],[City-State]])</f>
        <v>0</v>
      </c>
    </row>
    <row r="365" spans="1:10" x14ac:dyDescent="0.3">
      <c r="A365" s="1">
        <v>364</v>
      </c>
      <c r="B365" s="1" t="s">
        <v>1578</v>
      </c>
      <c r="C365" s="1" t="s">
        <v>1740</v>
      </c>
      <c r="D365" s="1" t="s">
        <v>19</v>
      </c>
      <c r="E365" s="1" t="str">
        <f>CONCATENATE(USPerCapitaGDP[[#This Row],[Major City]],"-",USPerCapitaGDP[[#This Row],[State]])</f>
        <v>Erie-PA</v>
      </c>
      <c r="F365" s="3">
        <v>269011</v>
      </c>
      <c r="G365" s="3">
        <v>10415</v>
      </c>
      <c r="H365" s="3">
        <v>38716</v>
      </c>
      <c r="I365" s="7" t="str">
        <f>IF(ISNA(VLOOKUP(USPerCapitaGDP[[#This Row],[City-State]],CurrentNBATeams!G:G,1,FALSE)),"No","Yes")</f>
        <v>No</v>
      </c>
      <c r="J365" s="3">
        <f>COUNTIF(CurrentNBATeams!G:G,USPerCapitaGDP[[#This Row],[City-State]])</f>
        <v>0</v>
      </c>
    </row>
    <row r="366" spans="1:10" x14ac:dyDescent="0.3">
      <c r="A366" s="1">
        <v>365</v>
      </c>
      <c r="B366" s="1" t="s">
        <v>1579</v>
      </c>
      <c r="C366" s="1" t="s">
        <v>1741</v>
      </c>
      <c r="D366" s="1" t="s">
        <v>95</v>
      </c>
      <c r="E366" s="1" t="str">
        <f>CONCATENATE(USPerCapitaGDP[[#This Row],[Major City]],"-",USPerCapitaGDP[[#This Row],[State]])</f>
        <v>Muskegon-MI</v>
      </c>
      <c r="F366" s="3">
        <v>176511</v>
      </c>
      <c r="G366" s="3">
        <v>6795</v>
      </c>
      <c r="H366" s="3">
        <v>38496</v>
      </c>
      <c r="I366" s="7" t="str">
        <f>IF(ISNA(VLOOKUP(USPerCapitaGDP[[#This Row],[City-State]],CurrentNBATeams!G:G,1,FALSE)),"No","Yes")</f>
        <v>No</v>
      </c>
      <c r="J366" s="3">
        <f>COUNTIF(CurrentNBATeams!G:G,USPerCapitaGDP[[#This Row],[City-State]])</f>
        <v>0</v>
      </c>
    </row>
    <row r="367" spans="1:10" x14ac:dyDescent="0.3">
      <c r="A367" s="1">
        <v>366</v>
      </c>
      <c r="B367" s="1" t="s">
        <v>1580</v>
      </c>
      <c r="C367" s="1" t="s">
        <v>455</v>
      </c>
      <c r="D367" s="1" t="s">
        <v>44</v>
      </c>
      <c r="E367" s="1" t="str">
        <f>CONCATENATE(USPerCapitaGDP[[#This Row],[Major City]],"-",USPerCapitaGDP[[#This Row],[State]])</f>
        <v>Springfield-OH</v>
      </c>
      <c r="F367" s="3">
        <v>135633</v>
      </c>
      <c r="G367" s="3">
        <v>5162</v>
      </c>
      <c r="H367" s="3">
        <v>38059</v>
      </c>
      <c r="I367" s="7" t="str">
        <f>IF(ISNA(VLOOKUP(USPerCapitaGDP[[#This Row],[City-State]],CurrentNBATeams!G:G,1,FALSE)),"No","Yes")</f>
        <v>No</v>
      </c>
      <c r="J367" s="3">
        <f>COUNTIF(CurrentNBATeams!G:G,USPerCapitaGDP[[#This Row],[City-State]])</f>
        <v>0</v>
      </c>
    </row>
    <row r="368" spans="1:10" x14ac:dyDescent="0.3">
      <c r="A368" s="1">
        <v>367</v>
      </c>
      <c r="B368" s="1" t="s">
        <v>1581</v>
      </c>
      <c r="C368" s="1" t="s">
        <v>754</v>
      </c>
      <c r="D368" s="1" t="s">
        <v>106</v>
      </c>
      <c r="E368" s="1" t="str">
        <f>CONCATENATE(USPerCapitaGDP[[#This Row],[Major City]],"-",USPerCapitaGDP[[#This Row],[State]])</f>
        <v>Las Cruces-NM</v>
      </c>
      <c r="F368" s="3">
        <v>221508</v>
      </c>
      <c r="G368" s="3">
        <v>8339</v>
      </c>
      <c r="H368" s="3">
        <v>37646</v>
      </c>
      <c r="I368" s="7" t="str">
        <f>IF(ISNA(VLOOKUP(USPerCapitaGDP[[#This Row],[City-State]],CurrentNBATeams!G:G,1,FALSE)),"No","Yes")</f>
        <v>No</v>
      </c>
      <c r="J368" s="3">
        <f>COUNTIF(CurrentNBATeams!G:G,USPerCapitaGDP[[#This Row],[City-State]])</f>
        <v>0</v>
      </c>
    </row>
    <row r="369" spans="1:10" x14ac:dyDescent="0.3">
      <c r="A369" s="1">
        <v>368</v>
      </c>
      <c r="B369" s="1" t="s">
        <v>1582</v>
      </c>
      <c r="C369" s="1" t="s">
        <v>1619</v>
      </c>
      <c r="D369" s="1" t="s">
        <v>303</v>
      </c>
      <c r="E369" s="1" t="str">
        <f>CONCATENATE(USPerCapitaGDP[[#This Row],[Major City]],"-",USPerCapitaGDP[[#This Row],[State]])</f>
        <v>Decatur-AL</v>
      </c>
      <c r="F369" s="3">
        <v>156758</v>
      </c>
      <c r="G369" s="3">
        <v>5854</v>
      </c>
      <c r="H369" s="3">
        <v>37344</v>
      </c>
      <c r="I369" s="7" t="str">
        <f>IF(ISNA(VLOOKUP(USPerCapitaGDP[[#This Row],[City-State]],CurrentNBATeams!G:G,1,FALSE)),"No","Yes")</f>
        <v>No</v>
      </c>
      <c r="J369" s="3">
        <f>COUNTIF(CurrentNBATeams!G:G,USPerCapitaGDP[[#This Row],[City-State]])</f>
        <v>0</v>
      </c>
    </row>
    <row r="370" spans="1:10" x14ac:dyDescent="0.3">
      <c r="A370" s="1">
        <v>369</v>
      </c>
      <c r="B370" s="1" t="s">
        <v>1583</v>
      </c>
      <c r="C370" s="1" t="s">
        <v>1806</v>
      </c>
      <c r="D370" s="1" t="s">
        <v>34</v>
      </c>
      <c r="E370" s="1" t="str">
        <f>CONCATENATE(USPerCapitaGDP[[#This Row],[Major City]],"-",USPerCapitaGDP[[#This Row],[State]])</f>
        <v>Deltona-FL</v>
      </c>
      <c r="F370" s="3">
        <v>685344</v>
      </c>
      <c r="G370" s="3">
        <v>25516</v>
      </c>
      <c r="H370" s="3">
        <v>37231</v>
      </c>
      <c r="I370" s="7" t="str">
        <f>IF(ISNA(VLOOKUP(USPerCapitaGDP[[#This Row],[City-State]],CurrentNBATeams!G:G,1,FALSE)),"No","Yes")</f>
        <v>No</v>
      </c>
      <c r="J370" s="3">
        <f>COUNTIF(CurrentNBATeams!G:G,USPerCapitaGDP[[#This Row],[City-State]])</f>
        <v>0</v>
      </c>
    </row>
    <row r="371" spans="1:10" x14ac:dyDescent="0.3">
      <c r="A371" s="1">
        <v>370</v>
      </c>
      <c r="B371" s="1" t="s">
        <v>1584</v>
      </c>
      <c r="C371" s="1" t="s">
        <v>1742</v>
      </c>
      <c r="D371" s="1" t="s">
        <v>173</v>
      </c>
      <c r="E371" s="1" t="str">
        <f>CONCATENATE(USPerCapitaGDP[[#This Row],[Major City]],"-",USPerCapitaGDP[[#This Row],[State]])</f>
        <v>Hammond-LA</v>
      </c>
      <c r="F371" s="3">
        <v>135217</v>
      </c>
      <c r="G371" s="3">
        <v>4897</v>
      </c>
      <c r="H371" s="3">
        <v>36216</v>
      </c>
      <c r="I371" s="7" t="str">
        <f>IF(ISNA(VLOOKUP(USPerCapitaGDP[[#This Row],[City-State]],CurrentNBATeams!G:G,1,FALSE)),"No","Yes")</f>
        <v>No</v>
      </c>
      <c r="J371" s="3">
        <f>COUNTIF(CurrentNBATeams!G:G,USPerCapitaGDP[[#This Row],[City-State]])</f>
        <v>0</v>
      </c>
    </row>
    <row r="372" spans="1:10" x14ac:dyDescent="0.3">
      <c r="A372" s="1">
        <v>371</v>
      </c>
      <c r="B372" s="1" t="s">
        <v>1585</v>
      </c>
      <c r="C372" s="1" t="s">
        <v>1743</v>
      </c>
      <c r="D372" s="1" t="s">
        <v>67</v>
      </c>
      <c r="E372" s="1" t="str">
        <f>CONCATENATE(USPerCapitaGDP[[#This Row],[Major City]],"-",USPerCapitaGDP[[#This Row],[State]])</f>
        <v>Johnson City-TN</v>
      </c>
      <c r="F372" s="3">
        <v>208068</v>
      </c>
      <c r="G372" s="3">
        <v>7508</v>
      </c>
      <c r="H372" s="3">
        <v>36084</v>
      </c>
      <c r="I372" s="7" t="str">
        <f>IF(ISNA(VLOOKUP(USPerCapitaGDP[[#This Row],[City-State]],CurrentNBATeams!G:G,1,FALSE)),"No","Yes")</f>
        <v>No</v>
      </c>
      <c r="J372" s="3">
        <f>COUNTIF(CurrentNBATeams!G:G,USPerCapitaGDP[[#This Row],[City-State]])</f>
        <v>0</v>
      </c>
    </row>
    <row r="373" spans="1:10" x14ac:dyDescent="0.3">
      <c r="A373" s="1">
        <v>372</v>
      </c>
      <c r="B373" s="1" t="s">
        <v>1586</v>
      </c>
      <c r="C373" s="1" t="s">
        <v>1807</v>
      </c>
      <c r="D373" s="1" t="s">
        <v>44</v>
      </c>
      <c r="E373" s="1" t="str">
        <f>CONCATENATE(USPerCapitaGDP[[#This Row],[Major City]],"-",USPerCapitaGDP[[#This Row],[State]])</f>
        <v>Youngstown-OH</v>
      </c>
      <c r="F373" s="3">
        <v>538069</v>
      </c>
      <c r="G373" s="3">
        <v>19163</v>
      </c>
      <c r="H373" s="3">
        <v>35614</v>
      </c>
      <c r="I373" s="7" t="str">
        <f>IF(ISNA(VLOOKUP(USPerCapitaGDP[[#This Row],[City-State]],CurrentNBATeams!G:G,1,FALSE)),"No","Yes")</f>
        <v>No</v>
      </c>
      <c r="J373" s="3">
        <f>COUNTIF(CurrentNBATeams!G:G,USPerCapitaGDP[[#This Row],[City-State]])</f>
        <v>0</v>
      </c>
    </row>
    <row r="374" spans="1:10" x14ac:dyDescent="0.3">
      <c r="A374" s="1">
        <v>373</v>
      </c>
      <c r="B374" s="1" t="s">
        <v>1587</v>
      </c>
      <c r="C374" s="1" t="s">
        <v>1744</v>
      </c>
      <c r="D374" s="1" t="s">
        <v>34</v>
      </c>
      <c r="E374" s="1" t="str">
        <f>CONCATENATE(USPerCapitaGDP[[#This Row],[Major City]],"-",USPerCapitaGDP[[#This Row],[State]])</f>
        <v>Punta Gorda-FL</v>
      </c>
      <c r="F374" s="3">
        <v>194843</v>
      </c>
      <c r="G374" s="3">
        <v>6911</v>
      </c>
      <c r="H374" s="3">
        <v>35470</v>
      </c>
      <c r="I374" s="7" t="str">
        <f>IF(ISNA(VLOOKUP(USPerCapitaGDP[[#This Row],[City-State]],CurrentNBATeams!G:G,1,FALSE)),"No","Yes")</f>
        <v>No</v>
      </c>
      <c r="J374" s="3">
        <f>COUNTIF(CurrentNBATeams!G:G,USPerCapitaGDP[[#This Row],[City-State]])</f>
        <v>0</v>
      </c>
    </row>
    <row r="375" spans="1:10" x14ac:dyDescent="0.3">
      <c r="A375" s="1">
        <v>374</v>
      </c>
      <c r="B375" s="1" t="s">
        <v>1588</v>
      </c>
      <c r="C375" s="1" t="s">
        <v>935</v>
      </c>
      <c r="D375" s="1" t="s">
        <v>126</v>
      </c>
      <c r="E375" s="1" t="str">
        <f>CONCATENATE(USPerCapitaGDP[[#This Row],[Major City]],"-",USPerCapitaGDP[[#This Row],[State]])</f>
        <v>Albany-GA</v>
      </c>
      <c r="F375" s="3">
        <v>147773</v>
      </c>
      <c r="G375" s="3">
        <v>5210</v>
      </c>
      <c r="H375" s="3">
        <v>35257</v>
      </c>
      <c r="I375" s="7" t="str">
        <f>IF(ISNA(VLOOKUP(USPerCapitaGDP[[#This Row],[City-State]],CurrentNBATeams!G:G,1,FALSE)),"No","Yes")</f>
        <v>No</v>
      </c>
      <c r="J375" s="3">
        <f>COUNTIF(CurrentNBATeams!G:G,USPerCapitaGDP[[#This Row],[City-State]])</f>
        <v>0</v>
      </c>
    </row>
    <row r="376" spans="1:10" x14ac:dyDescent="0.3">
      <c r="A376" s="1">
        <v>375</v>
      </c>
      <c r="B376" s="1" t="s">
        <v>1589</v>
      </c>
      <c r="C376" s="1" t="s">
        <v>1745</v>
      </c>
      <c r="D376" s="1" t="s">
        <v>34</v>
      </c>
      <c r="E376" s="1" t="str">
        <f>CONCATENATE(USPerCapitaGDP[[#This Row],[Major City]],"-",USPerCapitaGDP[[#This Row],[State]])</f>
        <v>Ocala-FL</v>
      </c>
      <c r="F376" s="3">
        <v>385915</v>
      </c>
      <c r="G376" s="3">
        <v>12907</v>
      </c>
      <c r="H376" s="3">
        <v>33445</v>
      </c>
      <c r="I376" s="7" t="str">
        <f>IF(ISNA(VLOOKUP(USPerCapitaGDP[[#This Row],[City-State]],CurrentNBATeams!G:G,1,FALSE)),"No","Yes")</f>
        <v>No</v>
      </c>
      <c r="J376" s="3">
        <f>COUNTIF(CurrentNBATeams!G:G,USPerCapitaGDP[[#This Row],[City-State]])</f>
        <v>0</v>
      </c>
    </row>
    <row r="377" spans="1:10" x14ac:dyDescent="0.3">
      <c r="A377" s="1">
        <v>376</v>
      </c>
      <c r="B377" s="1" t="s">
        <v>1590</v>
      </c>
      <c r="C377" s="1" t="s">
        <v>1746</v>
      </c>
      <c r="D377" s="1" t="s">
        <v>34</v>
      </c>
      <c r="E377" s="1" t="str">
        <f>CONCATENATE(USPerCapitaGDP[[#This Row],[Major City]],"-",USPerCapitaGDP[[#This Row],[State]])</f>
        <v>Homosassa Springs-FL</v>
      </c>
      <c r="F377" s="3">
        <v>158083</v>
      </c>
      <c r="G377" s="3">
        <v>5247</v>
      </c>
      <c r="H377" s="3">
        <v>33191</v>
      </c>
      <c r="I377" s="7" t="str">
        <f>IF(ISNA(VLOOKUP(USPerCapitaGDP[[#This Row],[City-State]],CurrentNBATeams!G:G,1,FALSE)),"No","Yes")</f>
        <v>No</v>
      </c>
      <c r="J377" s="3">
        <f>COUNTIF(CurrentNBATeams!G:G,USPerCapitaGDP[[#This Row],[City-State]])</f>
        <v>0</v>
      </c>
    </row>
    <row r="378" spans="1:10" x14ac:dyDescent="0.3">
      <c r="A378" s="1">
        <v>377</v>
      </c>
      <c r="B378" s="1" t="s">
        <v>1591</v>
      </c>
      <c r="C378" s="1" t="s">
        <v>1808</v>
      </c>
      <c r="D378" s="1" t="s">
        <v>16</v>
      </c>
      <c r="E378" s="1" t="str">
        <f>CONCATENATE(USPerCapitaGDP[[#This Row],[Major City]],"-",USPerCapitaGDP[[#This Row],[State]])</f>
        <v>Lake Havasu City-AZ</v>
      </c>
      <c r="F378" s="3">
        <v>217692</v>
      </c>
      <c r="G378" s="3">
        <v>7037</v>
      </c>
      <c r="H378" s="3">
        <v>32325</v>
      </c>
      <c r="I378" s="7" t="str">
        <f>IF(ISNA(VLOOKUP(USPerCapitaGDP[[#This Row],[City-State]],CurrentNBATeams!G:G,1,FALSE)),"No","Yes")</f>
        <v>No</v>
      </c>
      <c r="J378" s="3">
        <f>COUNTIF(CurrentNBATeams!G:G,USPerCapitaGDP[[#This Row],[City-State]])</f>
        <v>0</v>
      </c>
    </row>
    <row r="379" spans="1:10" x14ac:dyDescent="0.3">
      <c r="A379" s="1">
        <v>378</v>
      </c>
      <c r="B379" s="1" t="s">
        <v>1592</v>
      </c>
      <c r="C379" s="1" t="s">
        <v>1747</v>
      </c>
      <c r="D379" s="1" t="s">
        <v>4</v>
      </c>
      <c r="E379" s="1" t="str">
        <f>CONCATENATE(USPerCapitaGDP[[#This Row],[Major City]],"-",USPerCapitaGDP[[#This Row],[State]])</f>
        <v>Merced-CA</v>
      </c>
      <c r="F379" s="3">
        <v>286461</v>
      </c>
      <c r="G379" s="3">
        <v>8986</v>
      </c>
      <c r="H379" s="3">
        <v>31369</v>
      </c>
      <c r="I379" s="7" t="str">
        <f>IF(ISNA(VLOOKUP(USPerCapitaGDP[[#This Row],[City-State]],CurrentNBATeams!G:G,1,FALSE)),"No","Yes")</f>
        <v>No</v>
      </c>
      <c r="J379" s="3">
        <f>COUNTIF(CurrentNBATeams!G:G,USPerCapitaGDP[[#This Row],[City-State]])</f>
        <v>0</v>
      </c>
    </row>
    <row r="380" spans="1:10" x14ac:dyDescent="0.3">
      <c r="A380" s="1">
        <v>379</v>
      </c>
      <c r="B380" s="1" t="s">
        <v>1593</v>
      </c>
      <c r="C380" s="1" t="s">
        <v>405</v>
      </c>
      <c r="D380" s="1" t="s">
        <v>12</v>
      </c>
      <c r="E380" s="1" t="str">
        <f>CONCATENATE(USPerCapitaGDP[[#This Row],[Major City]],"-",USPerCapitaGDP[[#This Row],[State]])</f>
        <v>Brownsville-TX</v>
      </c>
      <c r="F380" s="3">
        <v>423029</v>
      </c>
      <c r="G380" s="3">
        <v>13225</v>
      </c>
      <c r="H380" s="3">
        <v>31263</v>
      </c>
      <c r="I380" s="7" t="str">
        <f>IF(ISNA(VLOOKUP(USPerCapitaGDP[[#This Row],[City-State]],CurrentNBATeams!G:G,1,FALSE)),"No","Yes")</f>
        <v>No</v>
      </c>
      <c r="J380" s="3">
        <f>COUNTIF(CurrentNBATeams!G:G,USPerCapitaGDP[[#This Row],[City-State]])</f>
        <v>0</v>
      </c>
    </row>
    <row r="381" spans="1:10" x14ac:dyDescent="0.3">
      <c r="A381" s="1">
        <v>380</v>
      </c>
      <c r="B381" s="1" t="s">
        <v>1594</v>
      </c>
      <c r="C381" s="1" t="s">
        <v>1748</v>
      </c>
      <c r="D381" s="1" t="s">
        <v>303</v>
      </c>
      <c r="E381" s="1" t="str">
        <f>CONCATENATE(USPerCapitaGDP[[#This Row],[Major City]],"-",USPerCapitaGDP[[#This Row],[State]])</f>
        <v>Gadsden-AL</v>
      </c>
      <c r="F381" s="3">
        <v>103162</v>
      </c>
      <c r="G381" s="3">
        <v>3175</v>
      </c>
      <c r="H381" s="3">
        <v>30777</v>
      </c>
      <c r="I381" s="7" t="str">
        <f>IF(ISNA(VLOOKUP(USPerCapitaGDP[[#This Row],[City-State]],CurrentNBATeams!G:G,1,FALSE)),"No","Yes")</f>
        <v>No</v>
      </c>
      <c r="J381" s="3">
        <f>COUNTIF(CurrentNBATeams!G:G,USPerCapitaGDP[[#This Row],[City-State]])</f>
        <v>0</v>
      </c>
    </row>
    <row r="382" spans="1:10" x14ac:dyDescent="0.3">
      <c r="A382" s="1">
        <v>381</v>
      </c>
      <c r="B382" s="1" t="s">
        <v>1595</v>
      </c>
      <c r="C382" s="1" t="s">
        <v>556</v>
      </c>
      <c r="D382" s="1" t="s">
        <v>12</v>
      </c>
      <c r="E382" s="1" t="str">
        <f>CONCATENATE(USPerCapitaGDP[[#This Row],[Major City]],"-",USPerCapitaGDP[[#This Row],[State]])</f>
        <v>McAllen-TX</v>
      </c>
      <c r="F382" s="3">
        <v>880356</v>
      </c>
      <c r="G382" s="3">
        <v>25508</v>
      </c>
      <c r="H382" s="3">
        <v>28975</v>
      </c>
      <c r="I382" s="7" t="str">
        <f>IF(ISNA(VLOOKUP(USPerCapitaGDP[[#This Row],[City-State]],CurrentNBATeams!G:G,1,FALSE)),"No","Yes")</f>
        <v>No</v>
      </c>
      <c r="J382" s="3">
        <f>COUNTIF(CurrentNBATeams!G:G,USPerCapitaGDP[[#This Row],[City-State]])</f>
        <v>0</v>
      </c>
    </row>
    <row r="383" spans="1:10" x14ac:dyDescent="0.3">
      <c r="A383" s="1">
        <v>382</v>
      </c>
      <c r="B383" s="1" t="s">
        <v>1596</v>
      </c>
      <c r="C383" s="1" t="s">
        <v>1809</v>
      </c>
      <c r="D383" s="1" t="s">
        <v>34</v>
      </c>
      <c r="E383" s="1" t="str">
        <f>CONCATENATE(USPerCapitaGDP[[#This Row],[Major City]],"-",USPerCapitaGDP[[#This Row],[State]])</f>
        <v>Sebring-FL</v>
      </c>
      <c r="F383" s="3">
        <v>103296</v>
      </c>
      <c r="G383" s="3">
        <v>2894</v>
      </c>
      <c r="H383" s="3">
        <v>28017</v>
      </c>
      <c r="I383" s="7" t="str">
        <f>IF(ISNA(VLOOKUP(USPerCapitaGDP[[#This Row],[City-State]],CurrentNBATeams!G:G,1,FALSE)),"No","Yes")</f>
        <v>No</v>
      </c>
      <c r="J383" s="3">
        <f>COUNTIF(CurrentNBATeams!G:G,USPerCapitaGDP[[#This Row],[City-State]])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577-FB61-4766-8768-127ABB36AE0D}">
  <dimension ref="A1:D11"/>
  <sheetViews>
    <sheetView workbookViewId="0">
      <selection activeCell="A12" sqref="A12"/>
    </sheetView>
  </sheetViews>
  <sheetFormatPr defaultRowHeight="13" x14ac:dyDescent="0.3"/>
  <cols>
    <col min="1" max="1" width="8.7265625" style="1"/>
    <col min="2" max="2" width="31.90625" style="1" bestFit="1" customWidth="1"/>
    <col min="3" max="3" width="71.90625" style="1" bestFit="1" customWidth="1"/>
    <col min="4" max="4" width="28.08984375" style="1" bestFit="1" customWidth="1"/>
    <col min="5" max="16384" width="8.7265625" style="1"/>
  </cols>
  <sheetData>
    <row r="1" spans="1:4" x14ac:dyDescent="0.3">
      <c r="A1" s="1" t="s">
        <v>1597</v>
      </c>
      <c r="B1" s="1" t="s">
        <v>1912</v>
      </c>
      <c r="C1" s="1" t="s">
        <v>1598</v>
      </c>
      <c r="D1" s="1" t="s">
        <v>1599</v>
      </c>
    </row>
    <row r="2" spans="1:4" x14ac:dyDescent="0.3">
      <c r="A2" s="1">
        <v>1</v>
      </c>
      <c r="B2" s="1" t="s">
        <v>1600</v>
      </c>
      <c r="C2" s="1" t="s">
        <v>1601</v>
      </c>
      <c r="D2" s="1" t="s">
        <v>1614</v>
      </c>
    </row>
    <row r="3" spans="1:4" x14ac:dyDescent="0.3">
      <c r="A3" s="1">
        <v>2</v>
      </c>
      <c r="B3" s="1" t="s">
        <v>1602</v>
      </c>
      <c r="C3" s="1" t="s">
        <v>1603</v>
      </c>
    </row>
    <row r="4" spans="1:4" x14ac:dyDescent="0.3">
      <c r="A4" s="1">
        <v>3</v>
      </c>
      <c r="B4" s="1" t="s">
        <v>1604</v>
      </c>
      <c r="C4" s="1" t="s">
        <v>1605</v>
      </c>
    </row>
    <row r="5" spans="1:4" x14ac:dyDescent="0.3">
      <c r="A5" s="1">
        <v>4</v>
      </c>
      <c r="B5" s="1" t="s">
        <v>1606</v>
      </c>
      <c r="C5" s="1" t="s">
        <v>1607</v>
      </c>
    </row>
    <row r="6" spans="1:4" x14ac:dyDescent="0.3">
      <c r="A6" s="1">
        <v>5</v>
      </c>
      <c r="B6" s="1" t="s">
        <v>1904</v>
      </c>
      <c r="C6" s="1" t="s">
        <v>1903</v>
      </c>
    </row>
    <row r="7" spans="1:4" x14ac:dyDescent="0.3">
      <c r="A7" s="1">
        <v>6</v>
      </c>
      <c r="B7" s="1" t="s">
        <v>1911</v>
      </c>
      <c r="C7" s="1" t="s">
        <v>1910</v>
      </c>
    </row>
    <row r="8" spans="1:4" x14ac:dyDescent="0.3">
      <c r="A8" s="1">
        <v>7</v>
      </c>
      <c r="B8" s="1" t="s">
        <v>1914</v>
      </c>
      <c r="C8" s="1" t="s">
        <v>1913</v>
      </c>
    </row>
    <row r="9" spans="1:4" x14ac:dyDescent="0.3">
      <c r="A9" s="1">
        <v>8</v>
      </c>
      <c r="B9" s="1" t="s">
        <v>1915</v>
      </c>
      <c r="C9" s="1" t="s">
        <v>1916</v>
      </c>
      <c r="D9" s="1" t="s">
        <v>1917</v>
      </c>
    </row>
    <row r="10" spans="1:4" x14ac:dyDescent="0.3">
      <c r="A10" s="1">
        <v>9</v>
      </c>
      <c r="B10" s="1" t="s">
        <v>1919</v>
      </c>
      <c r="C10" s="1" t="s">
        <v>1918</v>
      </c>
    </row>
    <row r="11" spans="1:4" x14ac:dyDescent="0.3">
      <c r="A11" s="1">
        <v>10</v>
      </c>
      <c r="B11" s="1" t="s">
        <v>1933</v>
      </c>
      <c r="C11" s="1" t="s">
        <v>1932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98FD-43C3-4500-8FC1-EB9B61C42BE0}">
  <dimension ref="A1"/>
  <sheetViews>
    <sheetView workbookViewId="0">
      <selection activeCell="M17" sqref="M1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c H m E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c H m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5 h F i l K s 1 d E w I A A J Y P A A A T A B w A R m 9 y b X V s Y X M v U 2 V j d G l v b j E u b S C i G A A o o B Q A A A A A A A A A A A A A A A A A A A A A A A A A A A D t V k 1 v 2 k A Q P R e J / 7 B y L r Z k W Z g C I a 1 8 I K a t K q U p k c k p 9 L C Y K a x k 7 y L v u A R F + e 8 d Y k V 1 0 D q Q q H G C W l 8 w 7 9 n 7 v P P m Y z X E K J R k U f H r f 2 w 2 m g 2 9 4 B n M 2 G U U C h S g T 9 c j t c w T f v d g w B L A Z o P R F a k 8 i 4 G Q U P / y h i r O U 5 B o f x Y J e K G S S H + 0 b Y U f J t / W R O r J C D K t J E 8 m 0 Q q Q s z P F 5 R 1 + f j p g A 6 3 F X G 7 e n 5 h U P b x G y 3 G v h p C I V C B k g f X O c l m o k j y V O v B b L v s k Y z U T c h 7 0 u q 2 W 7 7 K L X C F E u E 4 g + H P r n S s J P x y 3 + P 4 j K 1 x w O a e d j t d L s G g j Y z 6 l h 8 Y Z l / q n y t J i / Q 2 p 7 W K z 7 s 2 N V a A + 6 S M x D O E a b 1 1 2 j 7 c r 8 P e E f 5 X Y 6 3 i b 9 U p E p 4 r o V q z U u 8 d l n k 4 h K z H H l U y / S u S k i v B b D + R v n W Z D S G P c y i k T 5 l l G J p K l Y + C p f v l s 2 R I 0 J A o r J U r v M P L E h H c q 8 J 1 Z 8 h T 7 i N o y 0 G 4 7 1 l t w 8 c h G P n V K V v b / V S s N 5 b 6 F 9 5 9 j / W U U I U f Q X M 7 q 7 f Y G 2 R 3 t / q R k v d / u t g / f X W M H P q 4 i 9 m 3 m e z t P X o V 8 K Z B / G Y 7 q s L y s t 8 P r 7 u u U u T G 8 z x r t R W u L 1 6 b p / p D b 0 y 6 K 5 v e V p F A P q G T o y x d c Q 6 g 0 v r x x V c p v 0 8 L 6 a v l p H X Y l N N R U Z 2 W 9 A z t C G + v p 0 U L 7 W x O 1 q m D 7 j 3 C b x k u u x B R 2 P g f j U X q b 3 v t E Z h 7 M 9 Z z L / k / n 1 5 n O v w F Q S w E C L Q A U A A I A C A B w e Y R Y 9 H Q P d q Q A A A D 2 A A A A E g A A A A A A A A A A A A A A A A A A A A A A Q 2 9 u Z m l n L 1 B h Y 2 t h Z 2 U u e G 1 s U E s B A i 0 A F A A C A A g A c H m E W A / K 6 a u k A A A A 6 Q A A A B M A A A A A A A A A A A A A A A A A 8 A A A A F t D b 2 5 0 Z W 5 0 X 1 R 5 c G V z X S 5 4 b W x Q S w E C L Q A U A A I A C A B w e Y R Y p S r N X R M C A A C W D w A A E w A A A A A A A A A A A A A A A A D h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W w A A A A A A A F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D a X R p Z X N C e V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W R k Y W N i N C 0 2 Z W M 5 L T R l N j c t O W U 0 Y y 0 z Y j F k Y W I 1 N m E w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N D a X R p Z X N C e V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A 1 O j M 2 O j U 1 L j Y x M T I 1 N z B a I i A v P j x F b n R y e S B U e X B l P S J G a W x s Q 2 9 s d W 1 u V H l w Z X M i I F Z h b H V l P S J z Q m d Z R E F 3 W U Z C U U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0 N p d G l l c 0 J 5 U G 9 w d W x h d G l v b i 9 B d X R v U m V t b 3 Z l Z E N v b H V t b n M x L n t D b 2 x 1 b W 4 x L D B 9 J n F 1 b 3 Q 7 L C Z x d W 9 0 O 1 N l Y 3 R p b 2 4 x L 1 V T Q 2 l 0 a W V z Q n l Q b 3 B 1 b G F 0 a W 9 u L 0 F 1 d G 9 S Z W 1 v d m V k Q 2 9 s d W 1 u c z E u e 0 N v b H V t b j I s M X 0 m c X V v d D s s J n F 1 b 3 Q 7 U 2 V j d G l v b j E v V V N D a X R p Z X N C e V B v c H V s Y X R p b 2 4 v Q X V 0 b 1 J l b W 9 2 Z W R D b 2 x 1 b W 5 z M S 5 7 Q 2 9 s d W 1 u M y w y f S Z x d W 9 0 O y w m c X V v d D t T Z W N 0 a W 9 u M S 9 V U 0 N p d G l l c 0 J 5 U G 9 w d W x h d G l v b i 9 B d X R v U m V t b 3 Z l Z E N v b H V t b n M x L n t D b 2 x 1 b W 4 0 L D N 9 J n F 1 b 3 Q 7 L C Z x d W 9 0 O 1 N l Y 3 R p b 2 4 x L 1 V T Q 2 l 0 a W V z Q n l Q b 3 B 1 b G F 0 a W 9 u L 0 F 1 d G 9 S Z W 1 v d m V k Q 2 9 s d W 1 u c z E u e 0 N v b H V t b j U s N H 0 m c X V v d D s s J n F 1 b 3 Q 7 U 2 V j d G l v b j E v V V N D a X R p Z X N C e V B v c H V s Y X R p b 2 4 v Q X V 0 b 1 J l b W 9 2 Z W R D b 2 x 1 b W 5 z M S 5 7 Q 2 9 s d W 1 u N i w 1 f S Z x d W 9 0 O y w m c X V v d D t T Z W N 0 a W 9 u M S 9 V U 0 N p d G l l c 0 J 5 U G 9 w d W x h d G l v b i 9 B d X R v U m V t b 3 Z l Z E N v b H V t b n M x L n t D b 2 x 1 b W 4 3 L D Z 9 J n F 1 b 3 Q 7 L C Z x d W 9 0 O 1 N l Y 3 R p b 2 4 x L 1 V T Q 2 l 0 a W V z Q n l Q b 3 B 1 b G F 0 a W 9 u L 0 F 1 d G 9 S Z W 1 v d m V k Q 2 9 s d W 1 u c z E u e 0 N v b H V t b j g s N 3 0 m c X V v d D s s J n F 1 b 3 Q 7 U 2 V j d G l v b j E v V V N D a X R p Z X N C e V B v c H V s Y X R p b 2 4 v Q X V 0 b 1 J l b W 9 2 Z W R D b 2 x 1 b W 5 z M S 5 7 Q 2 9 s d W 1 u O S w 4 f S Z x d W 9 0 O y w m c X V v d D t T Z W N 0 a W 9 u M S 9 V U 0 N p d G l l c 0 J 5 U G 9 w d W x h d G l v b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V N D a X R p Z X N C e V B v c H V s Y X R p b 2 4 v Q X V 0 b 1 J l b W 9 2 Z W R D b 2 x 1 b W 5 z M S 5 7 Q 2 9 s d W 1 u M S w w f S Z x d W 9 0 O y w m c X V v d D t T Z W N 0 a W 9 u M S 9 V U 0 N p d G l l c 0 J 5 U G 9 w d W x h d G l v b i 9 B d X R v U m V t b 3 Z l Z E N v b H V t b n M x L n t D b 2 x 1 b W 4 y L D F 9 J n F 1 b 3 Q 7 L C Z x d W 9 0 O 1 N l Y 3 R p b 2 4 x L 1 V T Q 2 l 0 a W V z Q n l Q b 3 B 1 b G F 0 a W 9 u L 0 F 1 d G 9 S Z W 1 v d m V k Q 2 9 s d W 1 u c z E u e 0 N v b H V t b j M s M n 0 m c X V v d D s s J n F 1 b 3 Q 7 U 2 V j d G l v b j E v V V N D a X R p Z X N C e V B v c H V s Y X R p b 2 4 v Q X V 0 b 1 J l b W 9 2 Z W R D b 2 x 1 b W 5 z M S 5 7 Q 2 9 s d W 1 u N C w z f S Z x d W 9 0 O y w m c X V v d D t T Z W N 0 a W 9 u M S 9 V U 0 N p d G l l c 0 J 5 U G 9 w d W x h d G l v b i 9 B d X R v U m V t b 3 Z l Z E N v b H V t b n M x L n t D b 2 x 1 b W 4 1 L D R 9 J n F 1 b 3 Q 7 L C Z x d W 9 0 O 1 N l Y 3 R p b 2 4 x L 1 V T Q 2 l 0 a W V z Q n l Q b 3 B 1 b G F 0 a W 9 u L 0 F 1 d G 9 S Z W 1 v d m V k Q 2 9 s d W 1 u c z E u e 0 N v b H V t b j Y s N X 0 m c X V v d D s s J n F 1 b 3 Q 7 U 2 V j d G l v b j E v V V N D a X R p Z X N C e V B v c H V s Y X R p b 2 4 v Q X V 0 b 1 J l b W 9 2 Z W R D b 2 x 1 b W 5 z M S 5 7 Q 2 9 s d W 1 u N y w 2 f S Z x d W 9 0 O y w m c X V v d D t T Z W N 0 a W 9 u M S 9 V U 0 N p d G l l c 0 J 5 U G 9 w d W x h d G l v b i 9 B d X R v U m V t b 3 Z l Z E N v b H V t b n M x L n t D b 2 x 1 b W 4 4 L D d 9 J n F 1 b 3 Q 7 L C Z x d W 9 0 O 1 N l Y 3 R p b 2 4 x L 1 V T Q 2 l 0 a W V z Q n l Q b 3 B 1 b G F 0 a W 9 u L 0 F 1 d G 9 S Z W 1 v d m V k Q 2 9 s d W 1 u c z E u e 0 N v b H V t b j k s O H 0 m c X V v d D s s J n F 1 b 3 Q 7 U 2 V j d G l v b j E v V V N D a X R p Z X N C e V B v c H V s Y X R p b 2 4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Q 2 l 0 a W V z Q n l Q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2 l 0 a W V z Q n l Q b 3 B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E 5 C Q V R l Y W 1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j O G Y 0 M z M t M m V j O C 0 0 M T k 1 L W F i Y T U t Y z g 2 M j Q w N z Y y M D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A 1 O j Q 3 O j E 3 L j A 2 N D Y 5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J y Z W 5 0 T k J B V G V h b X M v Q X V 0 b 1 J l b W 9 2 Z W R D b 2 x 1 b W 5 z M S 5 7 Q 2 9 s d W 1 u M S w w f S Z x d W 9 0 O y w m c X V v d D t T Z W N 0 a W 9 u M S 9 D d X J y Z W 5 0 T k J B V G V h b X M v Q X V 0 b 1 J l b W 9 2 Z W R D b 2 x 1 b W 5 z M S 5 7 Q 2 9 s d W 1 u M i w x f S Z x d W 9 0 O y w m c X V v d D t T Z W N 0 a W 9 u M S 9 D d X J y Z W 5 0 T k J B V G V h b X M v Q X V 0 b 1 J l b W 9 2 Z W R D b 2 x 1 b W 5 z M S 5 7 Q 2 9 s d W 1 u M y w y f S Z x d W 9 0 O y w m c X V v d D t T Z W N 0 a W 9 u M S 9 D d X J y Z W 5 0 T k J B V G V h b X M v Q X V 0 b 1 J l b W 9 2 Z W R D b 2 x 1 b W 5 z M S 5 7 Q 2 9 s d W 1 u N C w z f S Z x d W 9 0 O y w m c X V v d D t T Z W N 0 a W 9 u M S 9 D d X J y Z W 5 0 T k J B V G V h b X M v Q X V 0 b 1 J l b W 9 2 Z W R D b 2 x 1 b W 5 z M S 5 7 Q 2 9 s d W 1 u N S w 0 f S Z x d W 9 0 O y w m c X V v d D t T Z W N 0 a W 9 u M S 9 D d X J y Z W 5 0 T k J B V G V h b X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d X J y Z W 5 0 T k J B V G V h b X M v Q X V 0 b 1 J l b W 9 2 Z W R D b 2 x 1 b W 5 z M S 5 7 Q 2 9 s d W 1 u M S w w f S Z x d W 9 0 O y w m c X V v d D t T Z W N 0 a W 9 u M S 9 D d X J y Z W 5 0 T k J B V G V h b X M v Q X V 0 b 1 J l b W 9 2 Z W R D b 2 x 1 b W 5 z M S 5 7 Q 2 9 s d W 1 u M i w x f S Z x d W 9 0 O y w m c X V v d D t T Z W N 0 a W 9 u M S 9 D d X J y Z W 5 0 T k J B V G V h b X M v Q X V 0 b 1 J l b W 9 2 Z W R D b 2 x 1 b W 5 z M S 5 7 Q 2 9 s d W 1 u M y w y f S Z x d W 9 0 O y w m c X V v d D t T Z W N 0 a W 9 u M S 9 D d X J y Z W 5 0 T k J B V G V h b X M v Q X V 0 b 1 J l b W 9 2 Z W R D b 2 x 1 b W 5 z M S 5 7 Q 2 9 s d W 1 u N C w z f S Z x d W 9 0 O y w m c X V v d D t T Z W N 0 a W 9 u M S 9 D d X J y Z W 5 0 T k J B V G V h b X M v Q X V 0 b 1 J l b W 9 2 Z W R D b 2 x 1 b W 5 z M S 5 7 Q 2 9 s d W 1 u N S w 0 f S Z x d W 9 0 O y w m c X V v d D t T Z W N 0 a W 9 u M S 9 D d X J y Z W 5 0 T k J B V G V h b X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y c m V u d E 5 C Q V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O Q k F U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O Q k F U Z W F t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N T I 1 N j J i L T I y M j I t N G M 3 Y y 0 4 N D l k L T U 0 N 2 Z j Y j I 4 M T V j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J y Z W 5 0 T k J B V G V h b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U 6 N D g 6 M z A u N T k w N D A 5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m V u d E 5 C Q V R l Y W 1 z I C g y K S 9 B d X R v U m V t b 3 Z l Z E N v b H V t b n M x L n t D b 2 x 1 b W 4 x L D B 9 J n F 1 b 3 Q 7 L C Z x d W 9 0 O 1 N l Y 3 R p b 2 4 x L 0 N 1 c n J l b n R O Q k F U Z W F t c y A o M i k v Q X V 0 b 1 J l b W 9 2 Z W R D b 2 x 1 b W 5 z M S 5 7 Q 2 9 s d W 1 u M i w x f S Z x d W 9 0 O y w m c X V v d D t T Z W N 0 a W 9 u M S 9 D d X J y Z W 5 0 T k J B V G V h b X M g K D I p L 0 F 1 d G 9 S Z W 1 v d m V k Q 2 9 s d W 1 u c z E u e 0 N v b H V t b j M s M n 0 m c X V v d D s s J n F 1 b 3 Q 7 U 2 V j d G l v b j E v Q 3 V y c m V u d E 5 C Q V R l Y W 1 z I C g y K S 9 B d X R v U m V t b 3 Z l Z E N v b H V t b n M x L n t D b 2 x 1 b W 4 0 L D N 9 J n F 1 b 3 Q 7 L C Z x d W 9 0 O 1 N l Y 3 R p b 2 4 x L 0 N 1 c n J l b n R O Q k F U Z W F t c y A o M i k v Q X V 0 b 1 J l b W 9 2 Z W R D b 2 x 1 b W 5 z M S 5 7 Q 2 9 s d W 1 u N S w 0 f S Z x d W 9 0 O y w m c X V v d D t T Z W N 0 a W 9 u M S 9 D d X J y Z W 5 0 T k J B V G V h b X M g K D I p L 0 F 1 d G 9 S Z W 1 v d m V k Q 2 9 s d W 1 u c z E u e 0 N v b H V t b j Y s N X 0 m c X V v d D s s J n F 1 b 3 Q 7 U 2 V j d G l v b j E v Q 3 V y c m V u d E 5 C Q V R l Y W 1 z I C g y K S 9 B d X R v U m V t b 3 Z l Z E N v b H V t b n M x L n t D b 2 x 1 b W 4 3 L D Z 9 J n F 1 b 3 Q 7 L C Z x d W 9 0 O 1 N l Y 3 R p b 2 4 x L 0 N 1 c n J l b n R O Q k F U Z W F t c y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d X J y Z W 5 0 T k J B V G V h b X M g K D I p L 0 F 1 d G 9 S Z W 1 v d m V k Q 2 9 s d W 1 u c z E u e 0 N v b H V t b j E s M H 0 m c X V v d D s s J n F 1 b 3 Q 7 U 2 V j d G l v b j E v Q 3 V y c m V u d E 5 C Q V R l Y W 1 z I C g y K S 9 B d X R v U m V t b 3 Z l Z E N v b H V t b n M x L n t D b 2 x 1 b W 4 y L D F 9 J n F 1 b 3 Q 7 L C Z x d W 9 0 O 1 N l Y 3 R p b 2 4 x L 0 N 1 c n J l b n R O Q k F U Z W F t c y A o M i k v Q X V 0 b 1 J l b W 9 2 Z W R D b 2 x 1 b W 5 z M S 5 7 Q 2 9 s d W 1 u M y w y f S Z x d W 9 0 O y w m c X V v d D t T Z W N 0 a W 9 u M S 9 D d X J y Z W 5 0 T k J B V G V h b X M g K D I p L 0 F 1 d G 9 S Z W 1 v d m V k Q 2 9 s d W 1 u c z E u e 0 N v b H V t b j Q s M 3 0 m c X V v d D s s J n F 1 b 3 Q 7 U 2 V j d G l v b j E v Q 3 V y c m V u d E 5 C Q V R l Y W 1 z I C g y K S 9 B d X R v U m V t b 3 Z l Z E N v b H V t b n M x L n t D b 2 x 1 b W 4 1 L D R 9 J n F 1 b 3 Q 7 L C Z x d W 9 0 O 1 N l Y 3 R p b 2 4 x L 0 N 1 c n J l b n R O Q k F U Z W F t c y A o M i k v Q X V 0 b 1 J l b W 9 2 Z W R D b 2 x 1 b W 5 z M S 5 7 Q 2 9 s d W 1 u N i w 1 f S Z x d W 9 0 O y w m c X V v d D t T Z W N 0 a W 9 u M S 9 D d X J y Z W 5 0 T k J B V G V h b X M g K D I p L 0 F 1 d G 9 S Z W 1 v d m V k Q 2 9 s d W 1 u c z E u e 0 N v b H V t b j c s N n 0 m c X V v d D s s J n F 1 b 3 Q 7 U 2 V j d G l v b j E v Q 3 V y c m V u d E 5 C Q V R l Y W 1 z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J y Z W 5 0 T k J B V G V h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E 5 C Q V R l Y W 1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T d G F 0 Z X N h b m R Q b 3 B 1 b G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l Y T E 2 N m M t M j E 4 O C 0 0 N 2 E 3 L W F j Z T c t Z D U 3 M T Q w O T l h M T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A 1 O j U 5 O j U 5 L j Q 0 N T k 1 N D R a I i A v P j x F b n R y e S B U e X B l P S J G a W x s Q 2 9 s d W 1 u V H l w Z X M i I F Z h b H V l P S J z Q m d Z R 0 J n W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T d G F 0 Z X N h b m R Q b 3 B 1 b G F 0 a W 9 u L 0 F 1 d G 9 S Z W 1 v d m V k Q 2 9 s d W 1 u c z E u e 0 N v b H V t b j E s M H 0 m c X V v d D s s J n F 1 b 3 Q 7 U 2 V j d G l v b j E v V V N T d G F 0 Z X N h b m R Q b 3 B 1 b G F 0 a W 9 u L 0 F 1 d G 9 S Z W 1 v d m V k Q 2 9 s d W 1 u c z E u e 0 N v b H V t b j I s M X 0 m c X V v d D s s J n F 1 b 3 Q 7 U 2 V j d G l v b j E v V V N T d G F 0 Z X N h b m R Q b 3 B 1 b G F 0 a W 9 u L 0 F 1 d G 9 S Z W 1 v d m V k Q 2 9 s d W 1 u c z E u e 0 N v b H V t b j M s M n 0 m c X V v d D s s J n F 1 b 3 Q 7 U 2 V j d G l v b j E v V V N T d G F 0 Z X N h b m R Q b 3 B 1 b G F 0 a W 9 u L 0 F 1 d G 9 S Z W 1 v d m V k Q 2 9 s d W 1 u c z E u e 0 N v b H V t b j Q s M 3 0 m c X V v d D s s J n F 1 b 3 Q 7 U 2 V j d G l v b j E v V V N T d G F 0 Z X N h b m R Q b 3 B 1 b G F 0 a W 9 u L 0 F 1 d G 9 S Z W 1 v d m V k Q 2 9 s d W 1 u c z E u e 0 N v b H V t b j U s N H 0 m c X V v d D s s J n F 1 b 3 Q 7 U 2 V j d G l v b j E v V V N T d G F 0 Z X N h b m R Q b 3 B 1 b G F 0 a W 9 u L 0 F 1 d G 9 S Z W 1 v d m V k Q 2 9 s d W 1 u c z E u e 0 N v b H V t b j Y s N X 0 m c X V v d D s s J n F 1 b 3 Q 7 U 2 V j d G l v b j E v V V N T d G F 0 Z X N h b m R Q b 3 B 1 b G F 0 a W 9 u L 0 F 1 d G 9 S Z W 1 v d m V k Q 2 9 s d W 1 u c z E u e 0 N v b H V t b j c s N n 0 m c X V v d D s s J n F 1 b 3 Q 7 U 2 V j d G l v b j E v V V N T d G F 0 Z X N h b m R Q b 3 B 1 b G F 0 a W 9 u L 0 F 1 d G 9 S Z W 1 v d m V k Q 2 9 s d W 1 u c z E u e 0 N v b H V t b j g s N 3 0 m c X V v d D s s J n F 1 b 3 Q 7 U 2 V j d G l v b j E v V V N T d G F 0 Z X N h b m R Q b 3 B 1 b G F 0 a W 9 u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N T d G F 0 Z X N h b m R Q b 3 B 1 b G F 0 a W 9 u L 0 F 1 d G 9 S Z W 1 v d m V k Q 2 9 s d W 1 u c z E u e 0 N v b H V t b j E s M H 0 m c X V v d D s s J n F 1 b 3 Q 7 U 2 V j d G l v b j E v V V N T d G F 0 Z X N h b m R Q b 3 B 1 b G F 0 a W 9 u L 0 F 1 d G 9 S Z W 1 v d m V k Q 2 9 s d W 1 u c z E u e 0 N v b H V t b j I s M X 0 m c X V v d D s s J n F 1 b 3 Q 7 U 2 V j d G l v b j E v V V N T d G F 0 Z X N h b m R Q b 3 B 1 b G F 0 a W 9 u L 0 F 1 d G 9 S Z W 1 v d m V k Q 2 9 s d W 1 u c z E u e 0 N v b H V t b j M s M n 0 m c X V v d D s s J n F 1 b 3 Q 7 U 2 V j d G l v b j E v V V N T d G F 0 Z X N h b m R Q b 3 B 1 b G F 0 a W 9 u L 0 F 1 d G 9 S Z W 1 v d m V k Q 2 9 s d W 1 u c z E u e 0 N v b H V t b j Q s M 3 0 m c X V v d D s s J n F 1 b 3 Q 7 U 2 V j d G l v b j E v V V N T d G F 0 Z X N h b m R Q b 3 B 1 b G F 0 a W 9 u L 0 F 1 d G 9 S Z W 1 v d m V k Q 2 9 s d W 1 u c z E u e 0 N v b H V t b j U s N H 0 m c X V v d D s s J n F 1 b 3 Q 7 U 2 V j d G l v b j E v V V N T d G F 0 Z X N h b m R Q b 3 B 1 b G F 0 a W 9 u L 0 F 1 d G 9 S Z W 1 v d m V k Q 2 9 s d W 1 u c z E u e 0 N v b H V t b j Y s N X 0 m c X V v d D s s J n F 1 b 3 Q 7 U 2 V j d G l v b j E v V V N T d G F 0 Z X N h b m R Q b 3 B 1 b G F 0 a W 9 u L 0 F 1 d G 9 S Z W 1 v d m V k Q 2 9 s d W 1 u c z E u e 0 N v b H V t b j c s N n 0 m c X V v d D s s J n F 1 b 3 Q 7 U 2 V j d G l v b j E v V V N T d G F 0 Z X N h b m R Q b 3 B 1 b G F 0 a W 9 u L 0 F 1 d G 9 S Z W 1 v d m V k Q 2 9 s d W 1 u c z E u e 0 N v b H V t b j g s N 3 0 m c X V v d D s s J n F 1 b 3 Q 7 U 2 V j d G l v b j E v V V N T d G F 0 Z X N h b m R Q b 3 B 1 b G F 0 a W 9 u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U 3 R h d G V z Y W 5 k U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N 0 Y X R l c 2 F u Z F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B l c k N h c G l 0 Y U d E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N j M 3 Z W U 5 L T g 0 Z D g t N D A w N i 0 4 Y j V j L W Y 2 Y 2 Q y N z E 0 O W Y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U 1 B l c k N h c G l 0 Y U d E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Y 6 M j k 6 N T A u M D M 2 N z I 2 N F o i I C 8 + P E V u d H J 5 I F R 5 c G U 9 I k Z p b G x D b 2 x 1 b W 5 U e X B l c y I g V m F s d W U 9 I n N B d 1 l E R V J F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1 B l c k N h c G l 0 Y U d E U C 9 B d X R v U m V t b 3 Z l Z E N v b H V t b n M x L n t D b 2 x 1 b W 4 x L D B 9 J n F 1 b 3 Q 7 L C Z x d W 9 0 O 1 N l Y 3 R p b 2 4 x L 1 V T U G V y Q 2 F w a X R h R 0 R Q L 0 F 1 d G 9 S Z W 1 v d m V k Q 2 9 s d W 1 u c z E u e 0 N v b H V t b j I s M X 0 m c X V v d D s s J n F 1 b 3 Q 7 U 2 V j d G l v b j E v V V N Q Z X J D Y X B p d G F H R F A v Q X V 0 b 1 J l b W 9 2 Z W R D b 2 x 1 b W 5 z M S 5 7 Q 2 9 s d W 1 u M y w y f S Z x d W 9 0 O y w m c X V v d D t T Z W N 0 a W 9 u M S 9 V U 1 B l c k N h c G l 0 Y U d E U C 9 B d X R v U m V t b 3 Z l Z E N v b H V t b n M x L n t D b 2 x 1 b W 4 0 L D N 9 J n F 1 b 3 Q 7 L C Z x d W 9 0 O 1 N l Y 3 R p b 2 4 x L 1 V T U G V y Q 2 F w a X R h R 0 R Q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V N Q Z X J D Y X B p d G F H R F A v Q X V 0 b 1 J l b W 9 2 Z W R D b 2 x 1 b W 5 z M S 5 7 Q 2 9 s d W 1 u M S w w f S Z x d W 9 0 O y w m c X V v d D t T Z W N 0 a W 9 u M S 9 V U 1 B l c k N h c G l 0 Y U d E U C 9 B d X R v U m V t b 3 Z l Z E N v b H V t b n M x L n t D b 2 x 1 b W 4 y L D F 9 J n F 1 b 3 Q 7 L C Z x d W 9 0 O 1 N l Y 3 R p b 2 4 x L 1 V T U G V y Q 2 F w a X R h R 0 R Q L 0 F 1 d G 9 S Z W 1 v d m V k Q 2 9 s d W 1 u c z E u e 0 N v b H V t b j M s M n 0 m c X V v d D s s J n F 1 b 3 Q 7 U 2 V j d G l v b j E v V V N Q Z X J D Y X B p d G F H R F A v Q X V 0 b 1 J l b W 9 2 Z W R D b 2 x 1 b W 5 z M S 5 7 Q 2 9 s d W 1 u N C w z f S Z x d W 9 0 O y w m c X V v d D t T Z W N 0 a W 9 u M S 9 V U 1 B l c k N h c G l 0 Y U d E U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U 1 B l c k N h c G l 0 Y U d E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B l c k N h c G l 0 Y U d E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U 9 3 b m V y c 0 F u Z F B 1 c m N o Y X N l Q 2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Y W R i N T Z j L W F m M m M t N G N i N C 1 i M D A 1 L T g 2 M T V h Y z N m N T Y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Q k F P d 2 5 l c n N B b m R Q d X J j a G F z Z U N v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g 6 N D E 6 M T M u M T g 1 N D k y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F P d 2 5 l c n N B b m R Q d X J j a G F z Z U N v c 3 Q v Q X V 0 b 1 J l b W 9 2 Z W R D b 2 x 1 b W 5 z M S 5 7 Q 2 9 s d W 1 u M S w w f S Z x d W 9 0 O y w m c X V v d D t T Z W N 0 a W 9 u M S 9 O Q k F P d 2 5 l c n N B b m R Q d X J j a G F z Z U N v c 3 Q v Q X V 0 b 1 J l b W 9 2 Z W R D b 2 x 1 b W 5 z M S 5 7 Q 2 9 s d W 1 u M i w x f S Z x d W 9 0 O y w m c X V v d D t T Z W N 0 a W 9 u M S 9 O Q k F P d 2 5 l c n N B b m R Q d X J j a G F z Z U N v c 3 Q v Q X V 0 b 1 J l b W 9 2 Z W R D b 2 x 1 b W 5 z M S 5 7 Q 2 9 s d W 1 u M y w y f S Z x d W 9 0 O y w m c X V v d D t T Z W N 0 a W 9 u M S 9 O Q k F P d 2 5 l c n N B b m R Q d X J j a G F z Z U N v c 3 Q v Q X V 0 b 1 J l b W 9 2 Z W R D b 2 x 1 b W 5 z M S 5 7 Q 2 9 s d W 1 u N C w z f S Z x d W 9 0 O y w m c X V v d D t T Z W N 0 a W 9 u M S 9 O Q k F P d 2 5 l c n N B b m R Q d X J j a G F z Z U N v c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Q k F P d 2 5 l c n N B b m R Q d X J j a G F z Z U N v c 3 Q v Q X V 0 b 1 J l b W 9 2 Z W R D b 2 x 1 b W 5 z M S 5 7 Q 2 9 s d W 1 u M S w w f S Z x d W 9 0 O y w m c X V v d D t T Z W N 0 a W 9 u M S 9 O Q k F P d 2 5 l c n N B b m R Q d X J j a G F z Z U N v c 3 Q v Q X V 0 b 1 J l b W 9 2 Z W R D b 2 x 1 b W 5 z M S 5 7 Q 2 9 s d W 1 u M i w x f S Z x d W 9 0 O y w m c X V v d D t T Z W N 0 a W 9 u M S 9 O Q k F P d 2 5 l c n N B b m R Q d X J j a G F z Z U N v c 3 Q v Q X V 0 b 1 J l b W 9 2 Z W R D b 2 x 1 b W 5 z M S 5 7 Q 2 9 s d W 1 u M y w y f S Z x d W 9 0 O y w m c X V v d D t T Z W N 0 a W 9 u M S 9 O Q k F P d 2 5 l c n N B b m R Q d X J j a G F z Z U N v c 3 Q v Q X V 0 b 1 J l b W 9 2 Z W R D b 2 x 1 b W 5 z M S 5 7 Q 2 9 s d W 1 u N C w z f S Z x d W 9 0 O y w m c X V v d D t T Z W N 0 a W 9 u M S 9 O Q k F P d 2 5 l c n N B b m R Q d X J j a G F z Z U N v c 3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T 3 d u Z X J z Q W 5 k U H V y Y 2 h h c 2 V D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U 9 3 b m V y c 0 F u Z F B 1 c m N o Y X N l Q 2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U 3 R h d G V 3 a X N l R 0 R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U 3 O W F i N j Y t N z E 2 Y y 0 0 O G I y L W E z N j c t Z j g x M z A 2 Y m Y z Y m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T U 3 R h d G V 3 a X N l R 0 R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A 5 O j I z O j A y L j U 3 M j Y y O D Z a I i A v P j x F b n R y e S B U e X B l P S J G a W x s Q 2 9 s d W 1 u V H l w Z X M i I F Z h b H V l P S J z Q m d N R E J n W U d F U k V F Q k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1 N 0 Y X R l d 2 l z Z U d E U C 9 B d X R v U m V t b 3 Z l Z E N v b H V t b n M x L n t D b 2 x 1 b W 4 x L D B 9 J n F 1 b 3 Q 7 L C Z x d W 9 0 O 1 N l Y 3 R p b 2 4 x L 1 V T U 3 R h d G V 3 a X N l R 0 R Q L 0 F 1 d G 9 S Z W 1 v d m V k Q 2 9 s d W 1 u c z E u e 0 N v b H V t b j I s M X 0 m c X V v d D s s J n F 1 b 3 Q 7 U 2 V j d G l v b j E v V V N T d G F 0 Z X d p c 2 V H R F A v Q X V 0 b 1 J l b W 9 2 Z W R D b 2 x 1 b W 5 z M S 5 7 Q 2 9 s d W 1 u M y w y f S Z x d W 9 0 O y w m c X V v d D t T Z W N 0 a W 9 u M S 9 V U 1 N 0 Y X R l d 2 l z Z U d E U C 9 B d X R v U m V t b 3 Z l Z E N v b H V t b n M x L n t D b 2 x 1 b W 4 0 L D N 9 J n F 1 b 3 Q 7 L C Z x d W 9 0 O 1 N l Y 3 R p b 2 4 x L 1 V T U 3 R h d G V 3 a X N l R 0 R Q L 0 F 1 d G 9 S Z W 1 v d m V k Q 2 9 s d W 1 u c z E u e 0 N v b H V t b j U s N H 0 m c X V v d D s s J n F 1 b 3 Q 7 U 2 V j d G l v b j E v V V N T d G F 0 Z X d p c 2 V H R F A v Q X V 0 b 1 J l b W 9 2 Z W R D b 2 x 1 b W 5 z M S 5 7 Q 2 9 s d W 1 u N i w 1 f S Z x d W 9 0 O y w m c X V v d D t T Z W N 0 a W 9 u M S 9 V U 1 N 0 Y X R l d 2 l z Z U d E U C 9 B d X R v U m V t b 3 Z l Z E N v b H V t b n M x L n t D b 2 x 1 b W 4 3 L D Z 9 J n F 1 b 3 Q 7 L C Z x d W 9 0 O 1 N l Y 3 R p b 2 4 x L 1 V T U 3 R h d G V 3 a X N l R 0 R Q L 0 F 1 d G 9 S Z W 1 v d m V k Q 2 9 s d W 1 u c z E u e 0 N v b H V t b j g s N 3 0 m c X V v d D s s J n F 1 b 3 Q 7 U 2 V j d G l v b j E v V V N T d G F 0 Z X d p c 2 V H R F A v Q X V 0 b 1 J l b W 9 2 Z W R D b 2 x 1 b W 5 z M S 5 7 Q 2 9 s d W 1 u O S w 4 f S Z x d W 9 0 O y w m c X V v d D t T Z W N 0 a W 9 u M S 9 V U 1 N 0 Y X R l d 2 l z Z U d E U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V N T d G F 0 Z X d p c 2 V H R F A v Q X V 0 b 1 J l b W 9 2 Z W R D b 2 x 1 b W 5 z M S 5 7 Q 2 9 s d W 1 u M S w w f S Z x d W 9 0 O y w m c X V v d D t T Z W N 0 a W 9 u M S 9 V U 1 N 0 Y X R l d 2 l z Z U d E U C 9 B d X R v U m V t b 3 Z l Z E N v b H V t b n M x L n t D b 2 x 1 b W 4 y L D F 9 J n F 1 b 3 Q 7 L C Z x d W 9 0 O 1 N l Y 3 R p b 2 4 x L 1 V T U 3 R h d G V 3 a X N l R 0 R Q L 0 F 1 d G 9 S Z W 1 v d m V k Q 2 9 s d W 1 u c z E u e 0 N v b H V t b j M s M n 0 m c X V v d D s s J n F 1 b 3 Q 7 U 2 V j d G l v b j E v V V N T d G F 0 Z X d p c 2 V H R F A v Q X V 0 b 1 J l b W 9 2 Z W R D b 2 x 1 b W 5 z M S 5 7 Q 2 9 s d W 1 u N C w z f S Z x d W 9 0 O y w m c X V v d D t T Z W N 0 a W 9 u M S 9 V U 1 N 0 Y X R l d 2 l z Z U d E U C 9 B d X R v U m V t b 3 Z l Z E N v b H V t b n M x L n t D b 2 x 1 b W 4 1 L D R 9 J n F 1 b 3 Q 7 L C Z x d W 9 0 O 1 N l Y 3 R p b 2 4 x L 1 V T U 3 R h d G V 3 a X N l R 0 R Q L 0 F 1 d G 9 S Z W 1 v d m V k Q 2 9 s d W 1 u c z E u e 0 N v b H V t b j Y s N X 0 m c X V v d D s s J n F 1 b 3 Q 7 U 2 V j d G l v b j E v V V N T d G F 0 Z X d p c 2 V H R F A v Q X V 0 b 1 J l b W 9 2 Z W R D b 2 x 1 b W 5 z M S 5 7 Q 2 9 s d W 1 u N y w 2 f S Z x d W 9 0 O y w m c X V v d D t T Z W N 0 a W 9 u M S 9 V U 1 N 0 Y X R l d 2 l z Z U d E U C 9 B d X R v U m V t b 3 Z l Z E N v b H V t b n M x L n t D b 2 x 1 b W 4 4 L D d 9 J n F 1 b 3 Q 7 L C Z x d W 9 0 O 1 N l Y 3 R p b 2 4 x L 1 V T U 3 R h d G V 3 a X N l R 0 R Q L 0 F 1 d G 9 S Z W 1 v d m V k Q 2 9 s d W 1 u c z E u e 0 N v b H V t b j k s O H 0 m c X V v d D s s J n F 1 b 3 Q 7 U 2 V j d G l v b j E v V V N T d G F 0 Z X d p c 2 V H R F A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U 3 R h d G V 3 a X N l R 0 R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U 3 R h d G V 3 a X N l R 0 R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T d G F 0 Z X N h b m R Q b 3 B 1 b G F 0 a W 9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J h Y m Q x O G U t M 2 J k N S 0 0 Y T A 3 L W E 2 Y j g t O G Z i O W I z Y 2 Y 0 N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A 5 O j M 3 O j I w L j U 1 M z U 5 N j l a I i A v P j x F b n R y e S B U e X B l P S J G a W x s Q 2 9 s d W 1 u V H l w Z X M i I F Z h b H V l P S J z Q m d Z R 0 J n W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T d G F 0 Z X N h b m R Q b 3 B 1 b G F 0 a W 9 u I C g y K S 9 B d X R v U m V t b 3 Z l Z E N v b H V t b n M x L n t D b 2 x 1 b W 4 x L D B 9 J n F 1 b 3 Q 7 L C Z x d W 9 0 O 1 N l Y 3 R p b 2 4 x L 1 V T U 3 R h d G V z Y W 5 k U G 9 w d W x h d G l v b i A o M i k v Q X V 0 b 1 J l b W 9 2 Z W R D b 2 x 1 b W 5 z M S 5 7 Q 2 9 s d W 1 u M i w x f S Z x d W 9 0 O y w m c X V v d D t T Z W N 0 a W 9 u M S 9 V U 1 N 0 Y X R l c 2 F u Z F B v c H V s Y X R p b 2 4 g K D I p L 0 F 1 d G 9 S Z W 1 v d m V k Q 2 9 s d W 1 u c z E u e 0 N v b H V t b j M s M n 0 m c X V v d D s s J n F 1 b 3 Q 7 U 2 V j d G l v b j E v V V N T d G F 0 Z X N h b m R Q b 3 B 1 b G F 0 a W 9 u I C g y K S 9 B d X R v U m V t b 3 Z l Z E N v b H V t b n M x L n t D b 2 x 1 b W 4 0 L D N 9 J n F 1 b 3 Q 7 L C Z x d W 9 0 O 1 N l Y 3 R p b 2 4 x L 1 V T U 3 R h d G V z Y W 5 k U G 9 w d W x h d G l v b i A o M i k v Q X V 0 b 1 J l b W 9 2 Z W R D b 2 x 1 b W 5 z M S 5 7 Q 2 9 s d W 1 u N S w 0 f S Z x d W 9 0 O y w m c X V v d D t T Z W N 0 a W 9 u M S 9 V U 1 N 0 Y X R l c 2 F u Z F B v c H V s Y X R p b 2 4 g K D I p L 0 F 1 d G 9 S Z W 1 v d m V k Q 2 9 s d W 1 u c z E u e 0 N v b H V t b j Y s N X 0 m c X V v d D s s J n F 1 b 3 Q 7 U 2 V j d G l v b j E v V V N T d G F 0 Z X N h b m R Q b 3 B 1 b G F 0 a W 9 u I C g y K S 9 B d X R v U m V t b 3 Z l Z E N v b H V t b n M x L n t D b 2 x 1 b W 4 3 L D Z 9 J n F 1 b 3 Q 7 L C Z x d W 9 0 O 1 N l Y 3 R p b 2 4 x L 1 V T U 3 R h d G V z Y W 5 k U G 9 w d W x h d G l v b i A o M i k v Q X V 0 b 1 J l b W 9 2 Z W R D b 2 x 1 b W 5 z M S 5 7 Q 2 9 s d W 1 u O C w 3 f S Z x d W 9 0 O y w m c X V v d D t T Z W N 0 a W 9 u M S 9 V U 1 N 0 Y X R l c 2 F u Z F B v c H V s Y X R p b 2 4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N T d G F 0 Z X N h b m R Q b 3 B 1 b G F 0 a W 9 u I C g y K S 9 B d X R v U m V t b 3 Z l Z E N v b H V t b n M x L n t D b 2 x 1 b W 4 x L D B 9 J n F 1 b 3 Q 7 L C Z x d W 9 0 O 1 N l Y 3 R p b 2 4 x L 1 V T U 3 R h d G V z Y W 5 k U G 9 w d W x h d G l v b i A o M i k v Q X V 0 b 1 J l b W 9 2 Z W R D b 2 x 1 b W 5 z M S 5 7 Q 2 9 s d W 1 u M i w x f S Z x d W 9 0 O y w m c X V v d D t T Z W N 0 a W 9 u M S 9 V U 1 N 0 Y X R l c 2 F u Z F B v c H V s Y X R p b 2 4 g K D I p L 0 F 1 d G 9 S Z W 1 v d m V k Q 2 9 s d W 1 u c z E u e 0 N v b H V t b j M s M n 0 m c X V v d D s s J n F 1 b 3 Q 7 U 2 V j d G l v b j E v V V N T d G F 0 Z X N h b m R Q b 3 B 1 b G F 0 a W 9 u I C g y K S 9 B d X R v U m V t b 3 Z l Z E N v b H V t b n M x L n t D b 2 x 1 b W 4 0 L D N 9 J n F 1 b 3 Q 7 L C Z x d W 9 0 O 1 N l Y 3 R p b 2 4 x L 1 V T U 3 R h d G V z Y W 5 k U G 9 w d W x h d G l v b i A o M i k v Q X V 0 b 1 J l b W 9 2 Z W R D b 2 x 1 b W 5 z M S 5 7 Q 2 9 s d W 1 u N S w 0 f S Z x d W 9 0 O y w m c X V v d D t T Z W N 0 a W 9 u M S 9 V U 1 N 0 Y X R l c 2 F u Z F B v c H V s Y X R p b 2 4 g K D I p L 0 F 1 d G 9 S Z W 1 v d m V k Q 2 9 s d W 1 u c z E u e 0 N v b H V t b j Y s N X 0 m c X V v d D s s J n F 1 b 3 Q 7 U 2 V j d G l v b j E v V V N T d G F 0 Z X N h b m R Q b 3 B 1 b G F 0 a W 9 u I C g y K S 9 B d X R v U m V t b 3 Z l Z E N v b H V t b n M x L n t D b 2 x 1 b W 4 3 L D Z 9 J n F 1 b 3 Q 7 L C Z x d W 9 0 O 1 N l Y 3 R p b 2 4 x L 1 V T U 3 R h d G V z Y W 5 k U G 9 w d W x h d G l v b i A o M i k v Q X V 0 b 1 J l b W 9 2 Z W R D b 2 x 1 b W 5 z M S 5 7 Q 2 9 s d W 1 u O C w 3 f S Z x d W 9 0 O y w m c X V v d D t T Z W N 0 a W 9 u M S 9 V U 1 N 0 Y X R l c 2 F u Z F B v c H V s Y X R p b 2 4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U 3 R h d G V z Y W 5 k U G 9 w d W x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N 0 Y X R l c 2 F u Z F B v c H V s Y X R p b 2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Y b 4 7 r N K g U u d 5 B V t q f u n + A A A A A A C A A A A A A A Q Z g A A A A E A A C A A A A D d 0 9 C D G x p B c G K L n f e n 4 Q A 3 z d P N 5 d O P m U t q Y v Z x I R f 6 c w A A A A A O g A A A A A I A A C A A A A A M Y z 6 Y z w f M e x l k 7 m C e V F 5 i E B B e Q y T i 3 e l z C n x 5 8 t R b L 1 A A A A A f u t j o V 5 s d 2 x P g S k R F W K B E R 5 w W 7 Q L 3 z P Z e 6 f K 9 d E D Y 7 4 4 s H M l 6 o R J I 0 W z v 0 3 p A n 0 Q 9 d J 2 N Z C 8 m x a h P + T L U 5 w J E 5 h d d F f t Z t o g C q s w h R h o b s 0 A A A A A f / Z M U 3 W G u Y 7 1 A n R l N h J D i j N l t y N Q G 9 r T B w + x D K 8 O m A B Y F l E T U y y Z E 2 u V Z W N g R R R J 8 T O W k 7 T j 5 E B D O O J U a 7 u 0 w < / D a t a M a s h u p > 
</file>

<file path=customXml/itemProps1.xml><?xml version="1.0" encoding="utf-8"?>
<ds:datastoreItem xmlns:ds="http://schemas.openxmlformats.org/officeDocument/2006/customXml" ds:itemID="{2AA7D50F-8CD7-4CA3-81FF-7BEDDB3EC4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USCitiesByPopulation</vt:lpstr>
      <vt:lpstr>NBAOwnersAndPurchaseCost</vt:lpstr>
      <vt:lpstr>CurrentNBATeams</vt:lpstr>
      <vt:lpstr>USStatewiseGDP</vt:lpstr>
      <vt:lpstr>USPerCapitaGDP</vt:lpstr>
      <vt:lpstr>DataSource</vt:lpstr>
      <vt:lpstr>Images</vt:lpstr>
    </vt:vector>
  </TitlesOfParts>
  <Company>Novartis Pharma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Dantu, Balaji</dc:creator>
  <cp:lastModifiedBy>Sweta Dantu</cp:lastModifiedBy>
  <dcterms:created xsi:type="dcterms:W3CDTF">2024-04-04T05:36:16Z</dcterms:created>
  <dcterms:modified xsi:type="dcterms:W3CDTF">2024-04-05T19:17:35Z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2024-04-04T06:09:34Z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7ba7a63a-7a28-425e-b621-4a005bb0497f</vt:lpwstr>
  </property>
  <property fmtid="{D5CDD505-2E9C-101B-9397-08002B2CF9AE}" pid="8" name="MSIP_Label_3c9bec58-8084-492e-8360-0e1cfe36408c_ContentBits">
    <vt:lpwstr>0</vt:lpwstr>
  </property>
</Properties>
</file>